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9A46604B-EB90-476A-9B42-59B6618B1E7A}"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Y19" i="5"/>
  <c r="Y20" i="5"/>
  <c r="Y21" i="5"/>
  <c r="Y22" i="5"/>
  <c r="Y23" i="5"/>
  <c r="Y24" i="5"/>
  <c r="Y25" i="5"/>
  <c r="Y26" i="5"/>
  <c r="Y27" i="5"/>
  <c r="Y28" i="5"/>
  <c r="Z15" i="5" l="1"/>
  <c r="Z13" i="5"/>
  <c r="Z14" i="5"/>
  <c r="Z12"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<sst xmlns="http://schemas.openxmlformats.org/spreadsheetml/2006/main" count="2277" uniqueCount="543">
  <si>
    <t>385010</t>
  </si>
  <si>
    <t>385015</t>
  </si>
  <si>
    <t>385018</t>
  </si>
  <si>
    <t>385024</t>
  </si>
  <si>
    <t>385031</t>
  </si>
  <si>
    <t>385044</t>
  </si>
  <si>
    <t>385045</t>
  </si>
  <si>
    <t>385046</t>
  </si>
  <si>
    <t>385049</t>
  </si>
  <si>
    <t>385053</t>
  </si>
  <si>
    <t>385055</t>
  </si>
  <si>
    <t>385064</t>
  </si>
  <si>
    <t>385068</t>
  </si>
  <si>
    <t>385072</t>
  </si>
  <si>
    <t>385077</t>
  </si>
  <si>
    <t>385091</t>
  </si>
  <si>
    <t>385104</t>
  </si>
  <si>
    <t>385107</t>
  </si>
  <si>
    <t>385112</t>
  </si>
  <si>
    <t>385115</t>
  </si>
  <si>
    <t>385117</t>
  </si>
  <si>
    <t>385120</t>
  </si>
  <si>
    <t>385121</t>
  </si>
  <si>
    <t>385125</t>
  </si>
  <si>
    <t>385126</t>
  </si>
  <si>
    <t>385132</t>
  </si>
  <si>
    <t>385133</t>
  </si>
  <si>
    <t>385136</t>
  </si>
  <si>
    <t>385137</t>
  </si>
  <si>
    <t>385138</t>
  </si>
  <si>
    <t>385141</t>
  </si>
  <si>
    <t>385142</t>
  </si>
  <si>
    <t>385143</t>
  </si>
  <si>
    <t>385144</t>
  </si>
  <si>
    <t>385145</t>
  </si>
  <si>
    <t>385147</t>
  </si>
  <si>
    <t>385148</t>
  </si>
  <si>
    <t>385149</t>
  </si>
  <si>
    <t>385150</t>
  </si>
  <si>
    <t>385151</t>
  </si>
  <si>
    <t>385152</t>
  </si>
  <si>
    <t>385155</t>
  </si>
  <si>
    <t>385156</t>
  </si>
  <si>
    <t>385157</t>
  </si>
  <si>
    <t>385161</t>
  </si>
  <si>
    <t>385162</t>
  </si>
  <si>
    <t>385164</t>
  </si>
  <si>
    <t>385165</t>
  </si>
  <si>
    <t>385166</t>
  </si>
  <si>
    <t>385167</t>
  </si>
  <si>
    <t>385168</t>
  </si>
  <si>
    <t>385171</t>
  </si>
  <si>
    <t>385172</t>
  </si>
  <si>
    <t>385180</t>
  </si>
  <si>
    <t>385182</t>
  </si>
  <si>
    <t>385183</t>
  </si>
  <si>
    <t>385185</t>
  </si>
  <si>
    <t>385187</t>
  </si>
  <si>
    <t>385188</t>
  </si>
  <si>
    <t>385189</t>
  </si>
  <si>
    <t>385190</t>
  </si>
  <si>
    <t>385195</t>
  </si>
  <si>
    <t>385197</t>
  </si>
  <si>
    <t>385199</t>
  </si>
  <si>
    <t>385201</t>
  </si>
  <si>
    <t>385203</t>
  </si>
  <si>
    <t>385204</t>
  </si>
  <si>
    <t>385206</t>
  </si>
  <si>
    <t>385207</t>
  </si>
  <si>
    <t>385208</t>
  </si>
  <si>
    <t>385211</t>
  </si>
  <si>
    <t>385214</t>
  </si>
  <si>
    <t>385217</t>
  </si>
  <si>
    <t>385218</t>
  </si>
  <si>
    <t>385220</t>
  </si>
  <si>
    <t>385221</t>
  </si>
  <si>
    <t>385222</t>
  </si>
  <si>
    <t>385224</t>
  </si>
  <si>
    <t>385225</t>
  </si>
  <si>
    <t>385229</t>
  </si>
  <si>
    <t>385230</t>
  </si>
  <si>
    <t>385232</t>
  </si>
  <si>
    <t>385233</t>
  </si>
  <si>
    <t>385234</t>
  </si>
  <si>
    <t>385237</t>
  </si>
  <si>
    <t>385239</t>
  </si>
  <si>
    <t>385240</t>
  </si>
  <si>
    <t>385241</t>
  </si>
  <si>
    <t>385244</t>
  </si>
  <si>
    <t>385245</t>
  </si>
  <si>
    <t>385250</t>
  </si>
  <si>
    <t>385251</t>
  </si>
  <si>
    <t>385253</t>
  </si>
  <si>
    <t>385254</t>
  </si>
  <si>
    <t>385257</t>
  </si>
  <si>
    <t>385258</t>
  </si>
  <si>
    <t>385259</t>
  </si>
  <si>
    <t>385260</t>
  </si>
  <si>
    <t>385261</t>
  </si>
  <si>
    <t>385263</t>
  </si>
  <si>
    <t>385264</t>
  </si>
  <si>
    <t>385266</t>
  </si>
  <si>
    <t>385268</t>
  </si>
  <si>
    <t>385269</t>
  </si>
  <si>
    <t>385270</t>
  </si>
  <si>
    <t>385271</t>
  </si>
  <si>
    <t>385272</t>
  </si>
  <si>
    <t>385274</t>
  </si>
  <si>
    <t>385275</t>
  </si>
  <si>
    <t>385276</t>
  </si>
  <si>
    <t>385277</t>
  </si>
  <si>
    <t>385278</t>
  </si>
  <si>
    <t>385279</t>
  </si>
  <si>
    <t>385280</t>
  </si>
  <si>
    <t>385282</t>
  </si>
  <si>
    <t>385283</t>
  </si>
  <si>
    <t>385284</t>
  </si>
  <si>
    <t>38A026</t>
  </si>
  <si>
    <t>38A031</t>
  </si>
  <si>
    <t>38E040</t>
  </si>
  <si>
    <t>38E075</t>
  </si>
  <si>
    <t>38E157</t>
  </si>
  <si>
    <t>38E173</t>
  </si>
  <si>
    <t>38E174</t>
  </si>
  <si>
    <t>38E188</t>
  </si>
  <si>
    <t>LAURELHURST VILLAGE</t>
  </si>
  <si>
    <t>REGENCY GRESHAM NURSING &amp; REHAB CENTER</t>
  </si>
  <si>
    <t>PROVIDENCE BENEDICTINE NURSING CENTER</t>
  </si>
  <si>
    <t>AVAMERE HEALTH SERVICES OF ROGUE VALLEY</t>
  </si>
  <si>
    <t>AVAMERE CRESTVIEW OF PORTLAND</t>
  </si>
  <si>
    <t>PRESTIGE CARE AND REHABILITATION - MENLO PARK</t>
  </si>
  <si>
    <t>PORTHAVEN HEALTHCARE CENTER</t>
  </si>
  <si>
    <t>HILLSIDE HEIGHTS REHABILITATION CENTER</t>
  </si>
  <si>
    <t>COLUMBIA BASIN CARE FACILITY</t>
  </si>
  <si>
    <t>AVAMERE REHABILITATION OF EUGENE</t>
  </si>
  <si>
    <t>PRESTIGE CARE AND REHABILITATION OF REEDWOOD</t>
  </si>
  <si>
    <t>REGENCY CARE OF ROGUE VALLEY</t>
  </si>
  <si>
    <t>VILLAGE HEALTH CARE</t>
  </si>
  <si>
    <t>CORVALLIS MANOR</t>
  </si>
  <si>
    <t>MARQUIS SPRINGFIELD</t>
  </si>
  <si>
    <t>HEARTHSTONE NURSING &amp; REHABILITATION CENTER</t>
  </si>
  <si>
    <t>HOOD RIVER CARE CENTER</t>
  </si>
  <si>
    <t>TIMBERVIEW CARE CENTER</t>
  </si>
  <si>
    <t>WEST HILLS HEALTH &amp; REHABILITATION</t>
  </si>
  <si>
    <t>LAKEVIEW GARDENS</t>
  </si>
  <si>
    <t>FRENCH PRAIRIE NURSING &amp; REHABILITATION CENTER</t>
  </si>
  <si>
    <t>VALLEY WEST HEALTH CARE CENTER</t>
  </si>
  <si>
    <t>FRIENDSHIP HEALTH CENTER</t>
  </si>
  <si>
    <t>AVAMERE REHABILITATION OF OREGON CITY</t>
  </si>
  <si>
    <t>AVAMERE AT THREE FOUNTAINS</t>
  </si>
  <si>
    <t>AVAMERE REHABILITATION OF KING CITY</t>
  </si>
  <si>
    <t>GOOD SAMARITAN SOCIETY - FAIRLAWN VILLAGE</t>
  </si>
  <si>
    <t>GLISAN CARE CENTER</t>
  </si>
  <si>
    <t>MARQUIS PLUM RIDGE POST ACUTE REHAB</t>
  </si>
  <si>
    <t>PILOT BUTTE REHABILITATION CENTER</t>
  </si>
  <si>
    <t>MARQUIS MT TABOR</t>
  </si>
  <si>
    <t>REGENCY FLORENCE</t>
  </si>
  <si>
    <t>UMPQUA VALLEY NURSING &amp; REHABILITATION CENTER</t>
  </si>
  <si>
    <t>CLATSOP CARE CENTER</t>
  </si>
  <si>
    <t>ROBISON JEWISH HEALTH CENTER</t>
  </si>
  <si>
    <t>GOOD SAMARITAN SOCIETY - EUGENE VILLAGE</t>
  </si>
  <si>
    <t>ROYALE GARDENS HEALTH &amp; REHABILITATION CENTER</t>
  </si>
  <si>
    <t>HIGHLAND HOUSE NURSING &amp; REHABILITATION CENTER</t>
  </si>
  <si>
    <t>MOLALLA MANOR CARE CENTER</t>
  </si>
  <si>
    <t>ROSE HAVEN NURSING CENTER</t>
  </si>
  <si>
    <t>COAST FORK NURSING CENTER</t>
  </si>
  <si>
    <t>FOREST GROVE REHABILITATION AND CARE CENTER</t>
  </si>
  <si>
    <t>GREEN VALLEY REHABILITATION HEALTH CENTER</t>
  </si>
  <si>
    <t>LIFE CARE CTR OF COOS BAY</t>
  </si>
  <si>
    <t>MILTON FREEWATER HEALTH AND REHABILITATION CENTER</t>
  </si>
  <si>
    <t>AVAMERE REHABILITATION OF NEWPORT</t>
  </si>
  <si>
    <t>AIDAN SENIOR LIVING AT REEDSPORT</t>
  </si>
  <si>
    <t>GOOD SAMARITAN SOCIETY - CURRY VILLAGE</t>
  </si>
  <si>
    <t>MARYVILLE</t>
  </si>
  <si>
    <t>SOUTH HILLS REHABILITATION CEN</t>
  </si>
  <si>
    <t>AVAMERE REHABILITATION OF LEBANON</t>
  </si>
  <si>
    <t>LIFE CARE CENTER OF MCMINNVILLE</t>
  </si>
  <si>
    <t>THE DALLES HEALTH AND REHABILITATION CENTER</t>
  </si>
  <si>
    <t>MARQUIS NEWBERG</t>
  </si>
  <si>
    <t>CRESWELL HEALTH AND REHABILITATION CENTER</t>
  </si>
  <si>
    <t>MARQUIS CENTENNIAL POST ACUTE REHAB</t>
  </si>
  <si>
    <t>AVAMERE RIVERPARK OF EUGENE</t>
  </si>
  <si>
    <t>CASCADE TERRACE</t>
  </si>
  <si>
    <t>INDEPENDENCE HEALTH AND REHABILITATION CENTER</t>
  </si>
  <si>
    <t>AVAMERE TRANSITIONAL CARE AT SUNNYSIDE</t>
  </si>
  <si>
    <t>GRESHAM POST ACUTE CARE AND REHABILITATION</t>
  </si>
  <si>
    <t>AVAMERE REHABILITATION OF BEAVERTON</t>
  </si>
  <si>
    <t>LINDA VISTA NURSING &amp; REHAB CENTER</t>
  </si>
  <si>
    <t>CHEHALEM HEALTH &amp; REHAB</t>
  </si>
  <si>
    <t>WILLOWBROOK TERRACE</t>
  </si>
  <si>
    <t>AVAMERE REHABILITATION OF CLACKAMAS</t>
  </si>
  <si>
    <t>MARQUIS FOREST GROVE POST ACUTE REHAB</t>
  </si>
  <si>
    <t>MENNONITE HOME</t>
  </si>
  <si>
    <t>DALLAS RETIREMENT VILLAGE HEALTH CENTER</t>
  </si>
  <si>
    <t>MARQUIS PIEDMONT POST ACUTE REHAB</t>
  </si>
  <si>
    <t>LAGRANDE POST ACUTE REHAB</t>
  </si>
  <si>
    <t>MARQUIS MILL PARK</t>
  </si>
  <si>
    <t>EMPRES HILLSBORO HEALTH AND REHABILITATION CENTER</t>
  </si>
  <si>
    <t>MARQUIS VERMONT HILLS</t>
  </si>
  <si>
    <t>REGENCY ALBANY</t>
  </si>
  <si>
    <t>MARQUIS OREGON CITY POST ACUTE REHAB</t>
  </si>
  <si>
    <t>MEADOW PARK HEALTH &amp; SPECIALTY CARE CENTER</t>
  </si>
  <si>
    <t>WINDSOR HEALTH &amp; REHABILITATION CENTER</t>
  </si>
  <si>
    <t>PRESTIGE POST-ACUTE &amp; REHAB CENTER - MCMINNVILLE</t>
  </si>
  <si>
    <t>AVAMERE REHABILITATION OF JUNCTION CITY</t>
  </si>
  <si>
    <t>REGENCY REDMOND REHABILITATION AND NURSING CENTER</t>
  </si>
  <si>
    <t>LAUREL HILL NURSING CENTER</t>
  </si>
  <si>
    <t>AVAMERE COURT AT KEIZER</t>
  </si>
  <si>
    <t>SALEM TRANSITIONAL CARE</t>
  </si>
  <si>
    <t>FERNHILL ESTATES</t>
  </si>
  <si>
    <t>AVAMERE REHABILITATION OF COOS BAY</t>
  </si>
  <si>
    <t>MARQUIS MARIAN ESTATES</t>
  </si>
  <si>
    <t>AVALON CARE CENTER - KEIZER</t>
  </si>
  <si>
    <t>NEHALEM VALLEY CARE CENTER</t>
  </si>
  <si>
    <t>OREGON CITY HEALTH CARE CENTER</t>
  </si>
  <si>
    <t>ROGUE VALLEY MANOR</t>
  </si>
  <si>
    <t>AVAMERE REHABILITATION OF HILLSBORO</t>
  </si>
  <si>
    <t>BEND TRANSITIONAL CARE</t>
  </si>
  <si>
    <t>MYRTLE POINT CARE CENTER</t>
  </si>
  <si>
    <t>OREGON VETERANS HOME</t>
  </si>
  <si>
    <t>PARK FOREST CARE CENTER</t>
  </si>
  <si>
    <t>HOLLADAY PARK PLAZA</t>
  </si>
  <si>
    <t>MARQUIS HOPE VILLAGE</t>
  </si>
  <si>
    <t>REGENCY PRINEVILLE REHABILITATION &amp; NURSING CENTER</t>
  </si>
  <si>
    <t>REGENCY HERMISTON NURSING &amp; REHAB CENTER</t>
  </si>
  <si>
    <t>SECORA REHABILITATION OF CASCADIA</t>
  </si>
  <si>
    <t>MARQUIS WILSONVILLE POST ACUTE REHAB</t>
  </si>
  <si>
    <t>GATEWAY CARE AND RETIREMENT</t>
  </si>
  <si>
    <t>VILLAGE AT HILLSIDE</t>
  </si>
  <si>
    <t>PRESTIGE POST-ACUTE &amp; REHAB CENTER - MILWAUKIE</t>
  </si>
  <si>
    <t>PEARL AT KRUSE WAY, THE</t>
  </si>
  <si>
    <t>PACIFIC HEALTH AND REHABILITATION</t>
  </si>
  <si>
    <t>MIRABELLA PORTLAND</t>
  </si>
  <si>
    <t>SHERIDAN CARE CENTER</t>
  </si>
  <si>
    <t>CASCADE MANOR</t>
  </si>
  <si>
    <t>CREEKSIDE REHABILITATION AND NURSING</t>
  </si>
  <si>
    <t>ROSE LINN CARE CENTER</t>
  </si>
  <si>
    <t>MARQUIS TUALATIN POST ACUTE REHAB</t>
  </si>
  <si>
    <t>LEBANON VETERANS HOME</t>
  </si>
  <si>
    <t>REGENCY CARE OF CENTRAL OREGON</t>
  </si>
  <si>
    <t>COLUMBIA CARE CENTER</t>
  </si>
  <si>
    <t>CEDAR CROSSINGS</t>
  </si>
  <si>
    <t>MARQUIS AUTUMN HILLS MEMORY CARE</t>
  </si>
  <si>
    <t>ROSE VILLA SENIOR LIVING COMMUNITY</t>
  </si>
  <si>
    <t>BLUE MOUNTAIN CARE CENTER</t>
  </si>
  <si>
    <t>TIERRA ROSE CARE CENTER</t>
  </si>
  <si>
    <t>EAST PORTLAND CARE CENTER</t>
  </si>
  <si>
    <t>CORNERSTONE CARE OPTION</t>
  </si>
  <si>
    <t>VILLAGE MANOR</t>
  </si>
  <si>
    <t>GRACELEN TERRACE NF</t>
  </si>
  <si>
    <t>FLORENCE</t>
  </si>
  <si>
    <t>ASHLAND</t>
  </si>
  <si>
    <t>SALEM</t>
  </si>
  <si>
    <t>SHERIDAN</t>
  </si>
  <si>
    <t>NEWPORT</t>
  </si>
  <si>
    <t>SPRINGFIELD</t>
  </si>
  <si>
    <t>PORTLAND</t>
  </si>
  <si>
    <t>DALLAS</t>
  </si>
  <si>
    <t>ALBANY</t>
  </si>
  <si>
    <t>HILLSBORO</t>
  </si>
  <si>
    <t>LEBANON</t>
  </si>
  <si>
    <t>PRAIRIE CITY</t>
  </si>
  <si>
    <t>PENDLETON</t>
  </si>
  <si>
    <t>INDEPENDENCE</t>
  </si>
  <si>
    <t>JUNCTION CITY</t>
  </si>
  <si>
    <t>WOODBURN</t>
  </si>
  <si>
    <t>MEDFORD</t>
  </si>
  <si>
    <t>LAKEVIEW</t>
  </si>
  <si>
    <t>CANBY</t>
  </si>
  <si>
    <t>COTTAGE GROVE</t>
  </si>
  <si>
    <t>GLADSTONE</t>
  </si>
  <si>
    <t>ASTORIA</t>
  </si>
  <si>
    <t>GRESHAM</t>
  </si>
  <si>
    <t>MOUNT ANGEL</t>
  </si>
  <si>
    <t>EUGENE</t>
  </si>
  <si>
    <t>THE DALLES</t>
  </si>
  <si>
    <t>GRANTS PASS</t>
  </si>
  <si>
    <t>CORVALLIS</t>
  </si>
  <si>
    <t>HOOD RIVER</t>
  </si>
  <si>
    <t>OREGON CITY</t>
  </si>
  <si>
    <t>TIGARD</t>
  </si>
  <si>
    <t>KLAMATH FALLS</t>
  </si>
  <si>
    <t>BEND</t>
  </si>
  <si>
    <t>ROSEBURG</t>
  </si>
  <si>
    <t>MOLALLA</t>
  </si>
  <si>
    <t>FOREST GROVE</t>
  </si>
  <si>
    <t>COOS BAY</t>
  </si>
  <si>
    <t>MILTON FREEWATER</t>
  </si>
  <si>
    <t>REEDSPORT</t>
  </si>
  <si>
    <t>BROOKINGS</t>
  </si>
  <si>
    <t>BEAVERTON</t>
  </si>
  <si>
    <t>MCMINNVILLE</t>
  </si>
  <si>
    <t>NEWBERG</t>
  </si>
  <si>
    <t>CRESWELL</t>
  </si>
  <si>
    <t>LA GRANDE</t>
  </si>
  <si>
    <t>SAINT HELENS</t>
  </si>
  <si>
    <t>REDMOND</t>
  </si>
  <si>
    <t>KEIZER</t>
  </si>
  <si>
    <t>SUBLIMITY</t>
  </si>
  <si>
    <t>WHEELER</t>
  </si>
  <si>
    <t>MYRTLE POINT</t>
  </si>
  <si>
    <t>PRINEVILLE</t>
  </si>
  <si>
    <t>HERMISTON</t>
  </si>
  <si>
    <t>WILSONVILLE</t>
  </si>
  <si>
    <t>MILWAUKIE</t>
  </si>
  <si>
    <t>LAKE OSWEGO</t>
  </si>
  <si>
    <t>WEST LINN</t>
  </si>
  <si>
    <t>TUALATIN</t>
  </si>
  <si>
    <t>SCAPPOOSE</t>
  </si>
  <si>
    <t>WOOD VILLAGE</t>
  </si>
  <si>
    <t>Jackson</t>
  </si>
  <si>
    <t>Washington</t>
  </si>
  <si>
    <t>Marion</t>
  </si>
  <si>
    <t>Benton</t>
  </si>
  <si>
    <t>Columbia</t>
  </si>
  <si>
    <t>Union</t>
  </si>
  <si>
    <t>Grant</t>
  </si>
  <si>
    <t>Lincoln</t>
  </si>
  <si>
    <t>Polk</t>
  </si>
  <si>
    <t>Lake</t>
  </si>
  <si>
    <t>Douglas</t>
  </si>
  <si>
    <t>Linn</t>
  </si>
  <si>
    <t>Coos</t>
  </si>
  <si>
    <t>Curry</t>
  </si>
  <si>
    <t>Multnomah</t>
  </si>
  <si>
    <t>Lane</t>
  </si>
  <si>
    <t>Wasco</t>
  </si>
  <si>
    <t>Josephine</t>
  </si>
  <si>
    <t>Hood River</t>
  </si>
  <si>
    <t>Clackamas</t>
  </si>
  <si>
    <t>Klamath</t>
  </si>
  <si>
    <t>Deschutes</t>
  </si>
  <si>
    <t>Clatsop</t>
  </si>
  <si>
    <t>Umatilla</t>
  </si>
  <si>
    <t>Yamhill</t>
  </si>
  <si>
    <t>Tillamook</t>
  </si>
  <si>
    <t>Crook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</si>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</sst>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126" totalsRowShown="0" headerRowDxfId="136">
  <autoFilter ref="A1:AG126" xr:uid="{F6C3CB19-CE12-4B14-8BE9-BE2DA56924F3}"/>
  <sortState xmlns:xlrd2="http://schemas.microsoft.com/office/spreadsheetml/2017/richdata2" ref="A2:AG126">
    <sortCondition ref="A1:A126"/>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126" totalsRowShown="0" headerRowDxfId="107">
  <autoFilter ref="A1:AN126" xr:uid="{F6C3CB19-CE12-4B14-8BE9-BE2DA56924F3}"/>
  <sortState xmlns:xlrd2="http://schemas.microsoft.com/office/spreadsheetml/2017/richdata2" ref="A2:AN126">
    <sortCondition ref="A1:A126"/>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126" totalsRowShown="0" headerRowDxfId="71">
  <autoFilter ref="A1:AI126" xr:uid="{0BC5ADF1-15D4-4F74-902E-CBC634AC45F1}"/>
  <sortState xmlns:xlrd2="http://schemas.microsoft.com/office/spreadsheetml/2017/richdata2" ref="A2:AI126">
    <sortCondition ref="A1:A126"/>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425"/>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394</v>
      </c>
      <c r="B1" s="29" t="s">
        <v>461</v>
      </c>
      <c r="C1" s="29" t="s">
        <v>462</v>
      </c>
      <c r="D1" s="29" t="s">
        <v>434</v>
      </c>
      <c r="E1" s="29" t="s">
        <v>435</v>
      </c>
      <c r="F1" s="29" t="s">
        <v>390</v>
      </c>
      <c r="G1" s="29" t="s">
        <v>436</v>
      </c>
      <c r="H1" s="29" t="s">
        <v>404</v>
      </c>
      <c r="I1" s="29" t="s">
        <v>437</v>
      </c>
      <c r="J1" s="29" t="s">
        <v>438</v>
      </c>
      <c r="K1" s="29" t="s">
        <v>439</v>
      </c>
      <c r="L1" s="29" t="s">
        <v>440</v>
      </c>
      <c r="M1" s="29" t="s">
        <v>441</v>
      </c>
      <c r="N1" s="29" t="s">
        <v>442</v>
      </c>
      <c r="O1" s="29" t="s">
        <v>443</v>
      </c>
      <c r="P1" s="29" t="s">
        <v>445</v>
      </c>
      <c r="Q1" s="29" t="s">
        <v>444</v>
      </c>
      <c r="R1" s="29" t="s">
        <v>446</v>
      </c>
      <c r="S1" s="29" t="s">
        <v>447</v>
      </c>
      <c r="T1" s="29" t="s">
        <v>448</v>
      </c>
      <c r="U1" s="29" t="s">
        <v>449</v>
      </c>
      <c r="V1" s="29" t="s">
        <v>450</v>
      </c>
      <c r="W1" s="29" t="s">
        <v>451</v>
      </c>
      <c r="X1" s="29" t="s">
        <v>452</v>
      </c>
      <c r="Y1" s="29" t="s">
        <v>453</v>
      </c>
      <c r="Z1" s="29" t="s">
        <v>454</v>
      </c>
      <c r="AA1" s="29" t="s">
        <v>455</v>
      </c>
      <c r="AB1" s="29" t="s">
        <v>456</v>
      </c>
      <c r="AC1" s="29" t="s">
        <v>457</v>
      </c>
      <c r="AD1" s="29" t="s">
        <v>458</v>
      </c>
      <c r="AE1" s="29" t="s">
        <v>459</v>
      </c>
      <c r="AF1" s="29" t="s">
        <v>460</v>
      </c>
      <c r="AG1" s="31" t="s">
        <v>388</v>
      </c>
    </row>
    <row r="2" spans="1:34" x14ac:dyDescent="0.25">
      <c r="A2" t="s">
        <v>374</v>
      </c>
      <c r="B2" t="s">
        <v>171</v>
      </c>
      <c r="C2" t="s">
        <v>288</v>
      </c>
      <c r="D2" t="s">
        <v>320</v>
      </c>
      <c r="E2" s="32">
        <v>18.066666666666666</v>
      </c>
      <c r="F2" s="32">
        <v>5.8713099630996304</v>
      </c>
      <c r="G2" s="32">
        <v>5.5564268142681437</v>
      </c>
      <c r="H2" s="32">
        <v>0.98093480934809341</v>
      </c>
      <c r="I2" s="32">
        <v>0.66605166051660514</v>
      </c>
      <c r="J2" s="32">
        <v>106.07499999999999</v>
      </c>
      <c r="K2" s="32">
        <v>100.38611111111112</v>
      </c>
      <c r="L2" s="32">
        <v>17.722222222222221</v>
      </c>
      <c r="M2" s="32">
        <v>12.033333333333333</v>
      </c>
      <c r="N2" s="32">
        <v>0</v>
      </c>
      <c r="O2" s="32">
        <v>5.6888888888888891</v>
      </c>
      <c r="P2" s="32">
        <v>15.255555555555556</v>
      </c>
      <c r="Q2" s="32">
        <v>15.255555555555556</v>
      </c>
      <c r="R2" s="32">
        <v>0</v>
      </c>
      <c r="S2" s="32">
        <v>73.097222222222229</v>
      </c>
      <c r="T2" s="32">
        <v>52.424999999999997</v>
      </c>
      <c r="U2" s="32">
        <v>18.488888888888887</v>
      </c>
      <c r="V2" s="32">
        <v>2.1833333333333331</v>
      </c>
      <c r="W2" s="32">
        <v>1.7777777777777777</v>
      </c>
      <c r="X2" s="32">
        <v>1.3333333333333333</v>
      </c>
      <c r="Y2" s="32">
        <v>0</v>
      </c>
      <c r="Z2" s="32">
        <v>0</v>
      </c>
      <c r="AA2" s="32">
        <v>0</v>
      </c>
      <c r="AB2" s="32">
        <v>0</v>
      </c>
      <c r="AC2" s="32">
        <v>0.44444444444444442</v>
      </c>
      <c r="AD2" s="32">
        <v>0</v>
      </c>
      <c r="AE2" s="32">
        <v>0</v>
      </c>
      <c r="AF2" t="s">
        <v>46</v>
      </c>
      <c r="AG2">
        <v>10</v>
      </c>
      <c r="AH2"/>
    </row>
    <row r="3" spans="1:34" x14ac:dyDescent="0.25">
      <c r="A3" t="s">
        <v>374</v>
      </c>
      <c r="B3" t="s">
        <v>212</v>
      </c>
      <c r="C3" t="s">
        <v>297</v>
      </c>
      <c r="D3" t="s">
        <v>312</v>
      </c>
      <c r="E3" s="32">
        <v>40.288888888888891</v>
      </c>
      <c r="F3" s="32">
        <v>4.0486651958080522</v>
      </c>
      <c r="G3" s="32">
        <v>3.760788747931604</v>
      </c>
      <c r="H3" s="32">
        <v>0.38421676778819636</v>
      </c>
      <c r="I3" s="32">
        <v>0.23094870380584673</v>
      </c>
      <c r="J3" s="32">
        <v>163.11622222222221</v>
      </c>
      <c r="K3" s="32">
        <v>151.51799999999997</v>
      </c>
      <c r="L3" s="32">
        <v>15.479666666666668</v>
      </c>
      <c r="M3" s="32">
        <v>9.3046666666666695</v>
      </c>
      <c r="N3" s="32">
        <v>4.1749999999999989</v>
      </c>
      <c r="O3" s="32">
        <v>2</v>
      </c>
      <c r="P3" s="32">
        <v>35.355333333333334</v>
      </c>
      <c r="Q3" s="32">
        <v>29.932111111111109</v>
      </c>
      <c r="R3" s="32">
        <v>5.4232222222222219</v>
      </c>
      <c r="S3" s="32">
        <v>112.2812222222222</v>
      </c>
      <c r="T3" s="32">
        <v>82.583555555555535</v>
      </c>
      <c r="U3" s="32">
        <v>17.079777777777775</v>
      </c>
      <c r="V3" s="32">
        <v>12.61788888888889</v>
      </c>
      <c r="W3" s="32">
        <v>30.929666666666662</v>
      </c>
      <c r="X3" s="32">
        <v>2.7030000000000003</v>
      </c>
      <c r="Y3" s="32">
        <v>0</v>
      </c>
      <c r="Z3" s="32">
        <v>0</v>
      </c>
      <c r="AA3" s="32">
        <v>14.702111111111112</v>
      </c>
      <c r="AB3" s="32">
        <v>0</v>
      </c>
      <c r="AC3" s="32">
        <v>13.524555555555551</v>
      </c>
      <c r="AD3" s="32">
        <v>0</v>
      </c>
      <c r="AE3" s="32">
        <v>0</v>
      </c>
      <c r="AF3" t="s">
        <v>87</v>
      </c>
      <c r="AG3">
        <v>10</v>
      </c>
      <c r="AH3"/>
    </row>
    <row r="4" spans="1:34" x14ac:dyDescent="0.25">
      <c r="A4" t="s">
        <v>374</v>
      </c>
      <c r="B4" t="s">
        <v>149</v>
      </c>
      <c r="C4" t="s">
        <v>266</v>
      </c>
      <c r="D4" t="s">
        <v>310</v>
      </c>
      <c r="E4" s="32">
        <v>74.977777777777774</v>
      </c>
      <c r="F4" s="32">
        <v>4.7699318316538228</v>
      </c>
      <c r="G4" s="32">
        <v>4.4723621813870782</v>
      </c>
      <c r="H4" s="32">
        <v>0.50051867219917012</v>
      </c>
      <c r="I4" s="32">
        <v>0.27526674570243037</v>
      </c>
      <c r="J4" s="32">
        <v>357.63888888888886</v>
      </c>
      <c r="K4" s="32">
        <v>335.32777777777778</v>
      </c>
      <c r="L4" s="32">
        <v>37.527777777777779</v>
      </c>
      <c r="M4" s="32">
        <v>20.638888888888889</v>
      </c>
      <c r="N4" s="32">
        <v>11.2</v>
      </c>
      <c r="O4" s="32">
        <v>5.6888888888888891</v>
      </c>
      <c r="P4" s="32">
        <v>82.555555555555557</v>
      </c>
      <c r="Q4" s="32">
        <v>77.13333333333334</v>
      </c>
      <c r="R4" s="32">
        <v>5.4222222222222225</v>
      </c>
      <c r="S4" s="32">
        <v>237.55555555555554</v>
      </c>
      <c r="T4" s="32">
        <v>181.90277777777777</v>
      </c>
      <c r="U4" s="32">
        <v>8.2166666666666668</v>
      </c>
      <c r="V4" s="32">
        <v>47.43611111111111</v>
      </c>
      <c r="W4" s="32">
        <v>3.4666666666666668</v>
      </c>
      <c r="X4" s="32">
        <v>0</v>
      </c>
      <c r="Y4" s="32">
        <v>0</v>
      </c>
      <c r="Z4" s="32">
        <v>0</v>
      </c>
      <c r="AA4" s="32">
        <v>3.4666666666666668</v>
      </c>
      <c r="AB4" s="32">
        <v>0</v>
      </c>
      <c r="AC4" s="32">
        <v>0</v>
      </c>
      <c r="AD4" s="32">
        <v>0</v>
      </c>
      <c r="AE4" s="32">
        <v>0</v>
      </c>
      <c r="AF4" t="s">
        <v>24</v>
      </c>
      <c r="AG4">
        <v>10</v>
      </c>
      <c r="AH4"/>
    </row>
    <row r="5" spans="1:34" x14ac:dyDescent="0.25">
      <c r="A5" t="s">
        <v>374</v>
      </c>
      <c r="B5" t="s">
        <v>207</v>
      </c>
      <c r="C5" t="s">
        <v>297</v>
      </c>
      <c r="D5" t="s">
        <v>312</v>
      </c>
      <c r="E5" s="32">
        <v>47.533333333333331</v>
      </c>
      <c r="F5" s="32">
        <v>5.2598176718092571</v>
      </c>
      <c r="G5" s="32">
        <v>4.9915848527349231</v>
      </c>
      <c r="H5" s="32">
        <v>0.6865357643758766</v>
      </c>
      <c r="I5" s="32">
        <v>0.51460963066853671</v>
      </c>
      <c r="J5" s="32">
        <v>250.01666666666668</v>
      </c>
      <c r="K5" s="32">
        <v>237.26666666666668</v>
      </c>
      <c r="L5" s="32">
        <v>32.633333333333333</v>
      </c>
      <c r="M5" s="32">
        <v>24.461111111111112</v>
      </c>
      <c r="N5" s="32">
        <v>2.838888888888889</v>
      </c>
      <c r="O5" s="32">
        <v>5.333333333333333</v>
      </c>
      <c r="P5" s="32">
        <v>66.566666666666663</v>
      </c>
      <c r="Q5" s="32">
        <v>61.988888888888887</v>
      </c>
      <c r="R5" s="32">
        <v>4.5777777777777775</v>
      </c>
      <c r="S5" s="32">
        <v>150.81666666666669</v>
      </c>
      <c r="T5" s="32">
        <v>133.41944444444445</v>
      </c>
      <c r="U5" s="32">
        <v>7.9111111111111114</v>
      </c>
      <c r="V5" s="32">
        <v>9.4861111111111107</v>
      </c>
      <c r="W5" s="32">
        <v>0.88888888888888895</v>
      </c>
      <c r="X5" s="32">
        <v>0</v>
      </c>
      <c r="Y5" s="32">
        <v>0</v>
      </c>
      <c r="Z5" s="32">
        <v>0</v>
      </c>
      <c r="AA5" s="32">
        <v>0.80555555555555558</v>
      </c>
      <c r="AB5" s="32">
        <v>0</v>
      </c>
      <c r="AC5" s="32">
        <v>8.3333333333333329E-2</v>
      </c>
      <c r="AD5" s="32">
        <v>0</v>
      </c>
      <c r="AE5" s="32">
        <v>0</v>
      </c>
      <c r="AF5" t="s">
        <v>82</v>
      </c>
      <c r="AG5">
        <v>10</v>
      </c>
      <c r="AH5"/>
    </row>
    <row r="6" spans="1:34" x14ac:dyDescent="0.25">
      <c r="A6" t="s">
        <v>374</v>
      </c>
      <c r="B6" t="s">
        <v>129</v>
      </c>
      <c r="C6" t="s">
        <v>256</v>
      </c>
      <c r="D6" t="s">
        <v>324</v>
      </c>
      <c r="E6" s="32">
        <v>70.477777777777774</v>
      </c>
      <c r="F6" s="32">
        <v>4.8076225760681064</v>
      </c>
      <c r="G6" s="32">
        <v>4.5422118871196586</v>
      </c>
      <c r="H6" s="32">
        <v>0.72556361343212994</v>
      </c>
      <c r="I6" s="32">
        <v>0.53834936150086721</v>
      </c>
      <c r="J6" s="32">
        <v>338.83055555555552</v>
      </c>
      <c r="K6" s="32">
        <v>320.12499999999994</v>
      </c>
      <c r="L6" s="32">
        <v>51.136111111111113</v>
      </c>
      <c r="M6" s="32">
        <v>37.94166666666667</v>
      </c>
      <c r="N6" s="32">
        <v>7.7722222222222221</v>
      </c>
      <c r="O6" s="32">
        <v>5.4222222222222225</v>
      </c>
      <c r="P6" s="32">
        <v>64.419444444444437</v>
      </c>
      <c r="Q6" s="32">
        <v>58.908333333333331</v>
      </c>
      <c r="R6" s="32">
        <v>5.5111111111111111</v>
      </c>
      <c r="S6" s="32">
        <v>223.27500000000001</v>
      </c>
      <c r="T6" s="32">
        <v>182.6</v>
      </c>
      <c r="U6" s="32">
        <v>11.458333333333334</v>
      </c>
      <c r="V6" s="32">
        <v>29.216666666666665</v>
      </c>
      <c r="W6" s="32">
        <v>73.76666666666668</v>
      </c>
      <c r="X6" s="32">
        <v>8.0277777777777786</v>
      </c>
      <c r="Y6" s="32">
        <v>0</v>
      </c>
      <c r="Z6" s="32">
        <v>0</v>
      </c>
      <c r="AA6" s="32">
        <v>32.494444444444447</v>
      </c>
      <c r="AB6" s="32">
        <v>0</v>
      </c>
      <c r="AC6" s="32">
        <v>33.244444444444447</v>
      </c>
      <c r="AD6" s="32">
        <v>0</v>
      </c>
      <c r="AE6" s="32">
        <v>0</v>
      </c>
      <c r="AF6" t="s">
        <v>4</v>
      </c>
      <c r="AG6">
        <v>10</v>
      </c>
      <c r="AH6"/>
    </row>
    <row r="7" spans="1:34" x14ac:dyDescent="0.25">
      <c r="A7" t="s">
        <v>374</v>
      </c>
      <c r="B7" t="s">
        <v>128</v>
      </c>
      <c r="C7" t="s">
        <v>266</v>
      </c>
      <c r="D7" t="s">
        <v>310</v>
      </c>
      <c r="E7" s="32">
        <v>54.455555555555556</v>
      </c>
      <c r="F7" s="32">
        <v>5.2647663742093451</v>
      </c>
      <c r="G7" s="32">
        <v>5.1440624362375029</v>
      </c>
      <c r="H7" s="32">
        <v>0.33795551928177919</v>
      </c>
      <c r="I7" s="32">
        <v>0.21725158130993674</v>
      </c>
      <c r="J7" s="32">
        <v>286.69577777777778</v>
      </c>
      <c r="K7" s="32">
        <v>280.1227777777778</v>
      </c>
      <c r="L7" s="32">
        <v>18.403555555555553</v>
      </c>
      <c r="M7" s="32">
        <v>11.830555555555556</v>
      </c>
      <c r="N7" s="32">
        <v>2.7388888888888889</v>
      </c>
      <c r="O7" s="32">
        <v>3.8341111111111092</v>
      </c>
      <c r="P7" s="32">
        <v>69.555000000000007</v>
      </c>
      <c r="Q7" s="32">
        <v>69.555000000000007</v>
      </c>
      <c r="R7" s="32">
        <v>0</v>
      </c>
      <c r="S7" s="32">
        <v>198.73722222222224</v>
      </c>
      <c r="T7" s="32">
        <v>170.07611111111115</v>
      </c>
      <c r="U7" s="32">
        <v>5.2194444444444441</v>
      </c>
      <c r="V7" s="32">
        <v>23.441666666666666</v>
      </c>
      <c r="W7" s="32">
        <v>81.083888888888879</v>
      </c>
      <c r="X7" s="32">
        <v>9.9555555555555557</v>
      </c>
      <c r="Y7" s="32">
        <v>0</v>
      </c>
      <c r="Z7" s="32">
        <v>0</v>
      </c>
      <c r="AA7" s="32">
        <v>26.79666666666667</v>
      </c>
      <c r="AB7" s="32">
        <v>0</v>
      </c>
      <c r="AC7" s="32">
        <v>43.798333333333325</v>
      </c>
      <c r="AD7" s="32">
        <v>0</v>
      </c>
      <c r="AE7" s="32">
        <v>0.53333333333333333</v>
      </c>
      <c r="AF7" t="s">
        <v>3</v>
      </c>
      <c r="AG7">
        <v>10</v>
      </c>
      <c r="AH7"/>
    </row>
    <row r="8" spans="1:34" x14ac:dyDescent="0.25">
      <c r="A8" t="s">
        <v>374</v>
      </c>
      <c r="B8" t="s">
        <v>186</v>
      </c>
      <c r="C8" t="s">
        <v>290</v>
      </c>
      <c r="D8" t="s">
        <v>311</v>
      </c>
      <c r="E8" s="32">
        <v>73.12222222222222</v>
      </c>
      <c r="F8" s="32">
        <v>4.7263257863546571</v>
      </c>
      <c r="G8" s="32">
        <v>4.5679152104543386</v>
      </c>
      <c r="H8" s="32">
        <v>0.48811730740009118</v>
      </c>
      <c r="I8" s="32">
        <v>0.33859595806108495</v>
      </c>
      <c r="J8" s="32">
        <v>345.59944444444443</v>
      </c>
      <c r="K8" s="32">
        <v>334.01611111111112</v>
      </c>
      <c r="L8" s="32">
        <v>35.69222222222222</v>
      </c>
      <c r="M8" s="32">
        <v>24.758888888888887</v>
      </c>
      <c r="N8" s="32">
        <v>5.2444444444444445</v>
      </c>
      <c r="O8" s="32">
        <v>5.6888888888888891</v>
      </c>
      <c r="P8" s="32">
        <v>96.712777777777774</v>
      </c>
      <c r="Q8" s="32">
        <v>96.062777777777768</v>
      </c>
      <c r="R8" s="32">
        <v>0.65</v>
      </c>
      <c r="S8" s="32">
        <v>213.19444444444446</v>
      </c>
      <c r="T8" s="32">
        <v>184.53888888888889</v>
      </c>
      <c r="U8" s="32">
        <v>8.0972222222222214</v>
      </c>
      <c r="V8" s="32">
        <v>20.558333333333334</v>
      </c>
      <c r="W8" s="32">
        <v>10.310555555555556</v>
      </c>
      <c r="X8" s="32">
        <v>4.6977777777777785</v>
      </c>
      <c r="Y8" s="32">
        <v>0</v>
      </c>
      <c r="Z8" s="32">
        <v>0</v>
      </c>
      <c r="AA8" s="32">
        <v>4.8849999999999989</v>
      </c>
      <c r="AB8" s="32">
        <v>0</v>
      </c>
      <c r="AC8" s="32">
        <v>0.72777777777777775</v>
      </c>
      <c r="AD8" s="32">
        <v>0</v>
      </c>
      <c r="AE8" s="32">
        <v>0</v>
      </c>
      <c r="AF8" t="s">
        <v>61</v>
      </c>
      <c r="AG8">
        <v>10</v>
      </c>
      <c r="AH8"/>
    </row>
    <row r="9" spans="1:34" x14ac:dyDescent="0.25">
      <c r="A9" t="s">
        <v>374</v>
      </c>
      <c r="B9" t="s">
        <v>190</v>
      </c>
      <c r="C9" t="s">
        <v>270</v>
      </c>
      <c r="D9" t="s">
        <v>329</v>
      </c>
      <c r="E9" s="32">
        <v>42.87777777777778</v>
      </c>
      <c r="F9" s="32">
        <v>4.3320808499611294</v>
      </c>
      <c r="G9" s="32">
        <v>4.1760818864990927</v>
      </c>
      <c r="H9" s="32">
        <v>0.5927701477066597</v>
      </c>
      <c r="I9" s="32">
        <v>0.43677118424462291</v>
      </c>
      <c r="J9" s="32">
        <v>185.75</v>
      </c>
      <c r="K9" s="32">
        <v>179.0611111111111</v>
      </c>
      <c r="L9" s="32">
        <v>25.416666666666668</v>
      </c>
      <c r="M9" s="32">
        <v>18.727777777777778</v>
      </c>
      <c r="N9" s="32">
        <v>1.9777777777777779</v>
      </c>
      <c r="O9" s="32">
        <v>4.7111111111111112</v>
      </c>
      <c r="P9" s="32">
        <v>32.047222222222224</v>
      </c>
      <c r="Q9" s="32">
        <v>32.047222222222224</v>
      </c>
      <c r="R9" s="32">
        <v>0</v>
      </c>
      <c r="S9" s="32">
        <v>128.28611111111113</v>
      </c>
      <c r="T9" s="32">
        <v>99.311111111111117</v>
      </c>
      <c r="U9" s="32">
        <v>14.808333333333334</v>
      </c>
      <c r="V9" s="32">
        <v>14.166666666666666</v>
      </c>
      <c r="W9" s="32">
        <v>15.755555555555556</v>
      </c>
      <c r="X9" s="32">
        <v>0.9</v>
      </c>
      <c r="Y9" s="32">
        <v>0</v>
      </c>
      <c r="Z9" s="32">
        <v>0</v>
      </c>
      <c r="AA9" s="32">
        <v>14.53888888888889</v>
      </c>
      <c r="AB9" s="32">
        <v>0</v>
      </c>
      <c r="AC9" s="32">
        <v>0.31666666666666665</v>
      </c>
      <c r="AD9" s="32">
        <v>0</v>
      </c>
      <c r="AE9" s="32">
        <v>0</v>
      </c>
      <c r="AF9" t="s">
        <v>65</v>
      </c>
      <c r="AG9">
        <v>10</v>
      </c>
      <c r="AH9"/>
    </row>
    <row r="10" spans="1:34" x14ac:dyDescent="0.25">
      <c r="A10" t="s">
        <v>374</v>
      </c>
      <c r="B10" t="s">
        <v>210</v>
      </c>
      <c r="C10" t="s">
        <v>286</v>
      </c>
      <c r="D10" t="s">
        <v>322</v>
      </c>
      <c r="E10" s="32">
        <v>43.4</v>
      </c>
      <c r="F10" s="32">
        <v>4.7766897081413209</v>
      </c>
      <c r="G10" s="32">
        <v>4.469214029697901</v>
      </c>
      <c r="H10" s="32">
        <v>0.67607526881720426</v>
      </c>
      <c r="I10" s="32">
        <v>0.48739119303635436</v>
      </c>
      <c r="J10" s="32">
        <v>207.30833333333334</v>
      </c>
      <c r="K10" s="32">
        <v>193.9638888888889</v>
      </c>
      <c r="L10" s="32">
        <v>29.341666666666665</v>
      </c>
      <c r="M10" s="32">
        <v>21.152777777777779</v>
      </c>
      <c r="N10" s="32">
        <v>2.8555555555555556</v>
      </c>
      <c r="O10" s="32">
        <v>5.333333333333333</v>
      </c>
      <c r="P10" s="32">
        <v>40.62777777777778</v>
      </c>
      <c r="Q10" s="32">
        <v>35.472222222222221</v>
      </c>
      <c r="R10" s="32">
        <v>5.1555555555555559</v>
      </c>
      <c r="S10" s="32">
        <v>137.3388888888889</v>
      </c>
      <c r="T10" s="32">
        <v>112.76388888888889</v>
      </c>
      <c r="U10" s="32">
        <v>13.486111111111111</v>
      </c>
      <c r="V10" s="32">
        <v>11.088888888888889</v>
      </c>
      <c r="W10" s="32">
        <v>32.005555555555553</v>
      </c>
      <c r="X10" s="32">
        <v>5.2444444444444445</v>
      </c>
      <c r="Y10" s="32">
        <v>0</v>
      </c>
      <c r="Z10" s="32">
        <v>0</v>
      </c>
      <c r="AA10" s="32">
        <v>16.844444444444445</v>
      </c>
      <c r="AB10" s="32">
        <v>0</v>
      </c>
      <c r="AC10" s="32">
        <v>9.9166666666666661</v>
      </c>
      <c r="AD10" s="32">
        <v>0</v>
      </c>
      <c r="AE10" s="32">
        <v>0</v>
      </c>
      <c r="AF10" t="s">
        <v>85</v>
      </c>
      <c r="AG10">
        <v>10</v>
      </c>
      <c r="AH10"/>
    </row>
    <row r="11" spans="1:34" x14ac:dyDescent="0.25">
      <c r="A11" t="s">
        <v>374</v>
      </c>
      <c r="B11" t="s">
        <v>134</v>
      </c>
      <c r="C11" t="s">
        <v>274</v>
      </c>
      <c r="D11" t="s">
        <v>325</v>
      </c>
      <c r="E11" s="32">
        <v>69.677777777777777</v>
      </c>
      <c r="F11" s="32">
        <v>4.6649051188008279</v>
      </c>
      <c r="G11" s="32">
        <v>4.5512470100462439</v>
      </c>
      <c r="H11" s="32">
        <v>0.62972412693350344</v>
      </c>
      <c r="I11" s="32">
        <v>0.51606601817891884</v>
      </c>
      <c r="J11" s="32">
        <v>325.04022222222216</v>
      </c>
      <c r="K11" s="32">
        <v>317.12077777777773</v>
      </c>
      <c r="L11" s="32">
        <v>43.87777777777778</v>
      </c>
      <c r="M11" s="32">
        <v>35.958333333333336</v>
      </c>
      <c r="N11" s="32">
        <v>2.7638888888888888</v>
      </c>
      <c r="O11" s="32">
        <v>5.1555555555555559</v>
      </c>
      <c r="P11" s="32">
        <v>68.974999999999994</v>
      </c>
      <c r="Q11" s="32">
        <v>68.974999999999994</v>
      </c>
      <c r="R11" s="32">
        <v>0</v>
      </c>
      <c r="S11" s="32">
        <v>212.18744444444445</v>
      </c>
      <c r="T11" s="32">
        <v>178.46244444444443</v>
      </c>
      <c r="U11" s="32">
        <v>6.7944444444444443</v>
      </c>
      <c r="V11" s="32">
        <v>26.930555555555557</v>
      </c>
      <c r="W11" s="32">
        <v>34.259666666666661</v>
      </c>
      <c r="X11" s="32">
        <v>0</v>
      </c>
      <c r="Y11" s="32">
        <v>0</v>
      </c>
      <c r="Z11" s="32">
        <v>0</v>
      </c>
      <c r="AA11" s="32">
        <v>2.9333333333333331</v>
      </c>
      <c r="AB11" s="32">
        <v>0</v>
      </c>
      <c r="AC11" s="32">
        <v>31.326333333333331</v>
      </c>
      <c r="AD11" s="32">
        <v>0</v>
      </c>
      <c r="AE11" s="32">
        <v>0</v>
      </c>
      <c r="AF11" t="s">
        <v>9</v>
      </c>
      <c r="AG11">
        <v>10</v>
      </c>
      <c r="AH11"/>
    </row>
    <row r="12" spans="1:34" x14ac:dyDescent="0.25">
      <c r="A12" t="s">
        <v>374</v>
      </c>
      <c r="B12" t="s">
        <v>216</v>
      </c>
      <c r="C12" t="s">
        <v>259</v>
      </c>
      <c r="D12" t="s">
        <v>311</v>
      </c>
      <c r="E12" s="32">
        <v>66.37777777777778</v>
      </c>
      <c r="F12" s="32">
        <v>5.1870187479076</v>
      </c>
      <c r="G12" s="32">
        <v>5.1147053900234347</v>
      </c>
      <c r="H12" s="32">
        <v>0.56323234014060919</v>
      </c>
      <c r="I12" s="32">
        <v>0.49091898225644454</v>
      </c>
      <c r="J12" s="32">
        <v>344.30277777777781</v>
      </c>
      <c r="K12" s="32">
        <v>339.50277777777779</v>
      </c>
      <c r="L12" s="32">
        <v>37.386111111111106</v>
      </c>
      <c r="M12" s="32">
        <v>32.586111111111109</v>
      </c>
      <c r="N12" s="32">
        <v>0</v>
      </c>
      <c r="O12" s="32">
        <v>4.8</v>
      </c>
      <c r="P12" s="32">
        <v>105.91388888888889</v>
      </c>
      <c r="Q12" s="32">
        <v>105.91388888888889</v>
      </c>
      <c r="R12" s="32">
        <v>0</v>
      </c>
      <c r="S12" s="32">
        <v>201.00277777777777</v>
      </c>
      <c r="T12" s="32">
        <v>174.30555555555554</v>
      </c>
      <c r="U12" s="32">
        <v>1.1000000000000001</v>
      </c>
      <c r="V12" s="32">
        <v>25.597222222222221</v>
      </c>
      <c r="W12" s="32">
        <v>60.822222222222223</v>
      </c>
      <c r="X12" s="32">
        <v>6.5333333333333332</v>
      </c>
      <c r="Y12" s="32">
        <v>0</v>
      </c>
      <c r="Z12" s="32">
        <v>0</v>
      </c>
      <c r="AA12" s="32">
        <v>26.022222222222222</v>
      </c>
      <c r="AB12" s="32">
        <v>0</v>
      </c>
      <c r="AC12" s="32">
        <v>28.266666666666666</v>
      </c>
      <c r="AD12" s="32">
        <v>0</v>
      </c>
      <c r="AE12" s="32">
        <v>0</v>
      </c>
      <c r="AF12" t="s">
        <v>91</v>
      </c>
      <c r="AG12">
        <v>10</v>
      </c>
      <c r="AH12"/>
    </row>
    <row r="13" spans="1:34" x14ac:dyDescent="0.25">
      <c r="A13" t="s">
        <v>374</v>
      </c>
      <c r="B13" t="s">
        <v>204</v>
      </c>
      <c r="C13" t="s">
        <v>264</v>
      </c>
      <c r="D13" t="s">
        <v>325</v>
      </c>
      <c r="E13" s="32">
        <v>36.788888888888891</v>
      </c>
      <c r="F13" s="32">
        <v>4.9503171247357294</v>
      </c>
      <c r="G13" s="32">
        <v>4.7923588039867111</v>
      </c>
      <c r="H13" s="32">
        <v>0.30534581697372398</v>
      </c>
      <c r="I13" s="32">
        <v>0.14738749622470551</v>
      </c>
      <c r="J13" s="32">
        <v>182.11666666666667</v>
      </c>
      <c r="K13" s="32">
        <v>176.30555555555557</v>
      </c>
      <c r="L13" s="32">
        <v>11.233333333333334</v>
      </c>
      <c r="M13" s="32">
        <v>5.4222222222222225</v>
      </c>
      <c r="N13" s="32">
        <v>0.65555555555555556</v>
      </c>
      <c r="O13" s="32">
        <v>5.1555555555555559</v>
      </c>
      <c r="P13" s="32">
        <v>49.011111111111113</v>
      </c>
      <c r="Q13" s="32">
        <v>49.011111111111113</v>
      </c>
      <c r="R13" s="32">
        <v>0</v>
      </c>
      <c r="S13" s="32">
        <v>121.87222222222222</v>
      </c>
      <c r="T13" s="32">
        <v>103.09166666666667</v>
      </c>
      <c r="U13" s="32">
        <v>4.677777777777778</v>
      </c>
      <c r="V13" s="32">
        <v>14.102777777777778</v>
      </c>
      <c r="W13" s="32">
        <v>73.199999999999989</v>
      </c>
      <c r="X13" s="32">
        <v>0.26666666666666666</v>
      </c>
      <c r="Y13" s="32">
        <v>0</v>
      </c>
      <c r="Z13" s="32">
        <v>0</v>
      </c>
      <c r="AA13" s="32">
        <v>16.899999999999999</v>
      </c>
      <c r="AB13" s="32">
        <v>0</v>
      </c>
      <c r="AC13" s="32">
        <v>56.033333333333331</v>
      </c>
      <c r="AD13" s="32">
        <v>0</v>
      </c>
      <c r="AE13" s="32">
        <v>0</v>
      </c>
      <c r="AF13" t="s">
        <v>79</v>
      </c>
      <c r="AG13">
        <v>10</v>
      </c>
      <c r="AH13"/>
    </row>
    <row r="14" spans="1:34" x14ac:dyDescent="0.25">
      <c r="A14" t="s">
        <v>374</v>
      </c>
      <c r="B14" t="s">
        <v>150</v>
      </c>
      <c r="C14" t="s">
        <v>280</v>
      </c>
      <c r="D14" t="s">
        <v>311</v>
      </c>
      <c r="E14" s="32">
        <v>54.7</v>
      </c>
      <c r="F14" s="32">
        <v>4.8452163315051804</v>
      </c>
      <c r="G14" s="32">
        <v>4.6682409100142186</v>
      </c>
      <c r="H14" s="32">
        <v>0.52457850903920378</v>
      </c>
      <c r="I14" s="32">
        <v>0.34760308754824293</v>
      </c>
      <c r="J14" s="32">
        <v>265.03333333333336</v>
      </c>
      <c r="K14" s="32">
        <v>255.35277777777776</v>
      </c>
      <c r="L14" s="32">
        <v>28.694444444444446</v>
      </c>
      <c r="M14" s="32">
        <v>19.013888888888889</v>
      </c>
      <c r="N14" s="32">
        <v>4.5694444444444446</v>
      </c>
      <c r="O14" s="32">
        <v>5.1111111111111107</v>
      </c>
      <c r="P14" s="32">
        <v>61.791666666666664</v>
      </c>
      <c r="Q14" s="32">
        <v>61.791666666666664</v>
      </c>
      <c r="R14" s="32">
        <v>0</v>
      </c>
      <c r="S14" s="32">
        <v>174.54722222222222</v>
      </c>
      <c r="T14" s="32">
        <v>154.83611111111111</v>
      </c>
      <c r="U14" s="32">
        <v>2.8916666666666666</v>
      </c>
      <c r="V14" s="32">
        <v>16.819444444444443</v>
      </c>
      <c r="W14" s="32">
        <v>48.411111111111111</v>
      </c>
      <c r="X14" s="32">
        <v>4</v>
      </c>
      <c r="Y14" s="32">
        <v>0</v>
      </c>
      <c r="Z14" s="32">
        <v>0</v>
      </c>
      <c r="AA14" s="32">
        <v>15.622222222222222</v>
      </c>
      <c r="AB14" s="32">
        <v>0</v>
      </c>
      <c r="AC14" s="32">
        <v>28.788888888888888</v>
      </c>
      <c r="AD14" s="32">
        <v>0</v>
      </c>
      <c r="AE14" s="32">
        <v>0</v>
      </c>
      <c r="AF14" t="s">
        <v>25</v>
      </c>
      <c r="AG14">
        <v>10</v>
      </c>
      <c r="AH14"/>
    </row>
    <row r="15" spans="1:34" x14ac:dyDescent="0.25">
      <c r="A15" t="s">
        <v>374</v>
      </c>
      <c r="B15" t="s">
        <v>175</v>
      </c>
      <c r="C15" t="s">
        <v>260</v>
      </c>
      <c r="D15" t="s">
        <v>321</v>
      </c>
      <c r="E15" s="32">
        <v>62.2</v>
      </c>
      <c r="F15" s="32">
        <v>4.6938942479456944</v>
      </c>
      <c r="G15" s="32">
        <v>4.5324080028581637</v>
      </c>
      <c r="H15" s="32">
        <v>0.48311897106109331</v>
      </c>
      <c r="I15" s="32">
        <v>0.32163272597356196</v>
      </c>
      <c r="J15" s="32">
        <v>291.96022222222223</v>
      </c>
      <c r="K15" s="32">
        <v>281.91577777777781</v>
      </c>
      <c r="L15" s="32">
        <v>30.050000000000004</v>
      </c>
      <c r="M15" s="32">
        <v>20.005555555555556</v>
      </c>
      <c r="N15" s="32">
        <v>4.4444444444444446</v>
      </c>
      <c r="O15" s="32">
        <v>5.6</v>
      </c>
      <c r="P15" s="32">
        <v>66.05</v>
      </c>
      <c r="Q15" s="32">
        <v>66.05</v>
      </c>
      <c r="R15" s="32">
        <v>0</v>
      </c>
      <c r="S15" s="32">
        <v>195.86022222222221</v>
      </c>
      <c r="T15" s="32">
        <v>146.23244444444444</v>
      </c>
      <c r="U15" s="32">
        <v>18.375</v>
      </c>
      <c r="V15" s="32">
        <v>31.252777777777776</v>
      </c>
      <c r="W15" s="32">
        <v>24.407444444444444</v>
      </c>
      <c r="X15" s="32">
        <v>5.0666666666666664</v>
      </c>
      <c r="Y15" s="32">
        <v>0</v>
      </c>
      <c r="Z15" s="32">
        <v>0</v>
      </c>
      <c r="AA15" s="32">
        <v>2.9166666666666665</v>
      </c>
      <c r="AB15" s="32">
        <v>0</v>
      </c>
      <c r="AC15" s="32">
        <v>16.424111111111113</v>
      </c>
      <c r="AD15" s="32">
        <v>0</v>
      </c>
      <c r="AE15" s="32">
        <v>0</v>
      </c>
      <c r="AF15" t="s">
        <v>50</v>
      </c>
      <c r="AG15">
        <v>10</v>
      </c>
      <c r="AH15"/>
    </row>
    <row r="16" spans="1:34" x14ac:dyDescent="0.25">
      <c r="A16" t="s">
        <v>374</v>
      </c>
      <c r="B16" t="s">
        <v>170</v>
      </c>
      <c r="C16" t="s">
        <v>254</v>
      </c>
      <c r="D16" t="s">
        <v>317</v>
      </c>
      <c r="E16" s="32">
        <v>36.955555555555556</v>
      </c>
      <c r="F16" s="32">
        <v>4.3912357185808784</v>
      </c>
      <c r="G16" s="32">
        <v>3.9504660252555626</v>
      </c>
      <c r="H16" s="32">
        <v>0.75112748045700539</v>
      </c>
      <c r="I16" s="32">
        <v>0.31035778713168971</v>
      </c>
      <c r="J16" s="32">
        <v>162.28055555555557</v>
      </c>
      <c r="K16" s="32">
        <v>145.99166666666667</v>
      </c>
      <c r="L16" s="32">
        <v>27.758333333333333</v>
      </c>
      <c r="M16" s="32">
        <v>11.469444444444445</v>
      </c>
      <c r="N16" s="32">
        <v>10.566666666666666</v>
      </c>
      <c r="O16" s="32">
        <v>5.7222222222222223</v>
      </c>
      <c r="P16" s="32">
        <v>13.286111111111111</v>
      </c>
      <c r="Q16" s="32">
        <v>13.286111111111111</v>
      </c>
      <c r="R16" s="32">
        <v>0</v>
      </c>
      <c r="S16" s="32">
        <v>121.23611111111111</v>
      </c>
      <c r="T16" s="32">
        <v>109.23611111111111</v>
      </c>
      <c r="U16" s="32">
        <v>0</v>
      </c>
      <c r="V16" s="32">
        <v>12</v>
      </c>
      <c r="W16" s="32">
        <v>0</v>
      </c>
      <c r="X16" s="32">
        <v>0</v>
      </c>
      <c r="Y16" s="32">
        <v>0</v>
      </c>
      <c r="Z16" s="32">
        <v>0</v>
      </c>
      <c r="AA16" s="32">
        <v>0</v>
      </c>
      <c r="AB16" s="32">
        <v>0</v>
      </c>
      <c r="AC16" s="32">
        <v>0</v>
      </c>
      <c r="AD16" s="32">
        <v>0</v>
      </c>
      <c r="AE16" s="32">
        <v>0</v>
      </c>
      <c r="AF16" t="s">
        <v>45</v>
      </c>
      <c r="AG16">
        <v>10</v>
      </c>
      <c r="AH16"/>
    </row>
    <row r="17" spans="1:34" x14ac:dyDescent="0.25">
      <c r="A17" t="s">
        <v>374</v>
      </c>
      <c r="B17" t="s">
        <v>148</v>
      </c>
      <c r="C17" t="s">
        <v>279</v>
      </c>
      <c r="D17" t="s">
        <v>329</v>
      </c>
      <c r="E17" s="32">
        <v>43.1</v>
      </c>
      <c r="F17" s="32">
        <v>4.466035060582624</v>
      </c>
      <c r="G17" s="32">
        <v>4.2017916988914665</v>
      </c>
      <c r="H17" s="32">
        <v>0.79730600670275853</v>
      </c>
      <c r="I17" s="32">
        <v>0.53306264501160094</v>
      </c>
      <c r="J17" s="32">
        <v>192.48611111111111</v>
      </c>
      <c r="K17" s="32">
        <v>181.09722222222223</v>
      </c>
      <c r="L17" s="32">
        <v>34.363888888888894</v>
      </c>
      <c r="M17" s="32">
        <v>22.975000000000001</v>
      </c>
      <c r="N17" s="32">
        <v>5.9666666666666668</v>
      </c>
      <c r="O17" s="32">
        <v>5.4222222222222225</v>
      </c>
      <c r="P17" s="32">
        <v>38.794444444444444</v>
      </c>
      <c r="Q17" s="32">
        <v>38.794444444444444</v>
      </c>
      <c r="R17" s="32">
        <v>0</v>
      </c>
      <c r="S17" s="32">
        <v>119.32777777777777</v>
      </c>
      <c r="T17" s="32">
        <v>99.330555555555549</v>
      </c>
      <c r="U17" s="32">
        <v>8.5500000000000007</v>
      </c>
      <c r="V17" s="32">
        <v>11.447222222222223</v>
      </c>
      <c r="W17" s="32">
        <v>7.2305555555555552</v>
      </c>
      <c r="X17" s="32">
        <v>3.0222222222222221</v>
      </c>
      <c r="Y17" s="32">
        <v>0</v>
      </c>
      <c r="Z17" s="32">
        <v>0</v>
      </c>
      <c r="AA17" s="32">
        <v>1.0444444444444445</v>
      </c>
      <c r="AB17" s="32">
        <v>0</v>
      </c>
      <c r="AC17" s="32">
        <v>3.1638888888888888</v>
      </c>
      <c r="AD17" s="32">
        <v>0</v>
      </c>
      <c r="AE17" s="32">
        <v>0</v>
      </c>
      <c r="AF17" t="s">
        <v>23</v>
      </c>
      <c r="AG17">
        <v>10</v>
      </c>
      <c r="AH17"/>
    </row>
    <row r="18" spans="1:34" x14ac:dyDescent="0.25">
      <c r="A18" t="s">
        <v>374</v>
      </c>
      <c r="B18" t="s">
        <v>181</v>
      </c>
      <c r="C18" t="s">
        <v>274</v>
      </c>
      <c r="D18" t="s">
        <v>325</v>
      </c>
      <c r="E18" s="32">
        <v>91.25555555555556</v>
      </c>
      <c r="F18" s="32">
        <v>4.4886156093997318</v>
      </c>
      <c r="G18" s="32">
        <v>4.2713990015828562</v>
      </c>
      <c r="H18" s="32">
        <v>0.28890174114209183</v>
      </c>
      <c r="I18" s="32">
        <v>7.1685133325216116E-2</v>
      </c>
      <c r="J18" s="32">
        <v>409.61111111111109</v>
      </c>
      <c r="K18" s="32">
        <v>389.78888888888889</v>
      </c>
      <c r="L18" s="32">
        <v>26.363888888888891</v>
      </c>
      <c r="M18" s="32">
        <v>6.541666666666667</v>
      </c>
      <c r="N18" s="32">
        <v>14.844444444444445</v>
      </c>
      <c r="O18" s="32">
        <v>4.9777777777777779</v>
      </c>
      <c r="P18" s="32">
        <v>111.48611111111111</v>
      </c>
      <c r="Q18" s="32">
        <v>111.48611111111111</v>
      </c>
      <c r="R18" s="32">
        <v>0</v>
      </c>
      <c r="S18" s="32">
        <v>271.76111111111112</v>
      </c>
      <c r="T18" s="32">
        <v>242.26111111111112</v>
      </c>
      <c r="U18" s="32">
        <v>10.363888888888889</v>
      </c>
      <c r="V18" s="32">
        <v>19.136111111111113</v>
      </c>
      <c r="W18" s="32">
        <v>0.13055555555555556</v>
      </c>
      <c r="X18" s="32">
        <v>0</v>
      </c>
      <c r="Y18" s="32">
        <v>0</v>
      </c>
      <c r="Z18" s="32">
        <v>0</v>
      </c>
      <c r="AA18" s="32">
        <v>4.4444444444444446E-2</v>
      </c>
      <c r="AB18" s="32">
        <v>0</v>
      </c>
      <c r="AC18" s="32">
        <v>8.611111111111111E-2</v>
      </c>
      <c r="AD18" s="32">
        <v>0</v>
      </c>
      <c r="AE18" s="32">
        <v>0</v>
      </c>
      <c r="AF18" t="s">
        <v>56</v>
      </c>
      <c r="AG18">
        <v>10</v>
      </c>
      <c r="AH18"/>
    </row>
    <row r="19" spans="1:34" x14ac:dyDescent="0.25">
      <c r="A19" t="s">
        <v>374</v>
      </c>
      <c r="B19" t="s">
        <v>184</v>
      </c>
      <c r="C19" t="s">
        <v>252</v>
      </c>
      <c r="D19" t="s">
        <v>312</v>
      </c>
      <c r="E19" s="32">
        <v>57.466666666666669</v>
      </c>
      <c r="F19" s="32">
        <v>4.7149806651198753</v>
      </c>
      <c r="G19" s="32">
        <v>4.4514211136890953</v>
      </c>
      <c r="H19" s="32">
        <v>0.43573665893271457</v>
      </c>
      <c r="I19" s="32">
        <v>0.20552977571539058</v>
      </c>
      <c r="J19" s="32">
        <v>270.9542222222222</v>
      </c>
      <c r="K19" s="32">
        <v>255.80833333333334</v>
      </c>
      <c r="L19" s="32">
        <v>25.040333333333333</v>
      </c>
      <c r="M19" s="32">
        <v>11.811111111111112</v>
      </c>
      <c r="N19" s="32">
        <v>5.2958888888888884</v>
      </c>
      <c r="O19" s="32">
        <v>7.9333333333333336</v>
      </c>
      <c r="P19" s="32">
        <v>70.052777777777777</v>
      </c>
      <c r="Q19" s="32">
        <v>68.136111111111106</v>
      </c>
      <c r="R19" s="32">
        <v>1.916666666666667</v>
      </c>
      <c r="S19" s="32">
        <v>175.86111111111109</v>
      </c>
      <c r="T19" s="32">
        <v>132.73888888888888</v>
      </c>
      <c r="U19" s="32">
        <v>18.816666666666666</v>
      </c>
      <c r="V19" s="32">
        <v>24.305555555555557</v>
      </c>
      <c r="W19" s="32">
        <v>8.8749999999999982</v>
      </c>
      <c r="X19" s="32">
        <v>0</v>
      </c>
      <c r="Y19" s="32">
        <v>0</v>
      </c>
      <c r="Z19" s="32">
        <v>0</v>
      </c>
      <c r="AA19" s="32">
        <v>7.93611111111111</v>
      </c>
      <c r="AB19" s="32">
        <v>0.93888888888888888</v>
      </c>
      <c r="AC19" s="32">
        <v>0</v>
      </c>
      <c r="AD19" s="32">
        <v>0</v>
      </c>
      <c r="AE19" s="32">
        <v>0</v>
      </c>
      <c r="AF19" t="s">
        <v>59</v>
      </c>
      <c r="AG19">
        <v>10</v>
      </c>
      <c r="AH19"/>
    </row>
    <row r="20" spans="1:34" x14ac:dyDescent="0.25">
      <c r="A20" t="s">
        <v>374</v>
      </c>
      <c r="B20" t="s">
        <v>217</v>
      </c>
      <c r="C20" t="s">
        <v>282</v>
      </c>
      <c r="D20" t="s">
        <v>331</v>
      </c>
      <c r="E20" s="32">
        <v>43.111111111111114</v>
      </c>
      <c r="F20" s="32">
        <v>5.5073015463917523</v>
      </c>
      <c r="G20" s="32">
        <v>5.0345360824742267</v>
      </c>
      <c r="H20" s="32">
        <v>1.6344072164948451</v>
      </c>
      <c r="I20" s="32">
        <v>1.1632087628865979</v>
      </c>
      <c r="J20" s="32">
        <v>237.42588888888889</v>
      </c>
      <c r="K20" s="32">
        <v>217.04444444444445</v>
      </c>
      <c r="L20" s="32">
        <v>70.461111111111109</v>
      </c>
      <c r="M20" s="32">
        <v>50.147222222222226</v>
      </c>
      <c r="N20" s="32">
        <v>15.069444444444445</v>
      </c>
      <c r="O20" s="32">
        <v>5.2444444444444445</v>
      </c>
      <c r="P20" s="32">
        <v>49.437000000000005</v>
      </c>
      <c r="Q20" s="32">
        <v>49.369444444444447</v>
      </c>
      <c r="R20" s="32">
        <v>6.7555555555555563E-2</v>
      </c>
      <c r="S20" s="32">
        <v>117.52777777777777</v>
      </c>
      <c r="T20" s="32">
        <v>117.52777777777777</v>
      </c>
      <c r="U20" s="32">
        <v>0</v>
      </c>
      <c r="V20" s="32">
        <v>0</v>
      </c>
      <c r="W20" s="32">
        <v>82.634222222222235</v>
      </c>
      <c r="X20" s="32">
        <v>8.6222222222222218</v>
      </c>
      <c r="Y20" s="32">
        <v>0.36666666666666664</v>
      </c>
      <c r="Z20" s="32">
        <v>0</v>
      </c>
      <c r="AA20" s="32">
        <v>25.244444444444444</v>
      </c>
      <c r="AB20" s="32">
        <v>6.7555555555555563E-2</v>
      </c>
      <c r="AC20" s="32">
        <v>48.333333333333336</v>
      </c>
      <c r="AD20" s="32">
        <v>0</v>
      </c>
      <c r="AE20" s="32">
        <v>0</v>
      </c>
      <c r="AF20" t="s">
        <v>92</v>
      </c>
      <c r="AG20">
        <v>10</v>
      </c>
      <c r="AH20"/>
    </row>
    <row r="21" spans="1:34" x14ac:dyDescent="0.25">
      <c r="A21" t="s">
        <v>374</v>
      </c>
      <c r="B21" t="s">
        <v>244</v>
      </c>
      <c r="C21" t="s">
        <v>261</v>
      </c>
      <c r="D21" t="s">
        <v>316</v>
      </c>
      <c r="E21" s="32">
        <v>14.011111111111111</v>
      </c>
      <c r="F21" s="32">
        <v>7.3864789849325927</v>
      </c>
      <c r="G21" s="32">
        <v>6.4419904837430622</v>
      </c>
      <c r="H21" s="32">
        <v>1.9298176050753371</v>
      </c>
      <c r="I21" s="32">
        <v>0.98532910388580486</v>
      </c>
      <c r="J21" s="32">
        <v>103.49277777777777</v>
      </c>
      <c r="K21" s="32">
        <v>90.259444444444455</v>
      </c>
      <c r="L21" s="32">
        <v>27.038888888888888</v>
      </c>
      <c r="M21" s="32">
        <v>13.805555555555555</v>
      </c>
      <c r="N21" s="32">
        <v>7.9777777777777779</v>
      </c>
      <c r="O21" s="32">
        <v>5.2555555555555555</v>
      </c>
      <c r="P21" s="32">
        <v>12.875</v>
      </c>
      <c r="Q21" s="32">
        <v>12.875</v>
      </c>
      <c r="R21" s="32">
        <v>0</v>
      </c>
      <c r="S21" s="32">
        <v>63.578888888888891</v>
      </c>
      <c r="T21" s="32">
        <v>63.578888888888891</v>
      </c>
      <c r="U21" s="32">
        <v>0</v>
      </c>
      <c r="V21" s="32">
        <v>0</v>
      </c>
      <c r="W21" s="32">
        <v>64.428888888888892</v>
      </c>
      <c r="X21" s="32">
        <v>7.4777777777777779</v>
      </c>
      <c r="Y21" s="32">
        <v>4.1833333333333336</v>
      </c>
      <c r="Z21" s="32">
        <v>5.2555555555555555</v>
      </c>
      <c r="AA21" s="32">
        <v>9.0777777777777775</v>
      </c>
      <c r="AB21" s="32">
        <v>0</v>
      </c>
      <c r="AC21" s="32">
        <v>38.434444444444445</v>
      </c>
      <c r="AD21" s="32">
        <v>0</v>
      </c>
      <c r="AE21" s="32">
        <v>0</v>
      </c>
      <c r="AF21" t="s">
        <v>119</v>
      </c>
      <c r="AG21">
        <v>10</v>
      </c>
      <c r="AH21"/>
    </row>
    <row r="22" spans="1:34" x14ac:dyDescent="0.25">
      <c r="A22" t="s">
        <v>374</v>
      </c>
      <c r="B22" t="s">
        <v>234</v>
      </c>
      <c r="C22" t="s">
        <v>274</v>
      </c>
      <c r="D22" t="s">
        <v>325</v>
      </c>
      <c r="E22" s="32">
        <v>12.122222222222222</v>
      </c>
      <c r="F22" s="32">
        <v>8.1842163153070597</v>
      </c>
      <c r="G22" s="32">
        <v>6.9295783684692953</v>
      </c>
      <c r="H22" s="32">
        <v>1.6853895508707606</v>
      </c>
      <c r="I22" s="32">
        <v>0.82923006416131984</v>
      </c>
      <c r="J22" s="32">
        <v>99.210888888888903</v>
      </c>
      <c r="K22" s="32">
        <v>84.001888888888899</v>
      </c>
      <c r="L22" s="32">
        <v>20.430666666666664</v>
      </c>
      <c r="M22" s="32">
        <v>10.05211111111111</v>
      </c>
      <c r="N22" s="32">
        <v>4.9563333333333315</v>
      </c>
      <c r="O22" s="32">
        <v>5.4222222222222225</v>
      </c>
      <c r="P22" s="32">
        <v>20.133888888888894</v>
      </c>
      <c r="Q22" s="32">
        <v>15.303444444444448</v>
      </c>
      <c r="R22" s="32">
        <v>4.8304444444444457</v>
      </c>
      <c r="S22" s="32">
        <v>58.646333333333345</v>
      </c>
      <c r="T22" s="32">
        <v>51.064000000000014</v>
      </c>
      <c r="U22" s="32">
        <v>0</v>
      </c>
      <c r="V22" s="32">
        <v>7.58233333333333</v>
      </c>
      <c r="W22" s="32">
        <v>6.2109999999999994</v>
      </c>
      <c r="X22" s="32">
        <v>0.80466666666666664</v>
      </c>
      <c r="Y22" s="32">
        <v>0</v>
      </c>
      <c r="Z22" s="32">
        <v>0</v>
      </c>
      <c r="AA22" s="32">
        <v>0.88444444444444437</v>
      </c>
      <c r="AB22" s="32">
        <v>0</v>
      </c>
      <c r="AC22" s="32">
        <v>4.5218888888888884</v>
      </c>
      <c r="AD22" s="32">
        <v>0</v>
      </c>
      <c r="AE22" s="32">
        <v>0</v>
      </c>
      <c r="AF22" t="s">
        <v>109</v>
      </c>
      <c r="AG22">
        <v>10</v>
      </c>
      <c r="AH22"/>
    </row>
    <row r="23" spans="1:34" x14ac:dyDescent="0.25">
      <c r="A23" t="s">
        <v>374</v>
      </c>
      <c r="B23" t="s">
        <v>182</v>
      </c>
      <c r="C23" t="s">
        <v>256</v>
      </c>
      <c r="D23" t="s">
        <v>324</v>
      </c>
      <c r="E23" s="32">
        <v>51.955555555555556</v>
      </c>
      <c r="F23" s="32">
        <v>5.7726775021385821</v>
      </c>
      <c r="G23" s="32">
        <v>5.3109516680923887</v>
      </c>
      <c r="H23" s="32">
        <v>0.87742514970059871</v>
      </c>
      <c r="I23" s="32">
        <v>0.42214071856287427</v>
      </c>
      <c r="J23" s="32">
        <v>299.92266666666677</v>
      </c>
      <c r="K23" s="32">
        <v>275.93344444444455</v>
      </c>
      <c r="L23" s="32">
        <v>45.587111111111106</v>
      </c>
      <c r="M23" s="32">
        <v>21.932555555555556</v>
      </c>
      <c r="N23" s="32">
        <v>18.326777777777778</v>
      </c>
      <c r="O23" s="32">
        <v>5.3277777777777775</v>
      </c>
      <c r="P23" s="32">
        <v>43.901666666666664</v>
      </c>
      <c r="Q23" s="32">
        <v>43.567</v>
      </c>
      <c r="R23" s="32">
        <v>0.33466666666666667</v>
      </c>
      <c r="S23" s="32">
        <v>210.43388888888896</v>
      </c>
      <c r="T23" s="32">
        <v>156.87366666666674</v>
      </c>
      <c r="U23" s="32">
        <v>26.47388888888889</v>
      </c>
      <c r="V23" s="32">
        <v>27.086333333333339</v>
      </c>
      <c r="W23" s="32">
        <v>1.5041111111111112</v>
      </c>
      <c r="X23" s="32">
        <v>0</v>
      </c>
      <c r="Y23" s="32">
        <v>0</v>
      </c>
      <c r="Z23" s="32">
        <v>0</v>
      </c>
      <c r="AA23" s="32">
        <v>0</v>
      </c>
      <c r="AB23" s="32">
        <v>0</v>
      </c>
      <c r="AC23" s="32">
        <v>1.419888888888889</v>
      </c>
      <c r="AD23" s="32">
        <v>0</v>
      </c>
      <c r="AE23" s="32">
        <v>8.4222222222222226E-2</v>
      </c>
      <c r="AF23" t="s">
        <v>57</v>
      </c>
      <c r="AG23">
        <v>10</v>
      </c>
      <c r="AH23"/>
    </row>
    <row r="24" spans="1:34" x14ac:dyDescent="0.25">
      <c r="A24" t="s">
        <v>374</v>
      </c>
      <c r="B24" t="s">
        <v>241</v>
      </c>
      <c r="C24" t="s">
        <v>256</v>
      </c>
      <c r="D24" t="s">
        <v>324</v>
      </c>
      <c r="E24" s="32">
        <v>63.5</v>
      </c>
      <c r="F24" s="32">
        <v>5.6750656167978999</v>
      </c>
      <c r="G24" s="32">
        <v>5.3167104111986001</v>
      </c>
      <c r="H24" s="32">
        <v>0.6082677165354331</v>
      </c>
      <c r="I24" s="32">
        <v>0.33950131233595798</v>
      </c>
      <c r="J24" s="32">
        <v>360.36666666666662</v>
      </c>
      <c r="K24" s="32">
        <v>337.61111111111109</v>
      </c>
      <c r="L24" s="32">
        <v>38.625</v>
      </c>
      <c r="M24" s="32">
        <v>21.558333333333334</v>
      </c>
      <c r="N24" s="32">
        <v>11.377777777777778</v>
      </c>
      <c r="O24" s="32">
        <v>5.6888888888888891</v>
      </c>
      <c r="P24" s="32">
        <v>77.705555555555549</v>
      </c>
      <c r="Q24" s="32">
        <v>72.016666666666666</v>
      </c>
      <c r="R24" s="32">
        <v>5.6888888888888891</v>
      </c>
      <c r="S24" s="32">
        <v>244.0361111111111</v>
      </c>
      <c r="T24" s="32">
        <v>216.08611111111111</v>
      </c>
      <c r="U24" s="32">
        <v>0</v>
      </c>
      <c r="V24" s="32">
        <v>27.95</v>
      </c>
      <c r="W24" s="32">
        <v>33.922222222222224</v>
      </c>
      <c r="X24" s="32">
        <v>3.3333333333333335</v>
      </c>
      <c r="Y24" s="32">
        <v>0</v>
      </c>
      <c r="Z24" s="32">
        <v>0</v>
      </c>
      <c r="AA24" s="32">
        <v>1.5555555555555556</v>
      </c>
      <c r="AB24" s="32">
        <v>0</v>
      </c>
      <c r="AC24" s="32">
        <v>29.033333333333335</v>
      </c>
      <c r="AD24" s="32">
        <v>0</v>
      </c>
      <c r="AE24" s="32">
        <v>0</v>
      </c>
      <c r="AF24" t="s">
        <v>116</v>
      </c>
      <c r="AG24">
        <v>10</v>
      </c>
      <c r="AH24"/>
    </row>
    <row r="25" spans="1:34" x14ac:dyDescent="0.25">
      <c r="A25" t="s">
        <v>374</v>
      </c>
      <c r="B25" t="s">
        <v>188</v>
      </c>
      <c r="C25" t="s">
        <v>292</v>
      </c>
      <c r="D25" t="s">
        <v>334</v>
      </c>
      <c r="E25" s="32">
        <v>32.866666666666667</v>
      </c>
      <c r="F25" s="32">
        <v>5.4265956727518603</v>
      </c>
      <c r="G25" s="32">
        <v>4.8558113590263696</v>
      </c>
      <c r="H25" s="32">
        <v>0.76546315077755245</v>
      </c>
      <c r="I25" s="32">
        <v>0.37967207572684247</v>
      </c>
      <c r="J25" s="32">
        <v>178.35411111111114</v>
      </c>
      <c r="K25" s="32">
        <v>159.59433333333334</v>
      </c>
      <c r="L25" s="32">
        <v>25.158222222222225</v>
      </c>
      <c r="M25" s="32">
        <v>12.478555555555555</v>
      </c>
      <c r="N25" s="32">
        <v>7.4907777777777786</v>
      </c>
      <c r="O25" s="32">
        <v>5.1888888888888891</v>
      </c>
      <c r="P25" s="32">
        <v>37.60255555555554</v>
      </c>
      <c r="Q25" s="32">
        <v>31.522444444444428</v>
      </c>
      <c r="R25" s="32">
        <v>6.0801111111111092</v>
      </c>
      <c r="S25" s="32">
        <v>115.59333333333335</v>
      </c>
      <c r="T25" s="32">
        <v>71.929111111111126</v>
      </c>
      <c r="U25" s="32">
        <v>37.432333333333339</v>
      </c>
      <c r="V25" s="32">
        <v>6.2318888888888893</v>
      </c>
      <c r="W25" s="32">
        <v>13.274777777777778</v>
      </c>
      <c r="X25" s="32">
        <v>6.1627777777777775</v>
      </c>
      <c r="Y25" s="32">
        <v>0</v>
      </c>
      <c r="Z25" s="32">
        <v>0</v>
      </c>
      <c r="AA25" s="32">
        <v>6.8620000000000001</v>
      </c>
      <c r="AB25" s="32">
        <v>0</v>
      </c>
      <c r="AC25" s="32">
        <v>0.25</v>
      </c>
      <c r="AD25" s="32">
        <v>0</v>
      </c>
      <c r="AE25" s="32">
        <v>0</v>
      </c>
      <c r="AF25" t="s">
        <v>63</v>
      </c>
      <c r="AG25">
        <v>10</v>
      </c>
      <c r="AH25"/>
    </row>
    <row r="26" spans="1:34" x14ac:dyDescent="0.25">
      <c r="A26" t="s">
        <v>374</v>
      </c>
      <c r="B26" t="s">
        <v>158</v>
      </c>
      <c r="C26" t="s">
        <v>271</v>
      </c>
      <c r="D26" t="s">
        <v>332</v>
      </c>
      <c r="E26" s="32">
        <v>26.055555555555557</v>
      </c>
      <c r="F26" s="32">
        <v>4.2480426439232408</v>
      </c>
      <c r="G26" s="32">
        <v>4.036528784648187</v>
      </c>
      <c r="H26" s="32">
        <v>0.9898251599147122</v>
      </c>
      <c r="I26" s="32">
        <v>0.77831130063965881</v>
      </c>
      <c r="J26" s="32">
        <v>110.68511111111111</v>
      </c>
      <c r="K26" s="32">
        <v>105.17399999999999</v>
      </c>
      <c r="L26" s="32">
        <v>25.790444444444447</v>
      </c>
      <c r="M26" s="32">
        <v>20.279333333333334</v>
      </c>
      <c r="N26" s="32">
        <v>0</v>
      </c>
      <c r="O26" s="32">
        <v>5.5111111111111111</v>
      </c>
      <c r="P26" s="32">
        <v>9.1637777777777796</v>
      </c>
      <c r="Q26" s="32">
        <v>9.1637777777777796</v>
      </c>
      <c r="R26" s="32">
        <v>0</v>
      </c>
      <c r="S26" s="32">
        <v>75.73088888888887</v>
      </c>
      <c r="T26" s="32">
        <v>62.368666666666648</v>
      </c>
      <c r="U26" s="32">
        <v>6.5539999999999985</v>
      </c>
      <c r="V26" s="32">
        <v>6.8082222222222226</v>
      </c>
      <c r="W26" s="32">
        <v>8.2959999999999994</v>
      </c>
      <c r="X26" s="32">
        <v>0</v>
      </c>
      <c r="Y26" s="32">
        <v>0</v>
      </c>
      <c r="Z26" s="32">
        <v>0</v>
      </c>
      <c r="AA26" s="32">
        <v>0</v>
      </c>
      <c r="AB26" s="32">
        <v>0</v>
      </c>
      <c r="AC26" s="32">
        <v>8.2959999999999994</v>
      </c>
      <c r="AD26" s="32">
        <v>0</v>
      </c>
      <c r="AE26" s="32">
        <v>0</v>
      </c>
      <c r="AF26" t="s">
        <v>33</v>
      </c>
      <c r="AG26">
        <v>10</v>
      </c>
      <c r="AH26"/>
    </row>
    <row r="27" spans="1:34" x14ac:dyDescent="0.25">
      <c r="A27" t="s">
        <v>374</v>
      </c>
      <c r="B27" t="s">
        <v>165</v>
      </c>
      <c r="C27" t="s">
        <v>269</v>
      </c>
      <c r="D27" t="s">
        <v>325</v>
      </c>
      <c r="E27" s="32">
        <v>44</v>
      </c>
      <c r="F27" s="32">
        <v>5.2952727272727262</v>
      </c>
      <c r="G27" s="32">
        <v>4.844866161616161</v>
      </c>
      <c r="H27" s="32">
        <v>0.501070707070707</v>
      </c>
      <c r="I27" s="32">
        <v>0.20993181818181814</v>
      </c>
      <c r="J27" s="32">
        <v>232.99199999999996</v>
      </c>
      <c r="K27" s="32">
        <v>213.17411111111107</v>
      </c>
      <c r="L27" s="32">
        <v>22.047111111111107</v>
      </c>
      <c r="M27" s="32">
        <v>9.2369999999999983</v>
      </c>
      <c r="N27" s="32">
        <v>8.7323333333333313</v>
      </c>
      <c r="O27" s="32">
        <v>4.0777777777777775</v>
      </c>
      <c r="P27" s="32">
        <v>47.205888888888879</v>
      </c>
      <c r="Q27" s="32">
        <v>40.198111111111103</v>
      </c>
      <c r="R27" s="32">
        <v>7.0077777777777772</v>
      </c>
      <c r="S27" s="32">
        <v>163.73899999999998</v>
      </c>
      <c r="T27" s="32">
        <v>110.34377777777776</v>
      </c>
      <c r="U27" s="32">
        <v>46.567333333333337</v>
      </c>
      <c r="V27" s="32">
        <v>6.8278888888888902</v>
      </c>
      <c r="W27" s="32">
        <v>33.782555555555561</v>
      </c>
      <c r="X27" s="32">
        <v>0.55000000000000004</v>
      </c>
      <c r="Y27" s="32">
        <v>0</v>
      </c>
      <c r="Z27" s="32">
        <v>0</v>
      </c>
      <c r="AA27" s="32">
        <v>10.080666666666666</v>
      </c>
      <c r="AB27" s="32">
        <v>0</v>
      </c>
      <c r="AC27" s="32">
        <v>23.151888888888895</v>
      </c>
      <c r="AD27" s="32">
        <v>0</v>
      </c>
      <c r="AE27" s="32">
        <v>0</v>
      </c>
      <c r="AF27" t="s">
        <v>40</v>
      </c>
      <c r="AG27">
        <v>10</v>
      </c>
      <c r="AH27"/>
    </row>
    <row r="28" spans="1:34" x14ac:dyDescent="0.25">
      <c r="A28" t="s">
        <v>374</v>
      </c>
      <c r="B28" t="s">
        <v>133</v>
      </c>
      <c r="C28" t="s">
        <v>275</v>
      </c>
      <c r="D28" t="s">
        <v>326</v>
      </c>
      <c r="E28" s="32">
        <v>54.544444444444444</v>
      </c>
      <c r="F28" s="32">
        <v>4.0745610103890808</v>
      </c>
      <c r="G28" s="32">
        <v>3.7591159095538802</v>
      </c>
      <c r="H28" s="32">
        <v>0.50209207577918114</v>
      </c>
      <c r="I28" s="32">
        <v>0.31314931757995518</v>
      </c>
      <c r="J28" s="32">
        <v>222.24466666666666</v>
      </c>
      <c r="K28" s="32">
        <v>205.03888888888886</v>
      </c>
      <c r="L28" s="32">
        <v>27.386333333333333</v>
      </c>
      <c r="M28" s="32">
        <v>17.080555555555556</v>
      </c>
      <c r="N28" s="32">
        <v>4.5277777777777777</v>
      </c>
      <c r="O28" s="32">
        <v>5.7779999999999996</v>
      </c>
      <c r="P28" s="32">
        <v>36.799999999999997</v>
      </c>
      <c r="Q28" s="32">
        <v>29.9</v>
      </c>
      <c r="R28" s="32">
        <v>6.9</v>
      </c>
      <c r="S28" s="32">
        <v>158.05833333333334</v>
      </c>
      <c r="T28" s="32">
        <v>126.83333333333333</v>
      </c>
      <c r="U28" s="32">
        <v>4.2333333333333334</v>
      </c>
      <c r="V28" s="32">
        <v>26.991666666666667</v>
      </c>
      <c r="W28" s="32">
        <v>6.0111111111111111</v>
      </c>
      <c r="X28" s="32">
        <v>0</v>
      </c>
      <c r="Y28" s="32">
        <v>0</v>
      </c>
      <c r="Z28" s="32">
        <v>0</v>
      </c>
      <c r="AA28" s="32">
        <v>6.0111111111111111</v>
      </c>
      <c r="AB28" s="32">
        <v>0</v>
      </c>
      <c r="AC28" s="32">
        <v>0</v>
      </c>
      <c r="AD28" s="32">
        <v>0</v>
      </c>
      <c r="AE28" s="32">
        <v>0</v>
      </c>
      <c r="AF28" t="s">
        <v>8</v>
      </c>
      <c r="AG28">
        <v>10</v>
      </c>
      <c r="AH28"/>
    </row>
    <row r="29" spans="1:34" x14ac:dyDescent="0.25">
      <c r="A29" t="s">
        <v>374</v>
      </c>
      <c r="B29" t="s">
        <v>240</v>
      </c>
      <c r="C29" t="s">
        <v>308</v>
      </c>
      <c r="D29" t="s">
        <v>314</v>
      </c>
      <c r="E29" s="32">
        <v>26.711111111111112</v>
      </c>
      <c r="F29" s="32">
        <v>4.3997004991680528</v>
      </c>
      <c r="G29" s="32">
        <v>3.9186272878535777</v>
      </c>
      <c r="H29" s="32">
        <v>0.86428868552412641</v>
      </c>
      <c r="I29" s="32">
        <v>0.38321547420965058</v>
      </c>
      <c r="J29" s="32">
        <v>117.52088888888889</v>
      </c>
      <c r="K29" s="32">
        <v>104.6708888888889</v>
      </c>
      <c r="L29" s="32">
        <v>23.086111111111112</v>
      </c>
      <c r="M29" s="32">
        <v>10.236111111111111</v>
      </c>
      <c r="N29" s="32">
        <v>7.2555555555555555</v>
      </c>
      <c r="O29" s="32">
        <v>5.5944444444444441</v>
      </c>
      <c r="P29" s="32">
        <v>17.795333333333332</v>
      </c>
      <c r="Q29" s="32">
        <v>17.795333333333332</v>
      </c>
      <c r="R29" s="32">
        <v>0</v>
      </c>
      <c r="S29" s="32">
        <v>76.63944444444445</v>
      </c>
      <c r="T29" s="32">
        <v>65.981111111111119</v>
      </c>
      <c r="U29" s="32">
        <v>0</v>
      </c>
      <c r="V29" s="32">
        <v>10.658333333333333</v>
      </c>
      <c r="W29" s="32">
        <v>8.4875555555555557</v>
      </c>
      <c r="X29" s="32">
        <v>0</v>
      </c>
      <c r="Y29" s="32">
        <v>0</v>
      </c>
      <c r="Z29" s="32">
        <v>0</v>
      </c>
      <c r="AA29" s="32">
        <v>1.3758888888888889</v>
      </c>
      <c r="AB29" s="32">
        <v>0</v>
      </c>
      <c r="AC29" s="32">
        <v>7.1116666666666672</v>
      </c>
      <c r="AD29" s="32">
        <v>0</v>
      </c>
      <c r="AE29" s="32">
        <v>0</v>
      </c>
      <c r="AF29" t="s">
        <v>115</v>
      </c>
      <c r="AG29">
        <v>10</v>
      </c>
      <c r="AH29"/>
    </row>
    <row r="30" spans="1:34" x14ac:dyDescent="0.25">
      <c r="A30" t="s">
        <v>374</v>
      </c>
      <c r="B30" t="s">
        <v>247</v>
      </c>
      <c r="C30" t="s">
        <v>256</v>
      </c>
      <c r="D30" t="s">
        <v>324</v>
      </c>
      <c r="E30" s="32">
        <v>39.799999999999997</v>
      </c>
      <c r="F30" s="32">
        <v>2.3752372975991065</v>
      </c>
      <c r="G30" s="32">
        <v>1.9153126744835292</v>
      </c>
      <c r="H30" s="32">
        <v>0.87938302624232223</v>
      </c>
      <c r="I30" s="32">
        <v>0.41945840312674482</v>
      </c>
      <c r="J30" s="32">
        <v>94.534444444444432</v>
      </c>
      <c r="K30" s="32">
        <v>76.229444444444454</v>
      </c>
      <c r="L30" s="32">
        <v>34.999444444444421</v>
      </c>
      <c r="M30" s="32">
        <v>16.694444444444443</v>
      </c>
      <c r="N30" s="32">
        <v>18.304999999999982</v>
      </c>
      <c r="O30" s="32">
        <v>0</v>
      </c>
      <c r="P30" s="32">
        <v>0</v>
      </c>
      <c r="Q30" s="32">
        <v>0</v>
      </c>
      <c r="R30" s="32">
        <v>0</v>
      </c>
      <c r="S30" s="32">
        <v>59.535000000000025</v>
      </c>
      <c r="T30" s="32">
        <v>48.362777777777801</v>
      </c>
      <c r="U30" s="32">
        <v>0</v>
      </c>
      <c r="V30" s="32">
        <v>11.172222222222222</v>
      </c>
      <c r="W30" s="32">
        <v>8.2155555555555573</v>
      </c>
      <c r="X30" s="32">
        <v>0</v>
      </c>
      <c r="Y30" s="32">
        <v>0</v>
      </c>
      <c r="Z30" s="32">
        <v>0</v>
      </c>
      <c r="AA30" s="32">
        <v>0</v>
      </c>
      <c r="AB30" s="32">
        <v>0</v>
      </c>
      <c r="AC30" s="32">
        <v>2.5266666666666673</v>
      </c>
      <c r="AD30" s="32">
        <v>0</v>
      </c>
      <c r="AE30" s="32">
        <v>5.6888888888888891</v>
      </c>
      <c r="AF30" t="s">
        <v>122</v>
      </c>
      <c r="AG30">
        <v>10</v>
      </c>
      <c r="AH30"/>
    </row>
    <row r="31" spans="1:34" x14ac:dyDescent="0.25">
      <c r="A31" t="s">
        <v>374</v>
      </c>
      <c r="B31" t="s">
        <v>138</v>
      </c>
      <c r="C31" t="s">
        <v>277</v>
      </c>
      <c r="D31" t="s">
        <v>313</v>
      </c>
      <c r="E31" s="32">
        <v>69.111111111111114</v>
      </c>
      <c r="F31" s="32">
        <v>5.2828794212218639</v>
      </c>
      <c r="G31" s="32">
        <v>4.7439790996784561</v>
      </c>
      <c r="H31" s="32">
        <v>0.80474276527331201</v>
      </c>
      <c r="I31" s="32">
        <v>0.39353376205787793</v>
      </c>
      <c r="J31" s="32">
        <v>365.10566666666659</v>
      </c>
      <c r="K31" s="32">
        <v>327.86166666666662</v>
      </c>
      <c r="L31" s="32">
        <v>55.616666666666674</v>
      </c>
      <c r="M31" s="32">
        <v>27.197555555555564</v>
      </c>
      <c r="N31" s="32">
        <v>23.085777777777775</v>
      </c>
      <c r="O31" s="32">
        <v>5.333333333333333</v>
      </c>
      <c r="P31" s="32">
        <v>66.714333333333329</v>
      </c>
      <c r="Q31" s="32">
        <v>57.889444444444436</v>
      </c>
      <c r="R31" s="32">
        <v>8.8248888888888875</v>
      </c>
      <c r="S31" s="32">
        <v>242.77466666666663</v>
      </c>
      <c r="T31" s="32">
        <v>207.22322222222218</v>
      </c>
      <c r="U31" s="32">
        <v>13.947000000000001</v>
      </c>
      <c r="V31" s="32">
        <v>21.604444444444447</v>
      </c>
      <c r="W31" s="32">
        <v>95.128666666666646</v>
      </c>
      <c r="X31" s="32">
        <v>0</v>
      </c>
      <c r="Y31" s="32">
        <v>0</v>
      </c>
      <c r="Z31" s="32">
        <v>0</v>
      </c>
      <c r="AA31" s="32">
        <v>33.098444444444439</v>
      </c>
      <c r="AB31" s="32">
        <v>0</v>
      </c>
      <c r="AC31" s="32">
        <v>61.946888888888878</v>
      </c>
      <c r="AD31" s="32">
        <v>0</v>
      </c>
      <c r="AE31" s="32">
        <v>8.3333333333333329E-2</v>
      </c>
      <c r="AF31" t="s">
        <v>13</v>
      </c>
      <c r="AG31">
        <v>10</v>
      </c>
      <c r="AH31"/>
    </row>
    <row r="32" spans="1:34" x14ac:dyDescent="0.25">
      <c r="A32" t="s">
        <v>374</v>
      </c>
      <c r="B32" t="s">
        <v>235</v>
      </c>
      <c r="C32" t="s">
        <v>256</v>
      </c>
      <c r="D32" t="s">
        <v>324</v>
      </c>
      <c r="E32" s="32">
        <v>31.855555555555554</v>
      </c>
      <c r="F32" s="32">
        <v>4.7535472619462862</v>
      </c>
      <c r="G32" s="32">
        <v>4.202274154168121</v>
      </c>
      <c r="H32" s="32">
        <v>0.78679107080572031</v>
      </c>
      <c r="I32" s="32">
        <v>0.37010115102895019</v>
      </c>
      <c r="J32" s="32">
        <v>151.4268888888889</v>
      </c>
      <c r="K32" s="32">
        <v>133.86577777777779</v>
      </c>
      <c r="L32" s="32">
        <v>25.063666666666666</v>
      </c>
      <c r="M32" s="32">
        <v>11.789777777777779</v>
      </c>
      <c r="N32" s="32">
        <v>2.5615555555555556</v>
      </c>
      <c r="O32" s="32">
        <v>10.712333333333332</v>
      </c>
      <c r="P32" s="32">
        <v>34.166222222222231</v>
      </c>
      <c r="Q32" s="32">
        <v>29.879000000000005</v>
      </c>
      <c r="R32" s="32">
        <v>4.2872222222222227</v>
      </c>
      <c r="S32" s="32">
        <v>92.197000000000031</v>
      </c>
      <c r="T32" s="32">
        <v>83.450000000000031</v>
      </c>
      <c r="U32" s="32">
        <v>2.882333333333333</v>
      </c>
      <c r="V32" s="32">
        <v>5.8646666666666682</v>
      </c>
      <c r="W32" s="32">
        <v>16.298888888888889</v>
      </c>
      <c r="X32" s="32">
        <v>2.1627777777777775</v>
      </c>
      <c r="Y32" s="32">
        <v>0</v>
      </c>
      <c r="Z32" s="32">
        <v>0</v>
      </c>
      <c r="AA32" s="32">
        <v>2.9020000000000001</v>
      </c>
      <c r="AB32" s="32">
        <v>0</v>
      </c>
      <c r="AC32" s="32">
        <v>11.23411111111111</v>
      </c>
      <c r="AD32" s="32">
        <v>0</v>
      </c>
      <c r="AE32" s="32">
        <v>0</v>
      </c>
      <c r="AF32" t="s">
        <v>110</v>
      </c>
      <c r="AG32">
        <v>10</v>
      </c>
      <c r="AH32"/>
    </row>
    <row r="33" spans="1:34" x14ac:dyDescent="0.25">
      <c r="A33" t="s">
        <v>374</v>
      </c>
      <c r="B33" t="s">
        <v>179</v>
      </c>
      <c r="C33" t="s">
        <v>293</v>
      </c>
      <c r="D33" t="s">
        <v>325</v>
      </c>
      <c r="E33" s="32">
        <v>44.87777777777778</v>
      </c>
      <c r="F33" s="32">
        <v>4.6067665263679123</v>
      </c>
      <c r="G33" s="32">
        <v>4.2744342659074022</v>
      </c>
      <c r="H33" s="32">
        <v>0.35551374102500616</v>
      </c>
      <c r="I33" s="32">
        <v>0.21750185689527107</v>
      </c>
      <c r="J33" s="32">
        <v>206.74144444444443</v>
      </c>
      <c r="K33" s="32">
        <v>191.82711111111109</v>
      </c>
      <c r="L33" s="32">
        <v>15.954666666666666</v>
      </c>
      <c r="M33" s="32">
        <v>9.7609999999999992</v>
      </c>
      <c r="N33" s="32">
        <v>0.565888888888889</v>
      </c>
      <c r="O33" s="32">
        <v>5.6277777777777782</v>
      </c>
      <c r="P33" s="32">
        <v>43.768444444444455</v>
      </c>
      <c r="Q33" s="32">
        <v>35.047777777777789</v>
      </c>
      <c r="R33" s="32">
        <v>8.7206666666666663</v>
      </c>
      <c r="S33" s="32">
        <v>147.01833333333332</v>
      </c>
      <c r="T33" s="32">
        <v>98.843999999999994</v>
      </c>
      <c r="U33" s="32">
        <v>30.821444444444442</v>
      </c>
      <c r="V33" s="32">
        <v>17.352888888888891</v>
      </c>
      <c r="W33" s="32">
        <v>13.112333333333336</v>
      </c>
      <c r="X33" s="32">
        <v>0.40555555555555556</v>
      </c>
      <c r="Y33" s="32">
        <v>7.2222222222222215E-2</v>
      </c>
      <c r="Z33" s="32">
        <v>0.21666666666666667</v>
      </c>
      <c r="AA33" s="32">
        <v>1.9651111111111113</v>
      </c>
      <c r="AB33" s="32">
        <v>0</v>
      </c>
      <c r="AC33" s="32">
        <v>10.452777777777779</v>
      </c>
      <c r="AD33" s="32">
        <v>0</v>
      </c>
      <c r="AE33" s="32">
        <v>0</v>
      </c>
      <c r="AF33" t="s">
        <v>54</v>
      </c>
      <c r="AG33">
        <v>10</v>
      </c>
      <c r="AH33"/>
    </row>
    <row r="34" spans="1:34" x14ac:dyDescent="0.25">
      <c r="A34" t="s">
        <v>374</v>
      </c>
      <c r="B34" t="s">
        <v>193</v>
      </c>
      <c r="C34" t="s">
        <v>257</v>
      </c>
      <c r="D34" t="s">
        <v>318</v>
      </c>
      <c r="E34" s="32">
        <v>74.811111111111117</v>
      </c>
      <c r="F34" s="32">
        <v>5.4276518639536606</v>
      </c>
      <c r="G34" s="32">
        <v>4.9322827862765477</v>
      </c>
      <c r="H34" s="32">
        <v>0.68985444824001174</v>
      </c>
      <c r="I34" s="32">
        <v>0.19983216990940145</v>
      </c>
      <c r="J34" s="32">
        <v>406.04866666666669</v>
      </c>
      <c r="K34" s="32">
        <v>368.98955555555557</v>
      </c>
      <c r="L34" s="32">
        <v>51.608777777777775</v>
      </c>
      <c r="M34" s="32">
        <v>14.949666666666667</v>
      </c>
      <c r="N34" s="32">
        <v>32.125777777777778</v>
      </c>
      <c r="O34" s="32">
        <v>4.5333333333333332</v>
      </c>
      <c r="P34" s="32">
        <v>113.99377777777779</v>
      </c>
      <c r="Q34" s="32">
        <v>113.59377777777779</v>
      </c>
      <c r="R34" s="32">
        <v>0.4</v>
      </c>
      <c r="S34" s="32">
        <v>240.44611111111112</v>
      </c>
      <c r="T34" s="32">
        <v>240.44611111111112</v>
      </c>
      <c r="U34" s="32">
        <v>0</v>
      </c>
      <c r="V34" s="32">
        <v>0</v>
      </c>
      <c r="W34" s="32">
        <v>80.011111111111106</v>
      </c>
      <c r="X34" s="32">
        <v>8.3333333333333329E-2</v>
      </c>
      <c r="Y34" s="32">
        <v>8.8888888888888892E-2</v>
      </c>
      <c r="Z34" s="32">
        <v>0</v>
      </c>
      <c r="AA34" s="32">
        <v>27.277777777777779</v>
      </c>
      <c r="AB34" s="32">
        <v>0.4</v>
      </c>
      <c r="AC34" s="32">
        <v>52.161111111111111</v>
      </c>
      <c r="AD34" s="32">
        <v>0</v>
      </c>
      <c r="AE34" s="32">
        <v>0</v>
      </c>
      <c r="AF34" t="s">
        <v>68</v>
      </c>
      <c r="AG34">
        <v>10</v>
      </c>
      <c r="AH34"/>
    </row>
    <row r="35" spans="1:34" x14ac:dyDescent="0.25">
      <c r="A35" t="s">
        <v>374</v>
      </c>
      <c r="B35" t="s">
        <v>246</v>
      </c>
      <c r="C35" t="s">
        <v>256</v>
      </c>
      <c r="D35" t="s">
        <v>324</v>
      </c>
      <c r="E35" s="32">
        <v>17.677777777777777</v>
      </c>
      <c r="F35" s="32">
        <v>5.5936517913262103</v>
      </c>
      <c r="G35" s="32">
        <v>5.2718416090509121</v>
      </c>
      <c r="H35" s="32">
        <v>0.63686360779384033</v>
      </c>
      <c r="I35" s="32">
        <v>0.31505342551854182</v>
      </c>
      <c r="J35" s="32">
        <v>98.88333333333334</v>
      </c>
      <c r="K35" s="32">
        <v>93.194444444444457</v>
      </c>
      <c r="L35" s="32">
        <v>11.258333333333333</v>
      </c>
      <c r="M35" s="32">
        <v>5.5694444444444446</v>
      </c>
      <c r="N35" s="32">
        <v>0</v>
      </c>
      <c r="O35" s="32">
        <v>5.6888888888888891</v>
      </c>
      <c r="P35" s="32">
        <v>23.316666666666666</v>
      </c>
      <c r="Q35" s="32">
        <v>23.316666666666666</v>
      </c>
      <c r="R35" s="32">
        <v>0</v>
      </c>
      <c r="S35" s="32">
        <v>64.308333333333337</v>
      </c>
      <c r="T35" s="32">
        <v>64.308333333333337</v>
      </c>
      <c r="U35" s="32">
        <v>0</v>
      </c>
      <c r="V35" s="32">
        <v>0</v>
      </c>
      <c r="W35" s="32">
        <v>0</v>
      </c>
      <c r="X35" s="32">
        <v>0</v>
      </c>
      <c r="Y35" s="32">
        <v>0</v>
      </c>
      <c r="Z35" s="32">
        <v>0</v>
      </c>
      <c r="AA35" s="32">
        <v>0</v>
      </c>
      <c r="AB35" s="32">
        <v>0</v>
      </c>
      <c r="AC35" s="32">
        <v>0</v>
      </c>
      <c r="AD35" s="32">
        <v>0</v>
      </c>
      <c r="AE35" s="32">
        <v>0</v>
      </c>
      <c r="AF35" t="s">
        <v>121</v>
      </c>
      <c r="AG35">
        <v>10</v>
      </c>
      <c r="AH35"/>
    </row>
    <row r="36" spans="1:34" x14ac:dyDescent="0.25">
      <c r="A36" t="s">
        <v>374</v>
      </c>
      <c r="B36" t="s">
        <v>197</v>
      </c>
      <c r="C36" t="s">
        <v>259</v>
      </c>
      <c r="D36" t="s">
        <v>311</v>
      </c>
      <c r="E36" s="32">
        <v>36.477777777777774</v>
      </c>
      <c r="F36" s="32">
        <v>4.8221474261346335</v>
      </c>
      <c r="G36" s="32">
        <v>4.4525921413341463</v>
      </c>
      <c r="H36" s="32">
        <v>0.57033201340237583</v>
      </c>
      <c r="I36" s="32">
        <v>0.2007767286018885</v>
      </c>
      <c r="J36" s="32">
        <v>175.90122222222223</v>
      </c>
      <c r="K36" s="32">
        <v>162.42066666666668</v>
      </c>
      <c r="L36" s="32">
        <v>20.804444444444442</v>
      </c>
      <c r="M36" s="32">
        <v>7.3238888888888871</v>
      </c>
      <c r="N36" s="32">
        <v>11.258333333333333</v>
      </c>
      <c r="O36" s="32">
        <v>2.2222222222222223</v>
      </c>
      <c r="P36" s="32">
        <v>45.657555555555561</v>
      </c>
      <c r="Q36" s="32">
        <v>45.657555555555561</v>
      </c>
      <c r="R36" s="32">
        <v>0</v>
      </c>
      <c r="S36" s="32">
        <v>109.43922222222223</v>
      </c>
      <c r="T36" s="32">
        <v>95.233666666666679</v>
      </c>
      <c r="U36" s="32">
        <v>4.5472222222222225</v>
      </c>
      <c r="V36" s="32">
        <v>9.6583333333333332</v>
      </c>
      <c r="W36" s="32">
        <v>26.40122222222222</v>
      </c>
      <c r="X36" s="32">
        <v>2.7127777777777773</v>
      </c>
      <c r="Y36" s="32">
        <v>0</v>
      </c>
      <c r="Z36" s="32">
        <v>0</v>
      </c>
      <c r="AA36" s="32">
        <v>6.3908888888888882</v>
      </c>
      <c r="AB36" s="32">
        <v>0</v>
      </c>
      <c r="AC36" s="32">
        <v>17.297555555555554</v>
      </c>
      <c r="AD36" s="32">
        <v>0</v>
      </c>
      <c r="AE36" s="32">
        <v>0</v>
      </c>
      <c r="AF36" t="s">
        <v>72</v>
      </c>
      <c r="AG36">
        <v>10</v>
      </c>
      <c r="AH36"/>
    </row>
    <row r="37" spans="1:34" x14ac:dyDescent="0.25">
      <c r="A37" t="s">
        <v>374</v>
      </c>
      <c r="B37" t="s">
        <v>209</v>
      </c>
      <c r="C37" t="s">
        <v>256</v>
      </c>
      <c r="D37" t="s">
        <v>324</v>
      </c>
      <c r="E37" s="32">
        <v>30.1</v>
      </c>
      <c r="F37" s="32">
        <v>4.5574824658545587</v>
      </c>
      <c r="G37" s="32">
        <v>4.1978811369509037</v>
      </c>
      <c r="H37" s="32">
        <v>0.8799963086009599</v>
      </c>
      <c r="I37" s="32">
        <v>0.5203949796973053</v>
      </c>
      <c r="J37" s="32">
        <v>137.18022222222223</v>
      </c>
      <c r="K37" s="32">
        <v>126.35622222222221</v>
      </c>
      <c r="L37" s="32">
        <v>26.487888888888893</v>
      </c>
      <c r="M37" s="32">
        <v>15.663888888888891</v>
      </c>
      <c r="N37" s="32">
        <v>6.024</v>
      </c>
      <c r="O37" s="32">
        <v>4.8</v>
      </c>
      <c r="P37" s="32">
        <v>18.853888888888889</v>
      </c>
      <c r="Q37" s="32">
        <v>18.853888888888889</v>
      </c>
      <c r="R37" s="32">
        <v>0</v>
      </c>
      <c r="S37" s="32">
        <v>91.838444444444434</v>
      </c>
      <c r="T37" s="32">
        <v>75.152777777777771</v>
      </c>
      <c r="U37" s="32">
        <v>0</v>
      </c>
      <c r="V37" s="32">
        <v>16.685666666666666</v>
      </c>
      <c r="W37" s="32">
        <v>34.910333333333334</v>
      </c>
      <c r="X37" s="32">
        <v>2.8638888888888889</v>
      </c>
      <c r="Y37" s="32">
        <v>0</v>
      </c>
      <c r="Z37" s="32">
        <v>0</v>
      </c>
      <c r="AA37" s="32">
        <v>2.7461111111111114</v>
      </c>
      <c r="AB37" s="32">
        <v>0</v>
      </c>
      <c r="AC37" s="32">
        <v>29.300333333333331</v>
      </c>
      <c r="AD37" s="32">
        <v>0</v>
      </c>
      <c r="AE37" s="32">
        <v>0</v>
      </c>
      <c r="AF37" t="s">
        <v>84</v>
      </c>
      <c r="AG37">
        <v>10</v>
      </c>
      <c r="AH37"/>
    </row>
    <row r="38" spans="1:34" x14ac:dyDescent="0.25">
      <c r="A38" t="s">
        <v>374</v>
      </c>
      <c r="B38" t="s">
        <v>166</v>
      </c>
      <c r="C38" t="s">
        <v>285</v>
      </c>
      <c r="D38" t="s">
        <v>311</v>
      </c>
      <c r="E38" s="32">
        <v>65.788888888888891</v>
      </c>
      <c r="F38" s="32">
        <v>5.6562472555311576</v>
      </c>
      <c r="G38" s="32">
        <v>5.1169532173619299</v>
      </c>
      <c r="H38" s="32">
        <v>0.71785171423745997</v>
      </c>
      <c r="I38" s="32">
        <v>0.34996622192197269</v>
      </c>
      <c r="J38" s="32">
        <v>372.11822222222207</v>
      </c>
      <c r="K38" s="32">
        <v>336.63866666666655</v>
      </c>
      <c r="L38" s="32">
        <v>47.226666666666674</v>
      </c>
      <c r="M38" s="32">
        <v>23.023888888888894</v>
      </c>
      <c r="N38" s="32">
        <v>19.147222222222226</v>
      </c>
      <c r="O38" s="32">
        <v>5.0555555555555554</v>
      </c>
      <c r="P38" s="32">
        <v>87.295222222222208</v>
      </c>
      <c r="Q38" s="32">
        <v>76.018444444444427</v>
      </c>
      <c r="R38" s="32">
        <v>11.276777777777779</v>
      </c>
      <c r="S38" s="32">
        <v>237.59633333333329</v>
      </c>
      <c r="T38" s="32">
        <v>178.17099999999994</v>
      </c>
      <c r="U38" s="32">
        <v>43.286555555555566</v>
      </c>
      <c r="V38" s="32">
        <v>16.138777777777783</v>
      </c>
      <c r="W38" s="32">
        <v>9.6948888888888884</v>
      </c>
      <c r="X38" s="32">
        <v>2.2111111111111112</v>
      </c>
      <c r="Y38" s="32">
        <v>7.7777777777777779E-2</v>
      </c>
      <c r="Z38" s="32">
        <v>0</v>
      </c>
      <c r="AA38" s="32">
        <v>5.2598888888888888</v>
      </c>
      <c r="AB38" s="32">
        <v>0</v>
      </c>
      <c r="AC38" s="32">
        <v>2.0627777777777778</v>
      </c>
      <c r="AD38" s="32">
        <v>0</v>
      </c>
      <c r="AE38" s="32">
        <v>8.3333333333333329E-2</v>
      </c>
      <c r="AF38" t="s">
        <v>41</v>
      </c>
      <c r="AG38">
        <v>10</v>
      </c>
      <c r="AH38"/>
    </row>
    <row r="39" spans="1:34" x14ac:dyDescent="0.25">
      <c r="A39" t="s">
        <v>374</v>
      </c>
      <c r="B39" t="s">
        <v>145</v>
      </c>
      <c r="C39" t="s">
        <v>265</v>
      </c>
      <c r="D39" t="s">
        <v>312</v>
      </c>
      <c r="E39" s="32">
        <v>48.87777777777778</v>
      </c>
      <c r="F39" s="32">
        <v>5.0642282336894748</v>
      </c>
      <c r="G39" s="32">
        <v>4.525619458967947</v>
      </c>
      <c r="H39" s="32">
        <v>0.68654694248692871</v>
      </c>
      <c r="I39" s="32">
        <v>0.37737213002955211</v>
      </c>
      <c r="J39" s="32">
        <v>247.52822222222224</v>
      </c>
      <c r="K39" s="32">
        <v>221.20222222222222</v>
      </c>
      <c r="L39" s="32">
        <v>33.556888888888885</v>
      </c>
      <c r="M39" s="32">
        <v>18.44511111111111</v>
      </c>
      <c r="N39" s="32">
        <v>10.361777777777776</v>
      </c>
      <c r="O39" s="32">
        <v>4.75</v>
      </c>
      <c r="P39" s="32">
        <v>69.61877777777778</v>
      </c>
      <c r="Q39" s="32">
        <v>58.404555555555554</v>
      </c>
      <c r="R39" s="32">
        <v>11.214222222222219</v>
      </c>
      <c r="S39" s="32">
        <v>144.3525555555556</v>
      </c>
      <c r="T39" s="32">
        <v>122.2198888888889</v>
      </c>
      <c r="U39" s="32">
        <v>10.161111111111111</v>
      </c>
      <c r="V39" s="32">
        <v>11.971555555555556</v>
      </c>
      <c r="W39" s="32">
        <v>22.79</v>
      </c>
      <c r="X39" s="32">
        <v>8.232999999999997</v>
      </c>
      <c r="Y39" s="32">
        <v>0</v>
      </c>
      <c r="Z39" s="32">
        <v>0</v>
      </c>
      <c r="AA39" s="32">
        <v>3.643555555555555</v>
      </c>
      <c r="AB39" s="32">
        <v>0</v>
      </c>
      <c r="AC39" s="32">
        <v>10.913444444444446</v>
      </c>
      <c r="AD39" s="32">
        <v>0</v>
      </c>
      <c r="AE39" s="32">
        <v>0</v>
      </c>
      <c r="AF39" t="s">
        <v>20</v>
      </c>
      <c r="AG39">
        <v>10</v>
      </c>
      <c r="AH39"/>
    </row>
    <row r="40" spans="1:34" x14ac:dyDescent="0.25">
      <c r="A40" t="s">
        <v>374</v>
      </c>
      <c r="B40" t="s">
        <v>147</v>
      </c>
      <c r="C40" t="s">
        <v>256</v>
      </c>
      <c r="D40" t="s">
        <v>324</v>
      </c>
      <c r="E40" s="32">
        <v>62.955555555555556</v>
      </c>
      <c r="F40" s="32">
        <v>5.7072484998235096</v>
      </c>
      <c r="G40" s="32">
        <v>5.3769537592657972</v>
      </c>
      <c r="H40" s="32">
        <v>0.41203847511471942</v>
      </c>
      <c r="I40" s="32">
        <v>0.31555065301800217</v>
      </c>
      <c r="J40" s="32">
        <v>359.30300000000005</v>
      </c>
      <c r="K40" s="32">
        <v>338.50911111111117</v>
      </c>
      <c r="L40" s="32">
        <v>25.940111111111115</v>
      </c>
      <c r="M40" s="32">
        <v>19.865666666666669</v>
      </c>
      <c r="N40" s="32">
        <v>3.4035555555555561</v>
      </c>
      <c r="O40" s="32">
        <v>2.6708888888888889</v>
      </c>
      <c r="P40" s="32">
        <v>115.80555555555556</v>
      </c>
      <c r="Q40" s="32">
        <v>101.08611111111111</v>
      </c>
      <c r="R40" s="32">
        <v>14.719444444444445</v>
      </c>
      <c r="S40" s="32">
        <v>217.55733333333333</v>
      </c>
      <c r="T40" s="32">
        <v>198.32122222222222</v>
      </c>
      <c r="U40" s="32">
        <v>12.944444444444445</v>
      </c>
      <c r="V40" s="32">
        <v>6.291666666666667</v>
      </c>
      <c r="W40" s="32">
        <v>89.306444444444438</v>
      </c>
      <c r="X40" s="32">
        <v>8.375</v>
      </c>
      <c r="Y40" s="32">
        <v>0</v>
      </c>
      <c r="Z40" s="32">
        <v>0</v>
      </c>
      <c r="AA40" s="32">
        <v>7.7213333333333338</v>
      </c>
      <c r="AB40" s="32">
        <v>0</v>
      </c>
      <c r="AC40" s="32">
        <v>73.210111111111104</v>
      </c>
      <c r="AD40" s="32">
        <v>0</v>
      </c>
      <c r="AE40" s="32">
        <v>0</v>
      </c>
      <c r="AF40" t="s">
        <v>22</v>
      </c>
      <c r="AG40">
        <v>10</v>
      </c>
      <c r="AH40"/>
    </row>
    <row r="41" spans="1:34" x14ac:dyDescent="0.25">
      <c r="A41" t="s">
        <v>374</v>
      </c>
      <c r="B41" t="s">
        <v>227</v>
      </c>
      <c r="C41" t="s">
        <v>256</v>
      </c>
      <c r="D41" t="s">
        <v>324</v>
      </c>
      <c r="E41" s="32">
        <v>47.81111111111111</v>
      </c>
      <c r="F41" s="32">
        <v>4.4757332093887996</v>
      </c>
      <c r="G41" s="32">
        <v>4.2084197071810374</v>
      </c>
      <c r="H41" s="32">
        <v>0.42318614919823383</v>
      </c>
      <c r="I41" s="32">
        <v>0.2748594004183128</v>
      </c>
      <c r="J41" s="32">
        <v>213.98977777777782</v>
      </c>
      <c r="K41" s="32">
        <v>201.20922222222225</v>
      </c>
      <c r="L41" s="32">
        <v>20.233000000000001</v>
      </c>
      <c r="M41" s="32">
        <v>13.141333333333332</v>
      </c>
      <c r="N41" s="32">
        <v>1.4027777777777777</v>
      </c>
      <c r="O41" s="32">
        <v>5.6888888888888891</v>
      </c>
      <c r="P41" s="32">
        <v>40.2271111111111</v>
      </c>
      <c r="Q41" s="32">
        <v>34.53822222222221</v>
      </c>
      <c r="R41" s="32">
        <v>5.6888888888888891</v>
      </c>
      <c r="S41" s="32">
        <v>153.52966666666671</v>
      </c>
      <c r="T41" s="32">
        <v>125.04122222222227</v>
      </c>
      <c r="U41" s="32">
        <v>0</v>
      </c>
      <c r="V41" s="32">
        <v>28.488444444444436</v>
      </c>
      <c r="W41" s="32">
        <v>21.45</v>
      </c>
      <c r="X41" s="32">
        <v>0</v>
      </c>
      <c r="Y41" s="32">
        <v>0</v>
      </c>
      <c r="Z41" s="32">
        <v>0</v>
      </c>
      <c r="AA41" s="32">
        <v>4.8</v>
      </c>
      <c r="AB41" s="32">
        <v>0</v>
      </c>
      <c r="AC41" s="32">
        <v>16.649999999999999</v>
      </c>
      <c r="AD41" s="32">
        <v>0</v>
      </c>
      <c r="AE41" s="32">
        <v>0</v>
      </c>
      <c r="AF41" t="s">
        <v>102</v>
      </c>
      <c r="AG41">
        <v>10</v>
      </c>
      <c r="AH41"/>
    </row>
    <row r="42" spans="1:34" x14ac:dyDescent="0.25">
      <c r="A42" t="s">
        <v>374</v>
      </c>
      <c r="B42" t="s">
        <v>152</v>
      </c>
      <c r="C42" t="s">
        <v>256</v>
      </c>
      <c r="D42" t="s">
        <v>324</v>
      </c>
      <c r="E42" s="32">
        <v>55.5</v>
      </c>
      <c r="F42" s="32">
        <v>5.0276316316316318</v>
      </c>
      <c r="G42" s="32">
        <v>4.5775655655655649</v>
      </c>
      <c r="H42" s="32">
        <v>0.62907307307307292</v>
      </c>
      <c r="I42" s="32">
        <v>0.21306106106106096</v>
      </c>
      <c r="J42" s="32">
        <v>279.03355555555555</v>
      </c>
      <c r="K42" s="32">
        <v>254.05488888888885</v>
      </c>
      <c r="L42" s="32">
        <v>34.913555555555547</v>
      </c>
      <c r="M42" s="32">
        <v>11.824888888888884</v>
      </c>
      <c r="N42" s="32">
        <v>18.55533333333333</v>
      </c>
      <c r="O42" s="32">
        <v>4.5333333333333332</v>
      </c>
      <c r="P42" s="32">
        <v>60.909999999999982</v>
      </c>
      <c r="Q42" s="32">
        <v>59.019999999999982</v>
      </c>
      <c r="R42" s="32">
        <v>1.89</v>
      </c>
      <c r="S42" s="32">
        <v>183.21</v>
      </c>
      <c r="T42" s="32">
        <v>140.66911111111111</v>
      </c>
      <c r="U42" s="32">
        <v>29.301666666666669</v>
      </c>
      <c r="V42" s="32">
        <v>13.239222222222223</v>
      </c>
      <c r="W42" s="32">
        <v>8.9037777777777762</v>
      </c>
      <c r="X42" s="32">
        <v>2.1834444444444441</v>
      </c>
      <c r="Y42" s="32">
        <v>0</v>
      </c>
      <c r="Z42" s="32">
        <v>0</v>
      </c>
      <c r="AA42" s="32">
        <v>1.1916666666666667</v>
      </c>
      <c r="AB42" s="32">
        <v>0</v>
      </c>
      <c r="AC42" s="32">
        <v>5.4314444444444447</v>
      </c>
      <c r="AD42" s="32">
        <v>0</v>
      </c>
      <c r="AE42" s="32">
        <v>9.7222222222222224E-2</v>
      </c>
      <c r="AF42" t="s">
        <v>27</v>
      </c>
      <c r="AG42">
        <v>10</v>
      </c>
      <c r="AH42"/>
    </row>
    <row r="43" spans="1:34" x14ac:dyDescent="0.25">
      <c r="A43" t="s">
        <v>374</v>
      </c>
      <c r="B43" t="s">
        <v>172</v>
      </c>
      <c r="C43" t="s">
        <v>289</v>
      </c>
      <c r="D43" t="s">
        <v>323</v>
      </c>
      <c r="E43" s="32">
        <v>25.677777777777777</v>
      </c>
      <c r="F43" s="32">
        <v>4.6734357421029848</v>
      </c>
      <c r="G43" s="32">
        <v>4.4518866291648633</v>
      </c>
      <c r="H43" s="32">
        <v>1.3016832540025964</v>
      </c>
      <c r="I43" s="32">
        <v>1.0801341410644745</v>
      </c>
      <c r="J43" s="32">
        <v>120.00344444444443</v>
      </c>
      <c r="K43" s="32">
        <v>114.31455555555554</v>
      </c>
      <c r="L43" s="32">
        <v>33.424333333333337</v>
      </c>
      <c r="M43" s="32">
        <v>27.73544444444445</v>
      </c>
      <c r="N43" s="32">
        <v>0</v>
      </c>
      <c r="O43" s="32">
        <v>5.6888888888888891</v>
      </c>
      <c r="P43" s="32">
        <v>16.004222222222225</v>
      </c>
      <c r="Q43" s="32">
        <v>16.004222222222225</v>
      </c>
      <c r="R43" s="32">
        <v>0</v>
      </c>
      <c r="S43" s="32">
        <v>70.574888888888864</v>
      </c>
      <c r="T43" s="32">
        <v>70.574888888888864</v>
      </c>
      <c r="U43" s="32">
        <v>0</v>
      </c>
      <c r="V43" s="32">
        <v>0</v>
      </c>
      <c r="W43" s="32">
        <v>11.75</v>
      </c>
      <c r="X43" s="32">
        <v>0</v>
      </c>
      <c r="Y43" s="32">
        <v>0</v>
      </c>
      <c r="Z43" s="32">
        <v>0</v>
      </c>
      <c r="AA43" s="32">
        <v>0</v>
      </c>
      <c r="AB43" s="32">
        <v>0</v>
      </c>
      <c r="AC43" s="32">
        <v>11.75</v>
      </c>
      <c r="AD43" s="32">
        <v>0</v>
      </c>
      <c r="AE43" s="32">
        <v>0</v>
      </c>
      <c r="AF43" t="s">
        <v>47</v>
      </c>
      <c r="AG43">
        <v>10</v>
      </c>
      <c r="AH43"/>
    </row>
    <row r="44" spans="1:34" x14ac:dyDescent="0.25">
      <c r="A44" t="s">
        <v>374</v>
      </c>
      <c r="B44" t="s">
        <v>160</v>
      </c>
      <c r="C44" t="s">
        <v>274</v>
      </c>
      <c r="D44" t="s">
        <v>325</v>
      </c>
      <c r="E44" s="32">
        <v>17.8</v>
      </c>
      <c r="F44" s="32">
        <v>5.0055867665418221</v>
      </c>
      <c r="G44" s="32">
        <v>4.6884831460674148</v>
      </c>
      <c r="H44" s="32">
        <v>0.95727215980024949</v>
      </c>
      <c r="I44" s="32">
        <v>0.6401685393258425</v>
      </c>
      <c r="J44" s="32">
        <v>89.09944444444443</v>
      </c>
      <c r="K44" s="32">
        <v>83.454999999999984</v>
      </c>
      <c r="L44" s="32">
        <v>17.039444444444442</v>
      </c>
      <c r="M44" s="32">
        <v>11.394999999999998</v>
      </c>
      <c r="N44" s="32">
        <v>0</v>
      </c>
      <c r="O44" s="32">
        <v>5.6444444444444448</v>
      </c>
      <c r="P44" s="32">
        <v>17.661111111111111</v>
      </c>
      <c r="Q44" s="32">
        <v>17.661111111111111</v>
      </c>
      <c r="R44" s="32">
        <v>0</v>
      </c>
      <c r="S44" s="32">
        <v>54.398888888888884</v>
      </c>
      <c r="T44" s="32">
        <v>54.398888888888884</v>
      </c>
      <c r="U44" s="32">
        <v>0</v>
      </c>
      <c r="V44" s="32">
        <v>0</v>
      </c>
      <c r="W44" s="32">
        <v>56.694444444444443</v>
      </c>
      <c r="X44" s="32">
        <v>6.5333333333333332</v>
      </c>
      <c r="Y44" s="32">
        <v>0</v>
      </c>
      <c r="Z44" s="32">
        <v>0.13333333333333333</v>
      </c>
      <c r="AA44" s="32">
        <v>17.661111111111111</v>
      </c>
      <c r="AB44" s="32">
        <v>0</v>
      </c>
      <c r="AC44" s="32">
        <v>32.366666666666667</v>
      </c>
      <c r="AD44" s="32">
        <v>0</v>
      </c>
      <c r="AE44" s="32">
        <v>0</v>
      </c>
      <c r="AF44" t="s">
        <v>35</v>
      </c>
      <c r="AG44">
        <v>10</v>
      </c>
      <c r="AH44"/>
    </row>
    <row r="45" spans="1:34" x14ac:dyDescent="0.25">
      <c r="A45" t="s">
        <v>374</v>
      </c>
      <c r="B45" t="s">
        <v>151</v>
      </c>
      <c r="C45" t="s">
        <v>272</v>
      </c>
      <c r="D45" t="s">
        <v>324</v>
      </c>
      <c r="E45" s="32">
        <v>59.788888888888891</v>
      </c>
      <c r="F45" s="32">
        <v>3.9866307377810815</v>
      </c>
      <c r="G45" s="32">
        <v>3.8914811373350675</v>
      </c>
      <c r="H45" s="32">
        <v>0.82704701728303298</v>
      </c>
      <c r="I45" s="32">
        <v>0.73189741683701914</v>
      </c>
      <c r="J45" s="32">
        <v>238.35622222222221</v>
      </c>
      <c r="K45" s="32">
        <v>232.66733333333332</v>
      </c>
      <c r="L45" s="32">
        <v>49.448222222222228</v>
      </c>
      <c r="M45" s="32">
        <v>43.759333333333338</v>
      </c>
      <c r="N45" s="32">
        <v>0</v>
      </c>
      <c r="O45" s="32">
        <v>5.6888888888888891</v>
      </c>
      <c r="P45" s="32">
        <v>21.747777777777785</v>
      </c>
      <c r="Q45" s="32">
        <v>21.747777777777785</v>
      </c>
      <c r="R45" s="32">
        <v>0</v>
      </c>
      <c r="S45" s="32">
        <v>167.16022222222219</v>
      </c>
      <c r="T45" s="32">
        <v>120.18699999999995</v>
      </c>
      <c r="U45" s="32">
        <v>0</v>
      </c>
      <c r="V45" s="32">
        <v>46.973222222222226</v>
      </c>
      <c r="W45" s="32">
        <v>1.5957777777777777</v>
      </c>
      <c r="X45" s="32">
        <v>0</v>
      </c>
      <c r="Y45" s="32">
        <v>0</v>
      </c>
      <c r="Z45" s="32">
        <v>0</v>
      </c>
      <c r="AA45" s="32">
        <v>1.5957777777777777</v>
      </c>
      <c r="AB45" s="32">
        <v>0</v>
      </c>
      <c r="AC45" s="32">
        <v>0</v>
      </c>
      <c r="AD45" s="32">
        <v>0</v>
      </c>
      <c r="AE45" s="32">
        <v>0</v>
      </c>
      <c r="AF45" t="s">
        <v>26</v>
      </c>
      <c r="AG45">
        <v>10</v>
      </c>
      <c r="AH45"/>
    </row>
    <row r="46" spans="1:34" x14ac:dyDescent="0.25">
      <c r="A46" t="s">
        <v>374</v>
      </c>
      <c r="B46" t="s">
        <v>249</v>
      </c>
      <c r="C46" t="s">
        <v>256</v>
      </c>
      <c r="D46" t="s">
        <v>324</v>
      </c>
      <c r="E46" s="32">
        <v>64.166666666666671</v>
      </c>
      <c r="F46" s="32">
        <v>4.3108796536796543</v>
      </c>
      <c r="G46" s="32">
        <v>4.2220051948051953</v>
      </c>
      <c r="H46" s="32">
        <v>0.23536796536796536</v>
      </c>
      <c r="I46" s="32">
        <v>0.14649350649350648</v>
      </c>
      <c r="J46" s="32">
        <v>276.61477777777782</v>
      </c>
      <c r="K46" s="32">
        <v>270.91200000000003</v>
      </c>
      <c r="L46" s="32">
        <v>15.102777777777778</v>
      </c>
      <c r="M46" s="32">
        <v>9.4</v>
      </c>
      <c r="N46" s="32">
        <v>5.7027777777777775</v>
      </c>
      <c r="O46" s="32">
        <v>0</v>
      </c>
      <c r="P46" s="32">
        <v>47.282444444444437</v>
      </c>
      <c r="Q46" s="32">
        <v>47.282444444444437</v>
      </c>
      <c r="R46" s="32">
        <v>0</v>
      </c>
      <c r="S46" s="32">
        <v>214.22955555555555</v>
      </c>
      <c r="T46" s="32">
        <v>200.59066666666666</v>
      </c>
      <c r="U46" s="32">
        <v>0</v>
      </c>
      <c r="V46" s="32">
        <v>13.638888888888889</v>
      </c>
      <c r="W46" s="32">
        <v>59.066666666666663</v>
      </c>
      <c r="X46" s="32">
        <v>7.7333333333333334</v>
      </c>
      <c r="Y46" s="32">
        <v>0</v>
      </c>
      <c r="Z46" s="32">
        <v>0</v>
      </c>
      <c r="AA46" s="32">
        <v>5.6</v>
      </c>
      <c r="AB46" s="32">
        <v>0</v>
      </c>
      <c r="AC46" s="32">
        <v>45.733333333333334</v>
      </c>
      <c r="AD46" s="32">
        <v>0</v>
      </c>
      <c r="AE46" s="32">
        <v>0</v>
      </c>
      <c r="AF46" t="s">
        <v>124</v>
      </c>
      <c r="AG46">
        <v>10</v>
      </c>
      <c r="AH46"/>
    </row>
    <row r="47" spans="1:34" x14ac:dyDescent="0.25">
      <c r="A47" t="s">
        <v>374</v>
      </c>
      <c r="B47" t="s">
        <v>167</v>
      </c>
      <c r="C47" t="s">
        <v>274</v>
      </c>
      <c r="D47" t="s">
        <v>325</v>
      </c>
      <c r="E47" s="32">
        <v>90.355555555555554</v>
      </c>
      <c r="F47" s="32">
        <v>4.937042547958681</v>
      </c>
      <c r="G47" s="32">
        <v>4.4477213477619282</v>
      </c>
      <c r="H47" s="32">
        <v>0.50399286768322671</v>
      </c>
      <c r="I47" s="32">
        <v>0.25906173143138223</v>
      </c>
      <c r="J47" s="32">
        <v>446.08922222222219</v>
      </c>
      <c r="K47" s="32">
        <v>401.87633333333332</v>
      </c>
      <c r="L47" s="32">
        <v>45.538555555555554</v>
      </c>
      <c r="M47" s="32">
        <v>23.407666666666671</v>
      </c>
      <c r="N47" s="32">
        <v>16.791999999999994</v>
      </c>
      <c r="O47" s="32">
        <v>5.3388888888888886</v>
      </c>
      <c r="P47" s="32">
        <v>99.612777777777779</v>
      </c>
      <c r="Q47" s="32">
        <v>77.530777777777772</v>
      </c>
      <c r="R47" s="32">
        <v>22.082000000000004</v>
      </c>
      <c r="S47" s="32">
        <v>300.93788888888889</v>
      </c>
      <c r="T47" s="32">
        <v>230.78099999999998</v>
      </c>
      <c r="U47" s="32">
        <v>21.599777777777778</v>
      </c>
      <c r="V47" s="32">
        <v>48.557111111111112</v>
      </c>
      <c r="W47" s="32">
        <v>20.854333333333333</v>
      </c>
      <c r="X47" s="32">
        <v>0.35333333333333328</v>
      </c>
      <c r="Y47" s="32">
        <v>0</v>
      </c>
      <c r="Z47" s="32">
        <v>0</v>
      </c>
      <c r="AA47" s="32">
        <v>7.0575555555555534</v>
      </c>
      <c r="AB47" s="32">
        <v>0</v>
      </c>
      <c r="AC47" s="32">
        <v>13.184777777777779</v>
      </c>
      <c r="AD47" s="32">
        <v>0</v>
      </c>
      <c r="AE47" s="32">
        <v>0.25866666666666666</v>
      </c>
      <c r="AF47" t="s">
        <v>42</v>
      </c>
      <c r="AG47">
        <v>10</v>
      </c>
      <c r="AH47"/>
    </row>
    <row r="48" spans="1:34" x14ac:dyDescent="0.25">
      <c r="A48" t="s">
        <v>374</v>
      </c>
      <c r="B48" t="s">
        <v>185</v>
      </c>
      <c r="C48" t="s">
        <v>272</v>
      </c>
      <c r="D48" t="s">
        <v>324</v>
      </c>
      <c r="E48" s="32">
        <v>53.211111111111109</v>
      </c>
      <c r="F48" s="32">
        <v>4.920929212779285</v>
      </c>
      <c r="G48" s="32">
        <v>4.4550302777197741</v>
      </c>
      <c r="H48" s="32">
        <v>0.63469200250574243</v>
      </c>
      <c r="I48" s="32">
        <v>0.39890373773230331</v>
      </c>
      <c r="J48" s="32">
        <v>261.84811111111105</v>
      </c>
      <c r="K48" s="32">
        <v>237.05711111111108</v>
      </c>
      <c r="L48" s="32">
        <v>33.772666666666673</v>
      </c>
      <c r="M48" s="32">
        <v>21.226111111111116</v>
      </c>
      <c r="N48" s="32">
        <v>7.0354444444444439</v>
      </c>
      <c r="O48" s="32">
        <v>5.5111111111111111</v>
      </c>
      <c r="P48" s="32">
        <v>60.629444444444445</v>
      </c>
      <c r="Q48" s="32">
        <v>48.384999999999998</v>
      </c>
      <c r="R48" s="32">
        <v>12.244444444444444</v>
      </c>
      <c r="S48" s="32">
        <v>167.44599999999997</v>
      </c>
      <c r="T48" s="32">
        <v>141.73477777777774</v>
      </c>
      <c r="U48" s="32">
        <v>0.61766666666666659</v>
      </c>
      <c r="V48" s="32">
        <v>25.09355555555555</v>
      </c>
      <c r="W48" s="32">
        <v>0.85555555555555562</v>
      </c>
      <c r="X48" s="32">
        <v>0</v>
      </c>
      <c r="Y48" s="32">
        <v>0.43333333333333335</v>
      </c>
      <c r="Z48" s="32">
        <v>0</v>
      </c>
      <c r="AA48" s="32">
        <v>0</v>
      </c>
      <c r="AB48" s="32">
        <v>0.42222222222222222</v>
      </c>
      <c r="AC48" s="32">
        <v>0</v>
      </c>
      <c r="AD48" s="32">
        <v>0</v>
      </c>
      <c r="AE48" s="32">
        <v>0</v>
      </c>
      <c r="AF48" t="s">
        <v>60</v>
      </c>
      <c r="AG48">
        <v>10</v>
      </c>
      <c r="AH48"/>
    </row>
    <row r="49" spans="1:34" x14ac:dyDescent="0.25">
      <c r="A49" t="s">
        <v>374</v>
      </c>
      <c r="B49" t="s">
        <v>140</v>
      </c>
      <c r="C49" t="s">
        <v>266</v>
      </c>
      <c r="D49" t="s">
        <v>310</v>
      </c>
      <c r="E49" s="32">
        <v>77.177777777777777</v>
      </c>
      <c r="F49" s="32">
        <v>4.9856233803627985</v>
      </c>
      <c r="G49" s="32">
        <v>4.7258047797293399</v>
      </c>
      <c r="H49" s="32">
        <v>0.34251079758134184</v>
      </c>
      <c r="I49" s="32">
        <v>0.21504031097034271</v>
      </c>
      <c r="J49" s="32">
        <v>384.77933333333334</v>
      </c>
      <c r="K49" s="32">
        <v>364.72711111111107</v>
      </c>
      <c r="L49" s="32">
        <v>26.434222222222225</v>
      </c>
      <c r="M49" s="32">
        <v>16.596333333333337</v>
      </c>
      <c r="N49" s="32">
        <v>4.5045555555555561</v>
      </c>
      <c r="O49" s="32">
        <v>5.333333333333333</v>
      </c>
      <c r="P49" s="32">
        <v>102.86977777777776</v>
      </c>
      <c r="Q49" s="32">
        <v>92.655444444444427</v>
      </c>
      <c r="R49" s="32">
        <v>10.214333333333336</v>
      </c>
      <c r="S49" s="32">
        <v>255.47533333333337</v>
      </c>
      <c r="T49" s="32">
        <v>228.64933333333335</v>
      </c>
      <c r="U49" s="32">
        <v>9.6048888888888868</v>
      </c>
      <c r="V49" s="32">
        <v>17.221111111111114</v>
      </c>
      <c r="W49" s="32">
        <v>179.47655555555565</v>
      </c>
      <c r="X49" s="32">
        <v>5.5532222222222209</v>
      </c>
      <c r="Y49" s="32">
        <v>4.5045555555555561</v>
      </c>
      <c r="Z49" s="32">
        <v>0</v>
      </c>
      <c r="AA49" s="32">
        <v>49.260111111111136</v>
      </c>
      <c r="AB49" s="32">
        <v>3.8510000000000009</v>
      </c>
      <c r="AC49" s="32">
        <v>116.30766666666672</v>
      </c>
      <c r="AD49" s="32">
        <v>0</v>
      </c>
      <c r="AE49" s="32">
        <v>0</v>
      </c>
      <c r="AF49" t="s">
        <v>15</v>
      </c>
      <c r="AG49">
        <v>10</v>
      </c>
      <c r="AH49"/>
    </row>
    <row r="50" spans="1:34" x14ac:dyDescent="0.25">
      <c r="A50" t="s">
        <v>374</v>
      </c>
      <c r="B50" t="s">
        <v>162</v>
      </c>
      <c r="C50" t="s">
        <v>276</v>
      </c>
      <c r="D50" t="s">
        <v>327</v>
      </c>
      <c r="E50" s="32">
        <v>58.06666666666667</v>
      </c>
      <c r="F50" s="32">
        <v>5.2469881362418684</v>
      </c>
      <c r="G50" s="32">
        <v>4.6237045541523161</v>
      </c>
      <c r="H50" s="32">
        <v>0.45379066207424423</v>
      </c>
      <c r="I50" s="32">
        <v>0.17083237657864525</v>
      </c>
      <c r="J50" s="32">
        <v>304.67511111111116</v>
      </c>
      <c r="K50" s="32">
        <v>268.48311111111116</v>
      </c>
      <c r="L50" s="32">
        <v>26.350111111111115</v>
      </c>
      <c r="M50" s="32">
        <v>9.919666666666668</v>
      </c>
      <c r="N50" s="32">
        <v>10.263777777777781</v>
      </c>
      <c r="O50" s="32">
        <v>6.166666666666667</v>
      </c>
      <c r="P50" s="32">
        <v>66.306888888888906</v>
      </c>
      <c r="Q50" s="32">
        <v>46.545333333333346</v>
      </c>
      <c r="R50" s="32">
        <v>19.761555555555564</v>
      </c>
      <c r="S50" s="32">
        <v>212.0181111111111</v>
      </c>
      <c r="T50" s="32">
        <v>181.779</v>
      </c>
      <c r="U50" s="32">
        <v>3.4011111111111108</v>
      </c>
      <c r="V50" s="32">
        <v>26.838000000000001</v>
      </c>
      <c r="W50" s="32">
        <v>90.61911111111111</v>
      </c>
      <c r="X50" s="32">
        <v>0.72966666666666669</v>
      </c>
      <c r="Y50" s="32">
        <v>0</v>
      </c>
      <c r="Z50" s="32">
        <v>0</v>
      </c>
      <c r="AA50" s="32">
        <v>27.601777777777766</v>
      </c>
      <c r="AB50" s="32">
        <v>0</v>
      </c>
      <c r="AC50" s="32">
        <v>62.287666666666681</v>
      </c>
      <c r="AD50" s="32">
        <v>0</v>
      </c>
      <c r="AE50" s="32">
        <v>0</v>
      </c>
      <c r="AF50" t="s">
        <v>37</v>
      </c>
      <c r="AG50">
        <v>10</v>
      </c>
      <c r="AH50"/>
    </row>
    <row r="51" spans="1:34" x14ac:dyDescent="0.25">
      <c r="A51" t="s">
        <v>374</v>
      </c>
      <c r="B51" t="s">
        <v>132</v>
      </c>
      <c r="C51" t="s">
        <v>274</v>
      </c>
      <c r="D51" t="s">
        <v>325</v>
      </c>
      <c r="E51" s="32">
        <v>52.633333333333333</v>
      </c>
      <c r="F51" s="32">
        <v>4.6756955879248476</v>
      </c>
      <c r="G51" s="32">
        <v>4.3295799028921262</v>
      </c>
      <c r="H51" s="32">
        <v>0.66645556259235816</v>
      </c>
      <c r="I51" s="32">
        <v>0.32033987755963694</v>
      </c>
      <c r="J51" s="32">
        <v>246.09744444444448</v>
      </c>
      <c r="K51" s="32">
        <v>227.88022222222224</v>
      </c>
      <c r="L51" s="32">
        <v>35.077777777777783</v>
      </c>
      <c r="M51" s="32">
        <v>16.860555555555557</v>
      </c>
      <c r="N51" s="32">
        <v>13.050555555555558</v>
      </c>
      <c r="O51" s="32">
        <v>5.166666666666667</v>
      </c>
      <c r="P51" s="32">
        <v>49.741444444444447</v>
      </c>
      <c r="Q51" s="32">
        <v>49.741444444444447</v>
      </c>
      <c r="R51" s="32">
        <v>0</v>
      </c>
      <c r="S51" s="32">
        <v>161.27822222222224</v>
      </c>
      <c r="T51" s="32">
        <v>150.71411111111112</v>
      </c>
      <c r="U51" s="32">
        <v>5.2874444444444446</v>
      </c>
      <c r="V51" s="32">
        <v>5.2766666666666673</v>
      </c>
      <c r="W51" s="32">
        <v>58.340666666666678</v>
      </c>
      <c r="X51" s="32">
        <v>11.351222222222219</v>
      </c>
      <c r="Y51" s="32">
        <v>0</v>
      </c>
      <c r="Z51" s="32">
        <v>0</v>
      </c>
      <c r="AA51" s="32">
        <v>14.291444444444448</v>
      </c>
      <c r="AB51" s="32">
        <v>0</v>
      </c>
      <c r="AC51" s="32">
        <v>32.698000000000015</v>
      </c>
      <c r="AD51" s="32">
        <v>0</v>
      </c>
      <c r="AE51" s="32">
        <v>0</v>
      </c>
      <c r="AF51" t="s">
        <v>7</v>
      </c>
      <c r="AG51">
        <v>10</v>
      </c>
      <c r="AH51"/>
    </row>
    <row r="52" spans="1:34" x14ac:dyDescent="0.25">
      <c r="A52" t="s">
        <v>374</v>
      </c>
      <c r="B52" t="s">
        <v>221</v>
      </c>
      <c r="C52" t="s">
        <v>256</v>
      </c>
      <c r="D52" t="s">
        <v>324</v>
      </c>
      <c r="E52" s="32">
        <v>30.711111111111112</v>
      </c>
      <c r="F52" s="32">
        <v>6.0552243125904495</v>
      </c>
      <c r="G52" s="32">
        <v>5.2359406657018823</v>
      </c>
      <c r="H52" s="32">
        <v>1.2564218523878441</v>
      </c>
      <c r="I52" s="32">
        <v>0.91705861070911754</v>
      </c>
      <c r="J52" s="32">
        <v>185.96266666666671</v>
      </c>
      <c r="K52" s="32">
        <v>160.80155555555558</v>
      </c>
      <c r="L52" s="32">
        <v>38.586111111111123</v>
      </c>
      <c r="M52" s="32">
        <v>28.163888888888899</v>
      </c>
      <c r="N52" s="32">
        <v>5.1722222222222225</v>
      </c>
      <c r="O52" s="32">
        <v>5.25</v>
      </c>
      <c r="P52" s="32">
        <v>29.292555555555555</v>
      </c>
      <c r="Q52" s="32">
        <v>14.553666666666667</v>
      </c>
      <c r="R52" s="32">
        <v>14.738888888888889</v>
      </c>
      <c r="S52" s="32">
        <v>118.08400000000003</v>
      </c>
      <c r="T52" s="32">
        <v>98.924666666666695</v>
      </c>
      <c r="U52" s="32">
        <v>3.8083333333333327</v>
      </c>
      <c r="V52" s="32">
        <v>15.351000000000001</v>
      </c>
      <c r="W52" s="32">
        <v>1.0934444444444447</v>
      </c>
      <c r="X52" s="32">
        <v>0</v>
      </c>
      <c r="Y52" s="32">
        <v>0</v>
      </c>
      <c r="Z52" s="32">
        <v>0</v>
      </c>
      <c r="AA52" s="32">
        <v>0</v>
      </c>
      <c r="AB52" s="32">
        <v>0</v>
      </c>
      <c r="AC52" s="32">
        <v>1.0934444444444447</v>
      </c>
      <c r="AD52" s="32">
        <v>0</v>
      </c>
      <c r="AE52" s="32">
        <v>0</v>
      </c>
      <c r="AF52" t="s">
        <v>96</v>
      </c>
      <c r="AG52">
        <v>10</v>
      </c>
      <c r="AH52"/>
    </row>
    <row r="53" spans="1:34" x14ac:dyDescent="0.25">
      <c r="A53" t="s">
        <v>374</v>
      </c>
      <c r="B53" t="s">
        <v>141</v>
      </c>
      <c r="C53" t="s">
        <v>278</v>
      </c>
      <c r="D53" t="s">
        <v>328</v>
      </c>
      <c r="E53" s="32">
        <v>51.055555555555557</v>
      </c>
      <c r="F53" s="32">
        <v>4.8214994559303594</v>
      </c>
      <c r="G53" s="32">
        <v>4.5999934711643098</v>
      </c>
      <c r="H53" s="32">
        <v>0.67892274211099013</v>
      </c>
      <c r="I53" s="32">
        <v>0.45741675734494014</v>
      </c>
      <c r="J53" s="32">
        <v>246.16433333333336</v>
      </c>
      <c r="K53" s="32">
        <v>234.85522222222227</v>
      </c>
      <c r="L53" s="32">
        <v>34.662777777777777</v>
      </c>
      <c r="M53" s="32">
        <v>23.353666666666665</v>
      </c>
      <c r="N53" s="32">
        <v>5.6731111111111092</v>
      </c>
      <c r="O53" s="32">
        <v>5.6360000000000001</v>
      </c>
      <c r="P53" s="32">
        <v>44.361666666666672</v>
      </c>
      <c r="Q53" s="32">
        <v>44.361666666666672</v>
      </c>
      <c r="R53" s="32">
        <v>0</v>
      </c>
      <c r="S53" s="32">
        <v>167.13988888888892</v>
      </c>
      <c r="T53" s="32">
        <v>160.3666666666667</v>
      </c>
      <c r="U53" s="32">
        <v>6.7732222222222225</v>
      </c>
      <c r="V53" s="32">
        <v>0</v>
      </c>
      <c r="W53" s="32">
        <v>2.6888888888888887</v>
      </c>
      <c r="X53" s="32">
        <v>2.2888888888888888</v>
      </c>
      <c r="Y53" s="32">
        <v>0</v>
      </c>
      <c r="Z53" s="32">
        <v>0</v>
      </c>
      <c r="AA53" s="32">
        <v>0.4</v>
      </c>
      <c r="AB53" s="32">
        <v>0</v>
      </c>
      <c r="AC53" s="32">
        <v>0</v>
      </c>
      <c r="AD53" s="32">
        <v>0</v>
      </c>
      <c r="AE53" s="32">
        <v>0</v>
      </c>
      <c r="AF53" t="s">
        <v>16</v>
      </c>
      <c r="AG53">
        <v>10</v>
      </c>
      <c r="AH53"/>
    </row>
    <row r="54" spans="1:34" x14ac:dyDescent="0.25">
      <c r="A54" t="s">
        <v>374</v>
      </c>
      <c r="B54" t="s">
        <v>183</v>
      </c>
      <c r="C54" t="s">
        <v>263</v>
      </c>
      <c r="D54" t="s">
        <v>318</v>
      </c>
      <c r="E54" s="32">
        <v>34.677777777777777</v>
      </c>
      <c r="F54" s="32">
        <v>4.2955975648830504</v>
      </c>
      <c r="G54" s="32">
        <v>3.8100961230374879</v>
      </c>
      <c r="H54" s="32">
        <v>0.30286767061839148</v>
      </c>
      <c r="I54" s="32">
        <v>0.13617430310797821</v>
      </c>
      <c r="J54" s="32">
        <v>148.96177777777777</v>
      </c>
      <c r="K54" s="32">
        <v>132.12566666666666</v>
      </c>
      <c r="L54" s="32">
        <v>10.502777777777776</v>
      </c>
      <c r="M54" s="32">
        <v>4.7222222222222223</v>
      </c>
      <c r="N54" s="32">
        <v>0.40833333333333333</v>
      </c>
      <c r="O54" s="32">
        <v>5.3722222222222218</v>
      </c>
      <c r="P54" s="32">
        <v>39.863888888888887</v>
      </c>
      <c r="Q54" s="32">
        <v>28.808333333333334</v>
      </c>
      <c r="R54" s="32">
        <v>11.055555555555555</v>
      </c>
      <c r="S54" s="32">
        <v>98.595111111111109</v>
      </c>
      <c r="T54" s="32">
        <v>88.470111111111109</v>
      </c>
      <c r="U54" s="32">
        <v>4.6805555555555554</v>
      </c>
      <c r="V54" s="32">
        <v>5.4444444444444446</v>
      </c>
      <c r="W54" s="32">
        <v>0.50622222222222224</v>
      </c>
      <c r="X54" s="32">
        <v>0</v>
      </c>
      <c r="Y54" s="32">
        <v>0</v>
      </c>
      <c r="Z54" s="32">
        <v>0</v>
      </c>
      <c r="AA54" s="32">
        <v>0</v>
      </c>
      <c r="AB54" s="32">
        <v>0</v>
      </c>
      <c r="AC54" s="32">
        <v>0.50622222222222224</v>
      </c>
      <c r="AD54" s="32">
        <v>0</v>
      </c>
      <c r="AE54" s="32">
        <v>0</v>
      </c>
      <c r="AF54" t="s">
        <v>58</v>
      </c>
      <c r="AG54">
        <v>10</v>
      </c>
      <c r="AH54"/>
    </row>
    <row r="55" spans="1:34" x14ac:dyDescent="0.25">
      <c r="A55" t="s">
        <v>374</v>
      </c>
      <c r="B55" t="s">
        <v>195</v>
      </c>
      <c r="C55" t="s">
        <v>294</v>
      </c>
      <c r="D55" t="s">
        <v>315</v>
      </c>
      <c r="E55" s="32">
        <v>32.588888888888889</v>
      </c>
      <c r="F55" s="32">
        <v>4.0944425502898047</v>
      </c>
      <c r="G55" s="32">
        <v>3.6614387998636215</v>
      </c>
      <c r="H55" s="32">
        <v>0.71709853392430956</v>
      </c>
      <c r="I55" s="32">
        <v>0.28409478349812478</v>
      </c>
      <c r="J55" s="32">
        <v>133.43333333333331</v>
      </c>
      <c r="K55" s="32">
        <v>119.32222222222224</v>
      </c>
      <c r="L55" s="32">
        <v>23.369444444444444</v>
      </c>
      <c r="M55" s="32">
        <v>9.2583333333333329</v>
      </c>
      <c r="N55" s="32">
        <v>9.1333333333333329</v>
      </c>
      <c r="O55" s="32">
        <v>4.9777777777777779</v>
      </c>
      <c r="P55" s="32">
        <v>11.063888888888888</v>
      </c>
      <c r="Q55" s="32">
        <v>11.063888888888888</v>
      </c>
      <c r="R55" s="32">
        <v>0</v>
      </c>
      <c r="S55" s="32">
        <v>99.000000000000014</v>
      </c>
      <c r="T55" s="32">
        <v>68.180555555555557</v>
      </c>
      <c r="U55" s="32">
        <v>17.330555555555556</v>
      </c>
      <c r="V55" s="32">
        <v>13.488888888888889</v>
      </c>
      <c r="W55" s="32">
        <v>0</v>
      </c>
      <c r="X55" s="32">
        <v>0</v>
      </c>
      <c r="Y55" s="32">
        <v>0</v>
      </c>
      <c r="Z55" s="32">
        <v>0</v>
      </c>
      <c r="AA55" s="32">
        <v>0</v>
      </c>
      <c r="AB55" s="32">
        <v>0</v>
      </c>
      <c r="AC55" s="32">
        <v>0</v>
      </c>
      <c r="AD55" s="32">
        <v>0</v>
      </c>
      <c r="AE55" s="32">
        <v>0</v>
      </c>
      <c r="AF55" t="s">
        <v>70</v>
      </c>
      <c r="AG55">
        <v>10</v>
      </c>
      <c r="AH55"/>
    </row>
    <row r="56" spans="1:34" x14ac:dyDescent="0.25">
      <c r="A56" t="s">
        <v>374</v>
      </c>
      <c r="B56" t="s">
        <v>144</v>
      </c>
      <c r="C56" t="s">
        <v>267</v>
      </c>
      <c r="D56" t="s">
        <v>319</v>
      </c>
      <c r="E56" s="32">
        <v>16.677777777777777</v>
      </c>
      <c r="F56" s="32">
        <v>6.7128580946035976</v>
      </c>
      <c r="G56" s="32">
        <v>5.7460026648900735</v>
      </c>
      <c r="H56" s="32">
        <v>2.3944037308461028</v>
      </c>
      <c r="I56" s="32">
        <v>1.6923717521652233</v>
      </c>
      <c r="J56" s="32">
        <v>111.95555555555555</v>
      </c>
      <c r="K56" s="32">
        <v>95.830555555555549</v>
      </c>
      <c r="L56" s="32">
        <v>39.933333333333337</v>
      </c>
      <c r="M56" s="32">
        <v>28.225000000000001</v>
      </c>
      <c r="N56" s="32">
        <v>5.625</v>
      </c>
      <c r="O56" s="32">
        <v>6.083333333333333</v>
      </c>
      <c r="P56" s="32">
        <v>4.416666666666667</v>
      </c>
      <c r="Q56" s="32">
        <v>0</v>
      </c>
      <c r="R56" s="32">
        <v>4.416666666666667</v>
      </c>
      <c r="S56" s="32">
        <v>67.605555555555554</v>
      </c>
      <c r="T56" s="32">
        <v>67.605555555555554</v>
      </c>
      <c r="U56" s="32">
        <v>0</v>
      </c>
      <c r="V56" s="32">
        <v>0</v>
      </c>
      <c r="W56" s="32">
        <v>39.408333333333331</v>
      </c>
      <c r="X56" s="32">
        <v>12.838888888888889</v>
      </c>
      <c r="Y56" s="32">
        <v>0</v>
      </c>
      <c r="Z56" s="32">
        <v>0</v>
      </c>
      <c r="AA56" s="32">
        <v>0</v>
      </c>
      <c r="AB56" s="32">
        <v>0</v>
      </c>
      <c r="AC56" s="32">
        <v>26.569444444444443</v>
      </c>
      <c r="AD56" s="32">
        <v>0</v>
      </c>
      <c r="AE56" s="32">
        <v>0</v>
      </c>
      <c r="AF56" t="s">
        <v>19</v>
      </c>
      <c r="AG56">
        <v>10</v>
      </c>
      <c r="AH56"/>
    </row>
    <row r="57" spans="1:34" x14ac:dyDescent="0.25">
      <c r="A57" t="s">
        <v>374</v>
      </c>
      <c r="B57" t="s">
        <v>206</v>
      </c>
      <c r="C57" t="s">
        <v>276</v>
      </c>
      <c r="D57" t="s">
        <v>327</v>
      </c>
      <c r="E57" s="32">
        <v>27.644444444444446</v>
      </c>
      <c r="F57" s="32">
        <v>4.1212379421221854</v>
      </c>
      <c r="G57" s="32">
        <v>3.9314831189710606</v>
      </c>
      <c r="H57" s="32">
        <v>0.76750401929260459</v>
      </c>
      <c r="I57" s="32">
        <v>0.57774919614147913</v>
      </c>
      <c r="J57" s="32">
        <v>113.92933333333332</v>
      </c>
      <c r="K57" s="32">
        <v>108.68366666666665</v>
      </c>
      <c r="L57" s="32">
        <v>21.217222222222226</v>
      </c>
      <c r="M57" s="32">
        <v>15.971555555555556</v>
      </c>
      <c r="N57" s="32">
        <v>0</v>
      </c>
      <c r="O57" s="32">
        <v>5.2456666666666703</v>
      </c>
      <c r="P57" s="32">
        <v>25.965777777777777</v>
      </c>
      <c r="Q57" s="32">
        <v>25.965777777777777</v>
      </c>
      <c r="R57" s="32">
        <v>0</v>
      </c>
      <c r="S57" s="32">
        <v>66.746333333333311</v>
      </c>
      <c r="T57" s="32">
        <v>62.746777777777758</v>
      </c>
      <c r="U57" s="32">
        <v>0</v>
      </c>
      <c r="V57" s="32">
        <v>3.9995555555555558</v>
      </c>
      <c r="W57" s="32">
        <v>0</v>
      </c>
      <c r="X57" s="32">
        <v>0</v>
      </c>
      <c r="Y57" s="32">
        <v>0</v>
      </c>
      <c r="Z57" s="32">
        <v>0</v>
      </c>
      <c r="AA57" s="32">
        <v>0</v>
      </c>
      <c r="AB57" s="32">
        <v>0</v>
      </c>
      <c r="AC57" s="32">
        <v>0</v>
      </c>
      <c r="AD57" s="32">
        <v>0</v>
      </c>
      <c r="AE57" s="32">
        <v>0</v>
      </c>
      <c r="AF57" t="s">
        <v>81</v>
      </c>
      <c r="AG57">
        <v>10</v>
      </c>
      <c r="AH57"/>
    </row>
    <row r="58" spans="1:34" x14ac:dyDescent="0.25">
      <c r="A58" t="s">
        <v>374</v>
      </c>
      <c r="B58" t="s">
        <v>125</v>
      </c>
      <c r="C58" t="s">
        <v>256</v>
      </c>
      <c r="D58" t="s">
        <v>324</v>
      </c>
      <c r="E58" s="32">
        <v>99.922222222222217</v>
      </c>
      <c r="F58" s="32">
        <v>4.95563215834538</v>
      </c>
      <c r="G58" s="32">
        <v>4.7547258979206051</v>
      </c>
      <c r="H58" s="32">
        <v>0.97700989658623383</v>
      </c>
      <c r="I58" s="32">
        <v>0.77610363616145894</v>
      </c>
      <c r="J58" s="32">
        <v>495.17777777777775</v>
      </c>
      <c r="K58" s="32">
        <v>475.10277777777776</v>
      </c>
      <c r="L58" s="32">
        <v>97.625</v>
      </c>
      <c r="M58" s="32">
        <v>77.55</v>
      </c>
      <c r="N58" s="32">
        <v>14.119444444444444</v>
      </c>
      <c r="O58" s="32">
        <v>5.9555555555555557</v>
      </c>
      <c r="P58" s="32">
        <v>95.902777777777771</v>
      </c>
      <c r="Q58" s="32">
        <v>95.902777777777771</v>
      </c>
      <c r="R58" s="32">
        <v>0</v>
      </c>
      <c r="S58" s="32">
        <v>301.64999999999998</v>
      </c>
      <c r="T58" s="32">
        <v>255.63333333333333</v>
      </c>
      <c r="U58" s="32">
        <v>0</v>
      </c>
      <c r="V58" s="32">
        <v>46.016666666666666</v>
      </c>
      <c r="W58" s="32">
        <v>67.852777777777789</v>
      </c>
      <c r="X58" s="32">
        <v>12.044444444444444</v>
      </c>
      <c r="Y58" s="32">
        <v>0</v>
      </c>
      <c r="Z58" s="32">
        <v>0</v>
      </c>
      <c r="AA58" s="32">
        <v>18.850000000000001</v>
      </c>
      <c r="AB58" s="32">
        <v>0</v>
      </c>
      <c r="AC58" s="32">
        <v>36.958333333333336</v>
      </c>
      <c r="AD58" s="32">
        <v>0</v>
      </c>
      <c r="AE58" s="32">
        <v>0</v>
      </c>
      <c r="AF58" t="s">
        <v>0</v>
      </c>
      <c r="AG58">
        <v>10</v>
      </c>
      <c r="AH58"/>
    </row>
    <row r="59" spans="1:34" x14ac:dyDescent="0.25">
      <c r="A59" t="s">
        <v>374</v>
      </c>
      <c r="B59" t="s">
        <v>238</v>
      </c>
      <c r="C59" t="s">
        <v>260</v>
      </c>
      <c r="D59" t="s">
        <v>321</v>
      </c>
      <c r="E59" s="32">
        <v>130.4111111111111</v>
      </c>
      <c r="F59" s="32">
        <v>5.1207565817500225</v>
      </c>
      <c r="G59" s="32">
        <v>4.9430919314986799</v>
      </c>
      <c r="H59" s="32">
        <v>0.64275368492800555</v>
      </c>
      <c r="I59" s="32">
        <v>0.56338928175854153</v>
      </c>
      <c r="J59" s="32">
        <v>667.80355555555559</v>
      </c>
      <c r="K59" s="32">
        <v>644.63411111111111</v>
      </c>
      <c r="L59" s="32">
        <v>83.822222222222223</v>
      </c>
      <c r="M59" s="32">
        <v>73.472222222222229</v>
      </c>
      <c r="N59" s="32">
        <v>5.55</v>
      </c>
      <c r="O59" s="32">
        <v>4.8</v>
      </c>
      <c r="P59" s="32">
        <v>161.59444444444446</v>
      </c>
      <c r="Q59" s="32">
        <v>148.77500000000001</v>
      </c>
      <c r="R59" s="32">
        <v>12.819444444444445</v>
      </c>
      <c r="S59" s="32">
        <v>422.3868888888889</v>
      </c>
      <c r="T59" s="32">
        <v>418.31900000000002</v>
      </c>
      <c r="U59" s="32">
        <v>3.9855555555555555</v>
      </c>
      <c r="V59" s="32">
        <v>8.2333333333333342E-2</v>
      </c>
      <c r="W59" s="32">
        <v>51.960777777777771</v>
      </c>
      <c r="X59" s="32">
        <v>0</v>
      </c>
      <c r="Y59" s="32">
        <v>0.12777777777777777</v>
      </c>
      <c r="Z59" s="32">
        <v>0</v>
      </c>
      <c r="AA59" s="32">
        <v>9.4333333333333336</v>
      </c>
      <c r="AB59" s="32">
        <v>0</v>
      </c>
      <c r="AC59" s="32">
        <v>42.399666666666661</v>
      </c>
      <c r="AD59" s="32">
        <v>0</v>
      </c>
      <c r="AE59" s="32">
        <v>0</v>
      </c>
      <c r="AF59" t="s">
        <v>113</v>
      </c>
      <c r="AG59">
        <v>10</v>
      </c>
      <c r="AH59"/>
    </row>
    <row r="60" spans="1:34" x14ac:dyDescent="0.25">
      <c r="A60" t="s">
        <v>374</v>
      </c>
      <c r="B60" t="s">
        <v>176</v>
      </c>
      <c r="C60" t="s">
        <v>291</v>
      </c>
      <c r="D60" t="s">
        <v>334</v>
      </c>
      <c r="E60" s="32">
        <v>40.9</v>
      </c>
      <c r="F60" s="32">
        <v>4.3950312415104582</v>
      </c>
      <c r="G60" s="32">
        <v>4.0366150502580815</v>
      </c>
      <c r="H60" s="32">
        <v>0.4869165987503396</v>
      </c>
      <c r="I60" s="32">
        <v>0.32734854659060036</v>
      </c>
      <c r="J60" s="32">
        <v>179.75677777777773</v>
      </c>
      <c r="K60" s="32">
        <v>165.09755555555552</v>
      </c>
      <c r="L60" s="32">
        <v>19.914888888888889</v>
      </c>
      <c r="M60" s="32">
        <v>13.388555555555556</v>
      </c>
      <c r="N60" s="32">
        <v>3.0987777777777774</v>
      </c>
      <c r="O60" s="32">
        <v>3.4275555555555557</v>
      </c>
      <c r="P60" s="32">
        <v>55.315444444444424</v>
      </c>
      <c r="Q60" s="32">
        <v>47.182555555555538</v>
      </c>
      <c r="R60" s="32">
        <v>8.1328888888888873</v>
      </c>
      <c r="S60" s="32">
        <v>104.52644444444445</v>
      </c>
      <c r="T60" s="32">
        <v>93.936444444444447</v>
      </c>
      <c r="U60" s="32">
        <v>10.278666666666664</v>
      </c>
      <c r="V60" s="32">
        <v>0.31133333333333335</v>
      </c>
      <c r="W60" s="32">
        <v>43.821222222222218</v>
      </c>
      <c r="X60" s="32">
        <v>6.1504444444444424</v>
      </c>
      <c r="Y60" s="32">
        <v>0</v>
      </c>
      <c r="Z60" s="32">
        <v>0</v>
      </c>
      <c r="AA60" s="32">
        <v>14.444888888888888</v>
      </c>
      <c r="AB60" s="32">
        <v>0</v>
      </c>
      <c r="AC60" s="32">
        <v>22.960333333333331</v>
      </c>
      <c r="AD60" s="32">
        <v>0</v>
      </c>
      <c r="AE60" s="32">
        <v>0.26555555555555554</v>
      </c>
      <c r="AF60" t="s">
        <v>51</v>
      </c>
      <c r="AG60">
        <v>10</v>
      </c>
      <c r="AH60"/>
    </row>
    <row r="61" spans="1:34" x14ac:dyDescent="0.25">
      <c r="A61" t="s">
        <v>374</v>
      </c>
      <c r="B61" t="s">
        <v>168</v>
      </c>
      <c r="C61" t="s">
        <v>286</v>
      </c>
      <c r="D61" t="s">
        <v>322</v>
      </c>
      <c r="E61" s="32">
        <v>44.68888888888889</v>
      </c>
      <c r="F61" s="32">
        <v>4.9032769766285442</v>
      </c>
      <c r="G61" s="32">
        <v>4.3941248135256101</v>
      </c>
      <c r="H61" s="32">
        <v>0.89694927896568888</v>
      </c>
      <c r="I61" s="32">
        <v>0.69269766285430145</v>
      </c>
      <c r="J61" s="32">
        <v>219.12200000000004</v>
      </c>
      <c r="K61" s="32">
        <v>196.36855555555562</v>
      </c>
      <c r="L61" s="32">
        <v>40.083666666666673</v>
      </c>
      <c r="M61" s="32">
        <v>30.955888888888897</v>
      </c>
      <c r="N61" s="32">
        <v>4.7777777777777768</v>
      </c>
      <c r="O61" s="32">
        <v>4.3499999999999996</v>
      </c>
      <c r="P61" s="32">
        <v>50.072000000000003</v>
      </c>
      <c r="Q61" s="32">
        <v>36.446333333333335</v>
      </c>
      <c r="R61" s="32">
        <v>13.625666666666669</v>
      </c>
      <c r="S61" s="32">
        <v>128.96633333333338</v>
      </c>
      <c r="T61" s="32">
        <v>116.15511111111117</v>
      </c>
      <c r="U61" s="32">
        <v>4.8448888888888888</v>
      </c>
      <c r="V61" s="32">
        <v>7.9663333333333339</v>
      </c>
      <c r="W61" s="32">
        <v>24.271000000000001</v>
      </c>
      <c r="X61" s="32">
        <v>2.2785555555555557</v>
      </c>
      <c r="Y61" s="32">
        <v>0</v>
      </c>
      <c r="Z61" s="32">
        <v>0</v>
      </c>
      <c r="AA61" s="32">
        <v>12.658888888888889</v>
      </c>
      <c r="AB61" s="32">
        <v>0</v>
      </c>
      <c r="AC61" s="32">
        <v>6.7597777777777788</v>
      </c>
      <c r="AD61" s="32">
        <v>0</v>
      </c>
      <c r="AE61" s="32">
        <v>2.5737777777777775</v>
      </c>
      <c r="AF61" t="s">
        <v>43</v>
      </c>
      <c r="AG61">
        <v>10</v>
      </c>
      <c r="AH61"/>
    </row>
    <row r="62" spans="1:34" x14ac:dyDescent="0.25">
      <c r="A62" t="s">
        <v>374</v>
      </c>
      <c r="B62" t="s">
        <v>187</v>
      </c>
      <c r="C62" t="s">
        <v>251</v>
      </c>
      <c r="D62" t="s">
        <v>310</v>
      </c>
      <c r="E62" s="32">
        <v>52.177777777777777</v>
      </c>
      <c r="F62" s="32">
        <v>4.8704195059625217</v>
      </c>
      <c r="G62" s="32">
        <v>4.3767035775127781</v>
      </c>
      <c r="H62" s="32">
        <v>0.4391695059625213</v>
      </c>
      <c r="I62" s="32">
        <v>0.23279812606473593</v>
      </c>
      <c r="J62" s="32">
        <v>254.1276666666667</v>
      </c>
      <c r="K62" s="32">
        <v>228.36666666666673</v>
      </c>
      <c r="L62" s="32">
        <v>22.914888888888889</v>
      </c>
      <c r="M62" s="32">
        <v>12.146888888888888</v>
      </c>
      <c r="N62" s="32">
        <v>5.7791111111111126</v>
      </c>
      <c r="O62" s="32">
        <v>4.9888888888888889</v>
      </c>
      <c r="P62" s="32">
        <v>70.434777777777768</v>
      </c>
      <c r="Q62" s="32">
        <v>55.44177777777778</v>
      </c>
      <c r="R62" s="32">
        <v>14.992999999999991</v>
      </c>
      <c r="S62" s="32">
        <v>160.77800000000005</v>
      </c>
      <c r="T62" s="32">
        <v>141.26277777777781</v>
      </c>
      <c r="U62" s="32">
        <v>13.453333333333335</v>
      </c>
      <c r="V62" s="32">
        <v>6.0618888888888893</v>
      </c>
      <c r="W62" s="32">
        <v>26.961888888888893</v>
      </c>
      <c r="X62" s="32">
        <v>6.9722222222222223</v>
      </c>
      <c r="Y62" s="32">
        <v>0</v>
      </c>
      <c r="Z62" s="32">
        <v>0</v>
      </c>
      <c r="AA62" s="32">
        <v>2.2323333333333335</v>
      </c>
      <c r="AB62" s="32">
        <v>0</v>
      </c>
      <c r="AC62" s="32">
        <v>17.757333333333335</v>
      </c>
      <c r="AD62" s="32">
        <v>0</v>
      </c>
      <c r="AE62" s="32">
        <v>0</v>
      </c>
      <c r="AF62" t="s">
        <v>62</v>
      </c>
      <c r="AG62">
        <v>10</v>
      </c>
      <c r="AH62"/>
    </row>
    <row r="63" spans="1:34" x14ac:dyDescent="0.25">
      <c r="A63" t="s">
        <v>374</v>
      </c>
      <c r="B63" t="s">
        <v>242</v>
      </c>
      <c r="C63" t="s">
        <v>256</v>
      </c>
      <c r="D63" t="s">
        <v>311</v>
      </c>
      <c r="E63" s="32">
        <v>30.277777777777779</v>
      </c>
      <c r="F63" s="32">
        <v>5.7022935779816519</v>
      </c>
      <c r="G63" s="32">
        <v>5.3380733944954137</v>
      </c>
      <c r="H63" s="32">
        <v>1.0087155963302752</v>
      </c>
      <c r="I63" s="32">
        <v>0.64449541284403666</v>
      </c>
      <c r="J63" s="32">
        <v>172.6527777777778</v>
      </c>
      <c r="K63" s="32">
        <v>161.62500000000003</v>
      </c>
      <c r="L63" s="32">
        <v>30.541666666666664</v>
      </c>
      <c r="M63" s="32">
        <v>19.513888888888889</v>
      </c>
      <c r="N63" s="32">
        <v>5.2444444444444445</v>
      </c>
      <c r="O63" s="32">
        <v>5.7833333333333332</v>
      </c>
      <c r="P63" s="32">
        <v>25.902777777777779</v>
      </c>
      <c r="Q63" s="32">
        <v>25.902777777777779</v>
      </c>
      <c r="R63" s="32">
        <v>0</v>
      </c>
      <c r="S63" s="32">
        <v>116.20833333333334</v>
      </c>
      <c r="T63" s="32">
        <v>103.79166666666667</v>
      </c>
      <c r="U63" s="32">
        <v>0.49722222222222223</v>
      </c>
      <c r="V63" s="32">
        <v>11.919444444444444</v>
      </c>
      <c r="W63" s="32">
        <v>34.713888888888889</v>
      </c>
      <c r="X63" s="32">
        <v>3.2</v>
      </c>
      <c r="Y63" s="32">
        <v>0</v>
      </c>
      <c r="Z63" s="32">
        <v>0</v>
      </c>
      <c r="AA63" s="32">
        <v>11.944444444444445</v>
      </c>
      <c r="AB63" s="32">
        <v>0</v>
      </c>
      <c r="AC63" s="32">
        <v>17.05</v>
      </c>
      <c r="AD63" s="32">
        <v>0</v>
      </c>
      <c r="AE63" s="32">
        <v>2.5194444444444444</v>
      </c>
      <c r="AF63" t="s">
        <v>117</v>
      </c>
      <c r="AG63">
        <v>10</v>
      </c>
      <c r="AH63"/>
    </row>
    <row r="64" spans="1:34" x14ac:dyDescent="0.25">
      <c r="A64" t="s">
        <v>374</v>
      </c>
      <c r="B64" t="s">
        <v>180</v>
      </c>
      <c r="C64" t="s">
        <v>256</v>
      </c>
      <c r="D64" t="s">
        <v>324</v>
      </c>
      <c r="E64" s="32">
        <v>52.022222222222226</v>
      </c>
      <c r="F64" s="32">
        <v>4.7971486544211874</v>
      </c>
      <c r="G64" s="32">
        <v>4.4334152071764201</v>
      </c>
      <c r="H64" s="32">
        <v>0.57283212302434849</v>
      </c>
      <c r="I64" s="32">
        <v>0.20909867577958138</v>
      </c>
      <c r="J64" s="32">
        <v>249.55833333333334</v>
      </c>
      <c r="K64" s="32">
        <v>230.63611111111112</v>
      </c>
      <c r="L64" s="32">
        <v>29.8</v>
      </c>
      <c r="M64" s="32">
        <v>10.877777777777778</v>
      </c>
      <c r="N64" s="32">
        <v>14.122222222222222</v>
      </c>
      <c r="O64" s="32">
        <v>4.8</v>
      </c>
      <c r="P64" s="32">
        <v>71.652777777777771</v>
      </c>
      <c r="Q64" s="32">
        <v>71.652777777777771</v>
      </c>
      <c r="R64" s="32">
        <v>0</v>
      </c>
      <c r="S64" s="32">
        <v>148.10555555555555</v>
      </c>
      <c r="T64" s="32">
        <v>133.02777777777777</v>
      </c>
      <c r="U64" s="32">
        <v>14.283333333333333</v>
      </c>
      <c r="V64" s="32">
        <v>0.7944444444444444</v>
      </c>
      <c r="W64" s="32">
        <v>33.31111111111111</v>
      </c>
      <c r="X64" s="32">
        <v>2.9333333333333331</v>
      </c>
      <c r="Y64" s="32">
        <v>0</v>
      </c>
      <c r="Z64" s="32">
        <v>0</v>
      </c>
      <c r="AA64" s="32">
        <v>6.9222222222222225</v>
      </c>
      <c r="AB64" s="32">
        <v>0</v>
      </c>
      <c r="AC64" s="32">
        <v>23.455555555555556</v>
      </c>
      <c r="AD64" s="32">
        <v>0</v>
      </c>
      <c r="AE64" s="32">
        <v>0</v>
      </c>
      <c r="AF64" t="s">
        <v>55</v>
      </c>
      <c r="AG64">
        <v>10</v>
      </c>
      <c r="AH64"/>
    </row>
    <row r="65" spans="1:34" x14ac:dyDescent="0.25">
      <c r="A65" t="s">
        <v>374</v>
      </c>
      <c r="B65" t="s">
        <v>191</v>
      </c>
      <c r="C65" t="s">
        <v>285</v>
      </c>
      <c r="D65" t="s">
        <v>311</v>
      </c>
      <c r="E65" s="32">
        <v>40.577777777777776</v>
      </c>
      <c r="F65" s="32">
        <v>6.0402245345016423</v>
      </c>
      <c r="G65" s="32">
        <v>5.5637732749178532</v>
      </c>
      <c r="H65" s="32">
        <v>1.4121029572836803</v>
      </c>
      <c r="I65" s="32">
        <v>0.93565169769989054</v>
      </c>
      <c r="J65" s="32">
        <v>245.09888888888887</v>
      </c>
      <c r="K65" s="32">
        <v>225.76555555555555</v>
      </c>
      <c r="L65" s="32">
        <v>57.300000000000004</v>
      </c>
      <c r="M65" s="32">
        <v>37.966666666666669</v>
      </c>
      <c r="N65" s="32">
        <v>14.755555555555556</v>
      </c>
      <c r="O65" s="32">
        <v>4.5777777777777775</v>
      </c>
      <c r="P65" s="32">
        <v>44.81366666666667</v>
      </c>
      <c r="Q65" s="32">
        <v>44.81366666666667</v>
      </c>
      <c r="R65" s="32">
        <v>0</v>
      </c>
      <c r="S65" s="32">
        <v>142.98522222222221</v>
      </c>
      <c r="T65" s="32">
        <v>129.02133333333333</v>
      </c>
      <c r="U65" s="32">
        <v>8.9416666666666664</v>
      </c>
      <c r="V65" s="32">
        <v>5.0222222222222221</v>
      </c>
      <c r="W65" s="32">
        <v>69.335000000000008</v>
      </c>
      <c r="X65" s="32">
        <v>10.738888888888889</v>
      </c>
      <c r="Y65" s="32">
        <v>0</v>
      </c>
      <c r="Z65" s="32">
        <v>0</v>
      </c>
      <c r="AA65" s="32">
        <v>20.244222222222223</v>
      </c>
      <c r="AB65" s="32">
        <v>0</v>
      </c>
      <c r="AC65" s="32">
        <v>38.351888888888887</v>
      </c>
      <c r="AD65" s="32">
        <v>0</v>
      </c>
      <c r="AE65" s="32">
        <v>0</v>
      </c>
      <c r="AF65" t="s">
        <v>66</v>
      </c>
      <c r="AG65">
        <v>10</v>
      </c>
      <c r="AH65"/>
    </row>
    <row r="66" spans="1:34" x14ac:dyDescent="0.25">
      <c r="A66" t="s">
        <v>374</v>
      </c>
      <c r="B66" t="s">
        <v>222</v>
      </c>
      <c r="C66" t="s">
        <v>268</v>
      </c>
      <c r="D66" t="s">
        <v>329</v>
      </c>
      <c r="E66" s="32">
        <v>34.611111111111114</v>
      </c>
      <c r="F66" s="32">
        <v>4.573675762439807</v>
      </c>
      <c r="G66" s="32">
        <v>4.1047351524879616</v>
      </c>
      <c r="H66" s="32">
        <v>0.73418940609951844</v>
      </c>
      <c r="I66" s="32">
        <v>0.26524879614767255</v>
      </c>
      <c r="J66" s="32">
        <v>158.30000000000001</v>
      </c>
      <c r="K66" s="32">
        <v>142.06944444444446</v>
      </c>
      <c r="L66" s="32">
        <v>25.411111111111111</v>
      </c>
      <c r="M66" s="32">
        <v>9.1805555555555554</v>
      </c>
      <c r="N66" s="32">
        <v>11.252777777777778</v>
      </c>
      <c r="O66" s="32">
        <v>4.9777777777777779</v>
      </c>
      <c r="P66" s="32">
        <v>25.472222222222221</v>
      </c>
      <c r="Q66" s="32">
        <v>25.472222222222221</v>
      </c>
      <c r="R66" s="32">
        <v>0</v>
      </c>
      <c r="S66" s="32">
        <v>107.41666666666667</v>
      </c>
      <c r="T66" s="32">
        <v>86.288888888888891</v>
      </c>
      <c r="U66" s="32">
        <v>9.8388888888888886</v>
      </c>
      <c r="V66" s="32">
        <v>11.28888888888889</v>
      </c>
      <c r="W66" s="32">
        <v>18.963888888888889</v>
      </c>
      <c r="X66" s="32">
        <v>0.61944444444444446</v>
      </c>
      <c r="Y66" s="32">
        <v>0</v>
      </c>
      <c r="Z66" s="32">
        <v>0</v>
      </c>
      <c r="AA66" s="32">
        <v>4.0333333333333332</v>
      </c>
      <c r="AB66" s="32">
        <v>0</v>
      </c>
      <c r="AC66" s="32">
        <v>14.311111111111112</v>
      </c>
      <c r="AD66" s="32">
        <v>0</v>
      </c>
      <c r="AE66" s="32">
        <v>0</v>
      </c>
      <c r="AF66" t="s">
        <v>97</v>
      </c>
      <c r="AG66">
        <v>10</v>
      </c>
      <c r="AH66"/>
    </row>
    <row r="67" spans="1:34" x14ac:dyDescent="0.25">
      <c r="A67" t="s">
        <v>374</v>
      </c>
      <c r="B67" t="s">
        <v>211</v>
      </c>
      <c r="C67" t="s">
        <v>298</v>
      </c>
      <c r="D67" t="s">
        <v>312</v>
      </c>
      <c r="E67" s="32">
        <v>53.077777777777776</v>
      </c>
      <c r="F67" s="32">
        <v>5.4495499267322591</v>
      </c>
      <c r="G67" s="32">
        <v>5.0537994557253514</v>
      </c>
      <c r="H67" s="32">
        <v>0.55238643500104678</v>
      </c>
      <c r="I67" s="32">
        <v>0.35937827088130625</v>
      </c>
      <c r="J67" s="32">
        <v>289.25</v>
      </c>
      <c r="K67" s="32">
        <v>268.24444444444447</v>
      </c>
      <c r="L67" s="32">
        <v>29.319444444444446</v>
      </c>
      <c r="M67" s="32">
        <v>19.074999999999999</v>
      </c>
      <c r="N67" s="32">
        <v>5.0333333333333332</v>
      </c>
      <c r="O67" s="32">
        <v>5.2111111111111112</v>
      </c>
      <c r="P67" s="32">
        <v>84.219444444444434</v>
      </c>
      <c r="Q67" s="32">
        <v>73.458333333333329</v>
      </c>
      <c r="R67" s="32">
        <v>10.761111111111111</v>
      </c>
      <c r="S67" s="32">
        <v>175.71111111111111</v>
      </c>
      <c r="T67" s="32">
        <v>154.7138888888889</v>
      </c>
      <c r="U67" s="32">
        <v>15.902777777777779</v>
      </c>
      <c r="V67" s="32">
        <v>5.0944444444444441</v>
      </c>
      <c r="W67" s="32">
        <v>54.93888888888889</v>
      </c>
      <c r="X67" s="32">
        <v>10.694444444444445</v>
      </c>
      <c r="Y67" s="32">
        <v>0</v>
      </c>
      <c r="Z67" s="32">
        <v>0</v>
      </c>
      <c r="AA67" s="32">
        <v>14.033333333333333</v>
      </c>
      <c r="AB67" s="32">
        <v>0</v>
      </c>
      <c r="AC67" s="32">
        <v>30.211111111111112</v>
      </c>
      <c r="AD67" s="32">
        <v>0</v>
      </c>
      <c r="AE67" s="32">
        <v>0</v>
      </c>
      <c r="AF67" t="s">
        <v>86</v>
      </c>
      <c r="AG67">
        <v>10</v>
      </c>
      <c r="AH67"/>
    </row>
    <row r="68" spans="1:34" x14ac:dyDescent="0.25">
      <c r="A68" t="s">
        <v>374</v>
      </c>
      <c r="B68" t="s">
        <v>196</v>
      </c>
      <c r="C68" t="s">
        <v>256</v>
      </c>
      <c r="D68" t="s">
        <v>324</v>
      </c>
      <c r="E68" s="32">
        <v>52.322222222222223</v>
      </c>
      <c r="F68" s="32">
        <v>5.3514822679974525</v>
      </c>
      <c r="G68" s="32">
        <v>4.9110490550010617</v>
      </c>
      <c r="H68" s="32">
        <v>1.2303758759821619</v>
      </c>
      <c r="I68" s="32">
        <v>0.78994266298577198</v>
      </c>
      <c r="J68" s="32">
        <v>280.00144444444447</v>
      </c>
      <c r="K68" s="32">
        <v>256.95699999999999</v>
      </c>
      <c r="L68" s="32">
        <v>64.376000000000005</v>
      </c>
      <c r="M68" s="32">
        <v>41.33155555555556</v>
      </c>
      <c r="N68" s="32">
        <v>18.511111111111113</v>
      </c>
      <c r="O68" s="32">
        <v>4.5333333333333332</v>
      </c>
      <c r="P68" s="32">
        <v>60.611444444444444</v>
      </c>
      <c r="Q68" s="32">
        <v>60.611444444444444</v>
      </c>
      <c r="R68" s="32">
        <v>0</v>
      </c>
      <c r="S68" s="32">
        <v>155.01400000000001</v>
      </c>
      <c r="T68" s="32">
        <v>98.542666666666662</v>
      </c>
      <c r="U68" s="32">
        <v>56.471333333333334</v>
      </c>
      <c r="V68" s="32">
        <v>0</v>
      </c>
      <c r="W68" s="32">
        <v>47.861111111111114</v>
      </c>
      <c r="X68" s="32">
        <v>1.5333333333333334</v>
      </c>
      <c r="Y68" s="32">
        <v>0</v>
      </c>
      <c r="Z68" s="32">
        <v>0</v>
      </c>
      <c r="AA68" s="32">
        <v>30.305555555555557</v>
      </c>
      <c r="AB68" s="32">
        <v>0</v>
      </c>
      <c r="AC68" s="32">
        <v>16.022222222222222</v>
      </c>
      <c r="AD68" s="32">
        <v>0</v>
      </c>
      <c r="AE68" s="32">
        <v>0</v>
      </c>
      <c r="AF68" t="s">
        <v>71</v>
      </c>
      <c r="AG68">
        <v>10</v>
      </c>
      <c r="AH68"/>
    </row>
    <row r="69" spans="1:34" x14ac:dyDescent="0.25">
      <c r="A69" t="s">
        <v>374</v>
      </c>
      <c r="B69" t="s">
        <v>155</v>
      </c>
      <c r="C69" t="s">
        <v>256</v>
      </c>
      <c r="D69" t="s">
        <v>324</v>
      </c>
      <c r="E69" s="32">
        <v>58.644444444444446</v>
      </c>
      <c r="F69" s="32">
        <v>5.1447044334975365</v>
      </c>
      <c r="G69" s="32">
        <v>4.803476695718075</v>
      </c>
      <c r="H69" s="32">
        <v>1.1047745358090186</v>
      </c>
      <c r="I69" s="32">
        <v>0.76354679802955661</v>
      </c>
      <c r="J69" s="32">
        <v>301.70833333333331</v>
      </c>
      <c r="K69" s="32">
        <v>281.69722222222225</v>
      </c>
      <c r="L69" s="32">
        <v>64.788888888888891</v>
      </c>
      <c r="M69" s="32">
        <v>44.777777777777779</v>
      </c>
      <c r="N69" s="32">
        <v>14.5</v>
      </c>
      <c r="O69" s="32">
        <v>5.5111111111111111</v>
      </c>
      <c r="P69" s="32">
        <v>50.555555555555557</v>
      </c>
      <c r="Q69" s="32">
        <v>50.555555555555557</v>
      </c>
      <c r="R69" s="32">
        <v>0</v>
      </c>
      <c r="S69" s="32">
        <v>186.36388888888888</v>
      </c>
      <c r="T69" s="32">
        <v>137.57499999999999</v>
      </c>
      <c r="U69" s="32">
        <v>20.255555555555556</v>
      </c>
      <c r="V69" s="32">
        <v>28.533333333333335</v>
      </c>
      <c r="W69" s="32">
        <v>49.213888888888889</v>
      </c>
      <c r="X69" s="32">
        <v>0</v>
      </c>
      <c r="Y69" s="32">
        <v>0</v>
      </c>
      <c r="Z69" s="32">
        <v>0</v>
      </c>
      <c r="AA69" s="32">
        <v>6.1694444444444443</v>
      </c>
      <c r="AB69" s="32">
        <v>0</v>
      </c>
      <c r="AC69" s="32">
        <v>43.044444444444444</v>
      </c>
      <c r="AD69" s="32">
        <v>0</v>
      </c>
      <c r="AE69" s="32">
        <v>0</v>
      </c>
      <c r="AF69" t="s">
        <v>30</v>
      </c>
      <c r="AG69">
        <v>10</v>
      </c>
      <c r="AH69"/>
    </row>
    <row r="70" spans="1:34" x14ac:dyDescent="0.25">
      <c r="A70" t="s">
        <v>374</v>
      </c>
      <c r="B70" t="s">
        <v>178</v>
      </c>
      <c r="C70" t="s">
        <v>292</v>
      </c>
      <c r="D70" t="s">
        <v>334</v>
      </c>
      <c r="E70" s="32">
        <v>38.577777777777776</v>
      </c>
      <c r="F70" s="32">
        <v>5.0388882488479272</v>
      </c>
      <c r="G70" s="32">
        <v>4.5522811059907839</v>
      </c>
      <c r="H70" s="32">
        <v>0.77275345622119829</v>
      </c>
      <c r="I70" s="32">
        <v>0.28614631336405533</v>
      </c>
      <c r="J70" s="32">
        <v>194.38911111111113</v>
      </c>
      <c r="K70" s="32">
        <v>175.61688888888889</v>
      </c>
      <c r="L70" s="32">
        <v>29.811111111111114</v>
      </c>
      <c r="M70" s="32">
        <v>11.03888888888889</v>
      </c>
      <c r="N70" s="32">
        <v>13.794444444444444</v>
      </c>
      <c r="O70" s="32">
        <v>4.9777777777777779</v>
      </c>
      <c r="P70" s="32">
        <v>51.530777777777786</v>
      </c>
      <c r="Q70" s="32">
        <v>51.530777777777786</v>
      </c>
      <c r="R70" s="32">
        <v>0</v>
      </c>
      <c r="S70" s="32">
        <v>113.04722222222222</v>
      </c>
      <c r="T70" s="32">
        <v>95.513888888888886</v>
      </c>
      <c r="U70" s="32">
        <v>14.438888888888888</v>
      </c>
      <c r="V70" s="32">
        <v>3.0944444444444446</v>
      </c>
      <c r="W70" s="32">
        <v>31.74744444444444</v>
      </c>
      <c r="X70" s="32">
        <v>0.17777777777777778</v>
      </c>
      <c r="Y70" s="32">
        <v>0</v>
      </c>
      <c r="Z70" s="32">
        <v>0</v>
      </c>
      <c r="AA70" s="32">
        <v>12.372444444444444</v>
      </c>
      <c r="AB70" s="32">
        <v>0</v>
      </c>
      <c r="AC70" s="32">
        <v>18.297222222222221</v>
      </c>
      <c r="AD70" s="32">
        <v>0.22222222222222221</v>
      </c>
      <c r="AE70" s="32">
        <v>0.67777777777777781</v>
      </c>
      <c r="AF70" t="s">
        <v>53</v>
      </c>
      <c r="AG70">
        <v>10</v>
      </c>
      <c r="AH70"/>
    </row>
    <row r="71" spans="1:34" x14ac:dyDescent="0.25">
      <c r="A71" t="s">
        <v>374</v>
      </c>
      <c r="B71" t="s">
        <v>200</v>
      </c>
      <c r="C71" t="s">
        <v>279</v>
      </c>
      <c r="D71" t="s">
        <v>329</v>
      </c>
      <c r="E71" s="32">
        <v>51.277777777777779</v>
      </c>
      <c r="F71" s="32">
        <v>4.8227518959913329</v>
      </c>
      <c r="G71" s="32">
        <v>4.3963163596966419</v>
      </c>
      <c r="H71" s="32">
        <v>0.74886240520043335</v>
      </c>
      <c r="I71" s="32">
        <v>0.32242686890574218</v>
      </c>
      <c r="J71" s="32">
        <v>247.3</v>
      </c>
      <c r="K71" s="32">
        <v>225.43333333333337</v>
      </c>
      <c r="L71" s="32">
        <v>38.4</v>
      </c>
      <c r="M71" s="32">
        <v>16.533333333333335</v>
      </c>
      <c r="N71" s="32">
        <v>16.172222222222221</v>
      </c>
      <c r="O71" s="32">
        <v>5.6944444444444446</v>
      </c>
      <c r="P71" s="32">
        <v>37.797222222222224</v>
      </c>
      <c r="Q71" s="32">
        <v>37.797222222222224</v>
      </c>
      <c r="R71" s="32">
        <v>0</v>
      </c>
      <c r="S71" s="32">
        <v>171.10277777777779</v>
      </c>
      <c r="T71" s="32">
        <v>119.33611111111111</v>
      </c>
      <c r="U71" s="32">
        <v>27.769444444444446</v>
      </c>
      <c r="V71" s="32">
        <v>23.997222222222224</v>
      </c>
      <c r="W71" s="32">
        <v>16.594444444444445</v>
      </c>
      <c r="X71" s="32">
        <v>3.8666666666666667</v>
      </c>
      <c r="Y71" s="32">
        <v>0</v>
      </c>
      <c r="Z71" s="32">
        <v>0</v>
      </c>
      <c r="AA71" s="32">
        <v>2.5833333333333335</v>
      </c>
      <c r="AB71" s="32">
        <v>0</v>
      </c>
      <c r="AC71" s="32">
        <v>10.144444444444444</v>
      </c>
      <c r="AD71" s="32">
        <v>0</v>
      </c>
      <c r="AE71" s="32">
        <v>0</v>
      </c>
      <c r="AF71" t="s">
        <v>75</v>
      </c>
      <c r="AG71">
        <v>10</v>
      </c>
      <c r="AH71"/>
    </row>
    <row r="72" spans="1:34" x14ac:dyDescent="0.25">
      <c r="A72" t="s">
        <v>374</v>
      </c>
      <c r="B72" t="s">
        <v>194</v>
      </c>
      <c r="C72" t="s">
        <v>256</v>
      </c>
      <c r="D72" t="s">
        <v>324</v>
      </c>
      <c r="E72" s="32">
        <v>37.87777777777778</v>
      </c>
      <c r="F72" s="32">
        <v>5.2621003226752707</v>
      </c>
      <c r="G72" s="32">
        <v>4.7948078615429743</v>
      </c>
      <c r="H72" s="32">
        <v>1.0063801701378703</v>
      </c>
      <c r="I72" s="32">
        <v>0.53908770900557346</v>
      </c>
      <c r="J72" s="32">
        <v>199.31666666666666</v>
      </c>
      <c r="K72" s="32">
        <v>181.61666666666667</v>
      </c>
      <c r="L72" s="32">
        <v>38.119444444444447</v>
      </c>
      <c r="M72" s="32">
        <v>20.419444444444444</v>
      </c>
      <c r="N72" s="32">
        <v>12.394444444444444</v>
      </c>
      <c r="O72" s="32">
        <v>5.3055555555555554</v>
      </c>
      <c r="P72" s="32">
        <v>42.774999999999999</v>
      </c>
      <c r="Q72" s="32">
        <v>42.774999999999999</v>
      </c>
      <c r="R72" s="32">
        <v>0</v>
      </c>
      <c r="S72" s="32">
        <v>118.42222222222222</v>
      </c>
      <c r="T72" s="32">
        <v>95.766666666666666</v>
      </c>
      <c r="U72" s="32">
        <v>17.963888888888889</v>
      </c>
      <c r="V72" s="32">
        <v>4.6916666666666664</v>
      </c>
      <c r="W72" s="32">
        <v>36.819444444444443</v>
      </c>
      <c r="X72" s="32">
        <v>2.4361111111111109</v>
      </c>
      <c r="Y72" s="32">
        <v>0</v>
      </c>
      <c r="Z72" s="32">
        <v>0</v>
      </c>
      <c r="AA72" s="32">
        <v>6.5777777777777775</v>
      </c>
      <c r="AB72" s="32">
        <v>0</v>
      </c>
      <c r="AC72" s="32">
        <v>27.716666666666665</v>
      </c>
      <c r="AD72" s="32">
        <v>0</v>
      </c>
      <c r="AE72" s="32">
        <v>8.8888888888888892E-2</v>
      </c>
      <c r="AF72" t="s">
        <v>69</v>
      </c>
      <c r="AG72">
        <v>10</v>
      </c>
      <c r="AH72"/>
    </row>
    <row r="73" spans="1:34" x14ac:dyDescent="0.25">
      <c r="A73" t="s">
        <v>374</v>
      </c>
      <c r="B73" t="s">
        <v>153</v>
      </c>
      <c r="C73" t="s">
        <v>281</v>
      </c>
      <c r="D73" t="s">
        <v>330</v>
      </c>
      <c r="E73" s="32">
        <v>68.2</v>
      </c>
      <c r="F73" s="32">
        <v>5.4129195177582279</v>
      </c>
      <c r="G73" s="32">
        <v>5.0145812968393617</v>
      </c>
      <c r="H73" s="32">
        <v>1.0431329423264906</v>
      </c>
      <c r="I73" s="32">
        <v>0.64479472140762462</v>
      </c>
      <c r="J73" s="32">
        <v>369.16111111111115</v>
      </c>
      <c r="K73" s="32">
        <v>341.99444444444447</v>
      </c>
      <c r="L73" s="32">
        <v>71.141666666666666</v>
      </c>
      <c r="M73" s="32">
        <v>43.975000000000001</v>
      </c>
      <c r="N73" s="32">
        <v>21.477777777777778</v>
      </c>
      <c r="O73" s="32">
        <v>5.6888888888888891</v>
      </c>
      <c r="P73" s="32">
        <v>68.433333333333337</v>
      </c>
      <c r="Q73" s="32">
        <v>68.433333333333337</v>
      </c>
      <c r="R73" s="32">
        <v>0</v>
      </c>
      <c r="S73" s="32">
        <v>229.58611111111111</v>
      </c>
      <c r="T73" s="32">
        <v>200.14166666666668</v>
      </c>
      <c r="U73" s="32">
        <v>0</v>
      </c>
      <c r="V73" s="32">
        <v>29.444444444444443</v>
      </c>
      <c r="W73" s="32">
        <v>30.972222222222221</v>
      </c>
      <c r="X73" s="32">
        <v>12.355555555555556</v>
      </c>
      <c r="Y73" s="32">
        <v>0</v>
      </c>
      <c r="Z73" s="32">
        <v>0</v>
      </c>
      <c r="AA73" s="32">
        <v>6</v>
      </c>
      <c r="AB73" s="32">
        <v>0</v>
      </c>
      <c r="AC73" s="32">
        <v>12.616666666666667</v>
      </c>
      <c r="AD73" s="32">
        <v>0</v>
      </c>
      <c r="AE73" s="32">
        <v>0</v>
      </c>
      <c r="AF73" t="s">
        <v>28</v>
      </c>
      <c r="AG73">
        <v>10</v>
      </c>
      <c r="AH73"/>
    </row>
    <row r="74" spans="1:34" x14ac:dyDescent="0.25">
      <c r="A74" t="s">
        <v>374</v>
      </c>
      <c r="B74" t="s">
        <v>139</v>
      </c>
      <c r="C74" t="s">
        <v>255</v>
      </c>
      <c r="D74" t="s">
        <v>325</v>
      </c>
      <c r="E74" s="32">
        <v>79.033333333333331</v>
      </c>
      <c r="F74" s="32">
        <v>4.6468677070153239</v>
      </c>
      <c r="G74" s="32">
        <v>4.2345944046112747</v>
      </c>
      <c r="H74" s="32">
        <v>0.62424434134682982</v>
      </c>
      <c r="I74" s="32">
        <v>0.2119710389427808</v>
      </c>
      <c r="J74" s="32">
        <v>367.25744444444445</v>
      </c>
      <c r="K74" s="32">
        <v>334.67411111111107</v>
      </c>
      <c r="L74" s="32">
        <v>49.336111111111116</v>
      </c>
      <c r="M74" s="32">
        <v>16.752777777777776</v>
      </c>
      <c r="N74" s="32">
        <v>26.983333333333334</v>
      </c>
      <c r="O74" s="32">
        <v>5.6</v>
      </c>
      <c r="P74" s="32">
        <v>74.079888888888888</v>
      </c>
      <c r="Q74" s="32">
        <v>74.079888888888888</v>
      </c>
      <c r="R74" s="32">
        <v>0</v>
      </c>
      <c r="S74" s="32">
        <v>243.84144444444445</v>
      </c>
      <c r="T74" s="32">
        <v>199.62477777777778</v>
      </c>
      <c r="U74" s="32">
        <v>7.9138888888888888</v>
      </c>
      <c r="V74" s="32">
        <v>36.302777777777777</v>
      </c>
      <c r="W74" s="32">
        <v>40.24355555555556</v>
      </c>
      <c r="X74" s="32">
        <v>0.30833333333333335</v>
      </c>
      <c r="Y74" s="32">
        <v>0</v>
      </c>
      <c r="Z74" s="32">
        <v>0</v>
      </c>
      <c r="AA74" s="32">
        <v>14.974333333333332</v>
      </c>
      <c r="AB74" s="32">
        <v>0</v>
      </c>
      <c r="AC74" s="32">
        <v>24.960888888888896</v>
      </c>
      <c r="AD74" s="32">
        <v>0</v>
      </c>
      <c r="AE74" s="32">
        <v>0</v>
      </c>
      <c r="AF74" t="s">
        <v>14</v>
      </c>
      <c r="AG74">
        <v>10</v>
      </c>
      <c r="AH74"/>
    </row>
    <row r="75" spans="1:34" x14ac:dyDescent="0.25">
      <c r="A75" t="s">
        <v>374</v>
      </c>
      <c r="B75" t="s">
        <v>237</v>
      </c>
      <c r="C75" t="s">
        <v>307</v>
      </c>
      <c r="D75" t="s">
        <v>329</v>
      </c>
      <c r="E75" s="32">
        <v>33.68888888888889</v>
      </c>
      <c r="F75" s="32">
        <v>5.1365831134564628</v>
      </c>
      <c r="G75" s="32">
        <v>4.6834168865435348</v>
      </c>
      <c r="H75" s="32">
        <v>0.6733179419525066</v>
      </c>
      <c r="I75" s="32">
        <v>0.22015171503957784</v>
      </c>
      <c r="J75" s="32">
        <v>173.04577777777774</v>
      </c>
      <c r="K75" s="32">
        <v>157.77911111111109</v>
      </c>
      <c r="L75" s="32">
        <v>22.683333333333334</v>
      </c>
      <c r="M75" s="32">
        <v>7.416666666666667</v>
      </c>
      <c r="N75" s="32">
        <v>10.111111111111111</v>
      </c>
      <c r="O75" s="32">
        <v>5.1555555555555559</v>
      </c>
      <c r="P75" s="32">
        <v>60.18388888888888</v>
      </c>
      <c r="Q75" s="32">
        <v>60.18388888888888</v>
      </c>
      <c r="R75" s="32">
        <v>0</v>
      </c>
      <c r="S75" s="32">
        <v>90.178555555555548</v>
      </c>
      <c r="T75" s="32">
        <v>82.091555555555544</v>
      </c>
      <c r="U75" s="32">
        <v>7.75</v>
      </c>
      <c r="V75" s="32">
        <v>0.33699999999999997</v>
      </c>
      <c r="W75" s="32">
        <v>34.348555555555556</v>
      </c>
      <c r="X75" s="32">
        <v>0.90277777777777779</v>
      </c>
      <c r="Y75" s="32">
        <v>0</v>
      </c>
      <c r="Z75" s="32">
        <v>0</v>
      </c>
      <c r="AA75" s="32">
        <v>14.878333333333332</v>
      </c>
      <c r="AB75" s="32">
        <v>0</v>
      </c>
      <c r="AC75" s="32">
        <v>18.230444444444444</v>
      </c>
      <c r="AD75" s="32">
        <v>0</v>
      </c>
      <c r="AE75" s="32">
        <v>0.33699999999999997</v>
      </c>
      <c r="AF75" t="s">
        <v>112</v>
      </c>
      <c r="AG75">
        <v>10</v>
      </c>
      <c r="AH75"/>
    </row>
    <row r="76" spans="1:34" x14ac:dyDescent="0.25">
      <c r="A76" t="s">
        <v>374</v>
      </c>
      <c r="B76" t="s">
        <v>198</v>
      </c>
      <c r="C76" t="s">
        <v>256</v>
      </c>
      <c r="D76" t="s">
        <v>324</v>
      </c>
      <c r="E76" s="32">
        <v>31.477777777777778</v>
      </c>
      <c r="F76" s="32">
        <v>4.5471231909636431</v>
      </c>
      <c r="G76" s="32">
        <v>4.1286621955524181</v>
      </c>
      <c r="H76" s="32">
        <v>0.75088245675961884</v>
      </c>
      <c r="I76" s="32">
        <v>0.3324214613483939</v>
      </c>
      <c r="J76" s="32">
        <v>143.13333333333335</v>
      </c>
      <c r="K76" s="32">
        <v>129.96111111111111</v>
      </c>
      <c r="L76" s="32">
        <v>23.636111111111113</v>
      </c>
      <c r="M76" s="32">
        <v>10.463888888888889</v>
      </c>
      <c r="N76" s="32">
        <v>9.4388888888888882</v>
      </c>
      <c r="O76" s="32">
        <v>3.7333333333333334</v>
      </c>
      <c r="P76" s="32">
        <v>21.274999999999999</v>
      </c>
      <c r="Q76" s="32">
        <v>21.274999999999999</v>
      </c>
      <c r="R76" s="32">
        <v>0</v>
      </c>
      <c r="S76" s="32">
        <v>98.222222222222214</v>
      </c>
      <c r="T76" s="32">
        <v>70.961111111111109</v>
      </c>
      <c r="U76" s="32">
        <v>14.697222222222223</v>
      </c>
      <c r="V76" s="32">
        <v>12.563888888888888</v>
      </c>
      <c r="W76" s="32">
        <v>12.130555555555556</v>
      </c>
      <c r="X76" s="32">
        <v>0</v>
      </c>
      <c r="Y76" s="32">
        <v>0</v>
      </c>
      <c r="Z76" s="32">
        <v>0</v>
      </c>
      <c r="AA76" s="32">
        <v>12.130555555555556</v>
      </c>
      <c r="AB76" s="32">
        <v>0</v>
      </c>
      <c r="AC76" s="32">
        <v>0</v>
      </c>
      <c r="AD76" s="32">
        <v>0</v>
      </c>
      <c r="AE76" s="32">
        <v>0</v>
      </c>
      <c r="AF76" t="s">
        <v>73</v>
      </c>
      <c r="AG76">
        <v>10</v>
      </c>
      <c r="AH76"/>
    </row>
    <row r="77" spans="1:34" x14ac:dyDescent="0.25">
      <c r="A77" t="s">
        <v>374</v>
      </c>
      <c r="B77" t="s">
        <v>226</v>
      </c>
      <c r="C77" t="s">
        <v>303</v>
      </c>
      <c r="D77" t="s">
        <v>329</v>
      </c>
      <c r="E77" s="32">
        <v>30.088888888888889</v>
      </c>
      <c r="F77" s="32">
        <v>5.4168205317577556</v>
      </c>
      <c r="G77" s="32">
        <v>4.9723966026587894</v>
      </c>
      <c r="H77" s="32">
        <v>0.89337149187592324</v>
      </c>
      <c r="I77" s="32">
        <v>0.44894756277695713</v>
      </c>
      <c r="J77" s="32">
        <v>162.98611111111114</v>
      </c>
      <c r="K77" s="32">
        <v>149.61388888888891</v>
      </c>
      <c r="L77" s="32">
        <v>26.880555555555556</v>
      </c>
      <c r="M77" s="32">
        <v>13.508333333333333</v>
      </c>
      <c r="N77" s="32">
        <v>8.2166666666666668</v>
      </c>
      <c r="O77" s="32">
        <v>5.1555555555555559</v>
      </c>
      <c r="P77" s="32">
        <v>36.913888888888891</v>
      </c>
      <c r="Q77" s="32">
        <v>36.913888888888891</v>
      </c>
      <c r="R77" s="32">
        <v>0</v>
      </c>
      <c r="S77" s="32">
        <v>99.191666666666677</v>
      </c>
      <c r="T77" s="32">
        <v>66.419444444444451</v>
      </c>
      <c r="U77" s="32">
        <v>21.847222222222221</v>
      </c>
      <c r="V77" s="32">
        <v>10.925000000000001</v>
      </c>
      <c r="W77" s="32">
        <v>28.077777777777779</v>
      </c>
      <c r="X77" s="32">
        <v>2.0388888888888888</v>
      </c>
      <c r="Y77" s="32">
        <v>0</v>
      </c>
      <c r="Z77" s="32">
        <v>0</v>
      </c>
      <c r="AA77" s="32">
        <v>8.5833333333333339</v>
      </c>
      <c r="AB77" s="32">
        <v>0</v>
      </c>
      <c r="AC77" s="32">
        <v>17.455555555555556</v>
      </c>
      <c r="AD77" s="32">
        <v>0</v>
      </c>
      <c r="AE77" s="32">
        <v>0</v>
      </c>
      <c r="AF77" t="s">
        <v>101</v>
      </c>
      <c r="AG77">
        <v>10</v>
      </c>
      <c r="AH77"/>
    </row>
    <row r="78" spans="1:34" x14ac:dyDescent="0.25">
      <c r="A78" t="s">
        <v>374</v>
      </c>
      <c r="B78" t="s">
        <v>173</v>
      </c>
      <c r="C78" t="s">
        <v>290</v>
      </c>
      <c r="D78" t="s">
        <v>311</v>
      </c>
      <c r="E78" s="32">
        <v>177.14444444444445</v>
      </c>
      <c r="F78" s="32">
        <v>3.4941874176754677</v>
      </c>
      <c r="G78" s="32">
        <v>3.2372414225678976</v>
      </c>
      <c r="H78" s="32">
        <v>0.5124995295741076</v>
      </c>
      <c r="I78" s="32">
        <v>0.28716615442513943</v>
      </c>
      <c r="J78" s="32">
        <v>618.97588888888868</v>
      </c>
      <c r="K78" s="32">
        <v>573.45933333333323</v>
      </c>
      <c r="L78" s="32">
        <v>90.786444444444413</v>
      </c>
      <c r="M78" s="32">
        <v>50.869888888888866</v>
      </c>
      <c r="N78" s="32">
        <v>34.227666666666664</v>
      </c>
      <c r="O78" s="32">
        <v>5.6888888888888891</v>
      </c>
      <c r="P78" s="32">
        <v>105.92199999999998</v>
      </c>
      <c r="Q78" s="32">
        <v>100.32199999999999</v>
      </c>
      <c r="R78" s="32">
        <v>5.6</v>
      </c>
      <c r="S78" s="32">
        <v>422.26744444444438</v>
      </c>
      <c r="T78" s="32">
        <v>349.95066666666662</v>
      </c>
      <c r="U78" s="32">
        <v>13.857111111111115</v>
      </c>
      <c r="V78" s="32">
        <v>58.459666666666656</v>
      </c>
      <c r="W78" s="32">
        <v>143.72477777777777</v>
      </c>
      <c r="X78" s="32">
        <v>5.6291111111111114</v>
      </c>
      <c r="Y78" s="32">
        <v>6.4943333333333335</v>
      </c>
      <c r="Z78" s="32">
        <v>0</v>
      </c>
      <c r="AA78" s="32">
        <v>19.788444444444444</v>
      </c>
      <c r="AB78" s="32">
        <v>0</v>
      </c>
      <c r="AC78" s="32">
        <v>89.291777777777767</v>
      </c>
      <c r="AD78" s="32">
        <v>0</v>
      </c>
      <c r="AE78" s="32">
        <v>22.521111111111118</v>
      </c>
      <c r="AF78" t="s">
        <v>48</v>
      </c>
      <c r="AG78">
        <v>10</v>
      </c>
      <c r="AH78"/>
    </row>
    <row r="79" spans="1:34" x14ac:dyDescent="0.25">
      <c r="A79" t="s">
        <v>374</v>
      </c>
      <c r="B79" t="s">
        <v>201</v>
      </c>
      <c r="C79" t="s">
        <v>295</v>
      </c>
      <c r="D79" t="s">
        <v>314</v>
      </c>
      <c r="E79" s="32">
        <v>28.155555555555555</v>
      </c>
      <c r="F79" s="32">
        <v>4.6336582478295183</v>
      </c>
      <c r="G79" s="32">
        <v>4.2997040252565109</v>
      </c>
      <c r="H79" s="32">
        <v>0.63188239936858726</v>
      </c>
      <c r="I79" s="32">
        <v>0.47402920284135758</v>
      </c>
      <c r="J79" s="32">
        <v>130.46322222222221</v>
      </c>
      <c r="K79" s="32">
        <v>121.06055555555554</v>
      </c>
      <c r="L79" s="32">
        <v>17.791</v>
      </c>
      <c r="M79" s="32">
        <v>13.346555555555556</v>
      </c>
      <c r="N79" s="32">
        <v>0</v>
      </c>
      <c r="O79" s="32">
        <v>4.4444444444444446</v>
      </c>
      <c r="P79" s="32">
        <v>27.812111111111115</v>
      </c>
      <c r="Q79" s="32">
        <v>22.853888888888893</v>
      </c>
      <c r="R79" s="32">
        <v>4.9582222222222239</v>
      </c>
      <c r="S79" s="32">
        <v>84.860111111111095</v>
      </c>
      <c r="T79" s="32">
        <v>55.489333333333335</v>
      </c>
      <c r="U79" s="32">
        <v>13.271999999999995</v>
      </c>
      <c r="V79" s="32">
        <v>16.098777777777773</v>
      </c>
      <c r="W79" s="32">
        <v>4.8815555555555559</v>
      </c>
      <c r="X79" s="32">
        <v>0</v>
      </c>
      <c r="Y79" s="32">
        <v>0</v>
      </c>
      <c r="Z79" s="32">
        <v>0</v>
      </c>
      <c r="AA79" s="32">
        <v>0.1597777777777778</v>
      </c>
      <c r="AB79" s="32">
        <v>7.2222222222222215E-2</v>
      </c>
      <c r="AC79" s="32">
        <v>4.6495555555555557</v>
      </c>
      <c r="AD79" s="32">
        <v>0</v>
      </c>
      <c r="AE79" s="32">
        <v>0</v>
      </c>
      <c r="AF79" t="s">
        <v>76</v>
      </c>
      <c r="AG79">
        <v>10</v>
      </c>
      <c r="AH79"/>
    </row>
    <row r="80" spans="1:34" x14ac:dyDescent="0.25">
      <c r="A80" t="s">
        <v>374</v>
      </c>
      <c r="B80" t="s">
        <v>192</v>
      </c>
      <c r="C80" t="s">
        <v>258</v>
      </c>
      <c r="D80" t="s">
        <v>321</v>
      </c>
      <c r="E80" s="32">
        <v>45.577777777777776</v>
      </c>
      <c r="F80" s="32">
        <v>6.9543271574841539</v>
      </c>
      <c r="G80" s="32">
        <v>6.3126889322281823</v>
      </c>
      <c r="H80" s="32">
        <v>0.67381764992686499</v>
      </c>
      <c r="I80" s="32">
        <v>0.27206240858117992</v>
      </c>
      <c r="J80" s="32">
        <v>316.96277777777777</v>
      </c>
      <c r="K80" s="32">
        <v>287.71833333333336</v>
      </c>
      <c r="L80" s="32">
        <v>30.711111111111112</v>
      </c>
      <c r="M80" s="32">
        <v>12.4</v>
      </c>
      <c r="N80" s="32">
        <v>12.977777777777778</v>
      </c>
      <c r="O80" s="32">
        <v>5.333333333333333</v>
      </c>
      <c r="P80" s="32">
        <v>62.744555555555579</v>
      </c>
      <c r="Q80" s="32">
        <v>51.811222222222241</v>
      </c>
      <c r="R80" s="32">
        <v>10.933333333333334</v>
      </c>
      <c r="S80" s="32">
        <v>223.50711111111113</v>
      </c>
      <c r="T80" s="32">
        <v>183.82644444444446</v>
      </c>
      <c r="U80" s="32">
        <v>0</v>
      </c>
      <c r="V80" s="32">
        <v>39.680666666666667</v>
      </c>
      <c r="W80" s="32">
        <v>8.2666666666666657</v>
      </c>
      <c r="X80" s="32">
        <v>0</v>
      </c>
      <c r="Y80" s="32">
        <v>0</v>
      </c>
      <c r="Z80" s="32">
        <v>0</v>
      </c>
      <c r="AA80" s="32">
        <v>4.9777777777777779</v>
      </c>
      <c r="AB80" s="32">
        <v>0</v>
      </c>
      <c r="AC80" s="32">
        <v>3.2888888888888888</v>
      </c>
      <c r="AD80" s="32">
        <v>0</v>
      </c>
      <c r="AE80" s="32">
        <v>0</v>
      </c>
      <c r="AF80" t="s">
        <v>67</v>
      </c>
      <c r="AG80">
        <v>10</v>
      </c>
      <c r="AH80"/>
    </row>
    <row r="81" spans="1:34" x14ac:dyDescent="0.25">
      <c r="A81" t="s">
        <v>374</v>
      </c>
      <c r="B81" t="s">
        <v>169</v>
      </c>
      <c r="C81" t="s">
        <v>287</v>
      </c>
      <c r="D81" t="s">
        <v>333</v>
      </c>
      <c r="E81" s="32">
        <v>23.822222222222223</v>
      </c>
      <c r="F81" s="32">
        <v>4.2389878731343291</v>
      </c>
      <c r="G81" s="32">
        <v>3.9129617537313441</v>
      </c>
      <c r="H81" s="32">
        <v>0.78941231343283591</v>
      </c>
      <c r="I81" s="32">
        <v>0.46338619402985076</v>
      </c>
      <c r="J81" s="32">
        <v>100.98211111111114</v>
      </c>
      <c r="K81" s="32">
        <v>93.215444444444472</v>
      </c>
      <c r="L81" s="32">
        <v>18.805555555555557</v>
      </c>
      <c r="M81" s="32">
        <v>11.03888888888889</v>
      </c>
      <c r="N81" s="32">
        <v>6.427777777777778</v>
      </c>
      <c r="O81" s="32">
        <v>1.3388888888888888</v>
      </c>
      <c r="P81" s="32">
        <v>12.965888888888889</v>
      </c>
      <c r="Q81" s="32">
        <v>12.965888888888889</v>
      </c>
      <c r="R81" s="32">
        <v>0</v>
      </c>
      <c r="S81" s="32">
        <v>69.210666666666683</v>
      </c>
      <c r="T81" s="32">
        <v>63.388444444444467</v>
      </c>
      <c r="U81" s="32">
        <v>0</v>
      </c>
      <c r="V81" s="32">
        <v>5.822222222222222</v>
      </c>
      <c r="W81" s="32">
        <v>17.096</v>
      </c>
      <c r="X81" s="32">
        <v>0.31944444444444442</v>
      </c>
      <c r="Y81" s="32">
        <v>1.288888888888889</v>
      </c>
      <c r="Z81" s="32">
        <v>0</v>
      </c>
      <c r="AA81" s="32">
        <v>9.3686666666666678</v>
      </c>
      <c r="AB81" s="32">
        <v>0</v>
      </c>
      <c r="AC81" s="32">
        <v>6.1189999999999989</v>
      </c>
      <c r="AD81" s="32">
        <v>0</v>
      </c>
      <c r="AE81" s="32">
        <v>0</v>
      </c>
      <c r="AF81" t="s">
        <v>44</v>
      </c>
      <c r="AG81">
        <v>10</v>
      </c>
      <c r="AH81"/>
    </row>
    <row r="82" spans="1:34" x14ac:dyDescent="0.25">
      <c r="A82" t="s">
        <v>374</v>
      </c>
      <c r="B82" t="s">
        <v>232</v>
      </c>
      <c r="C82" t="s">
        <v>256</v>
      </c>
      <c r="D82" t="s">
        <v>324</v>
      </c>
      <c r="E82" s="32">
        <v>29.5</v>
      </c>
      <c r="F82" s="32">
        <v>5.474726930320152</v>
      </c>
      <c r="G82" s="32">
        <v>4.656082862523542</v>
      </c>
      <c r="H82" s="32">
        <v>1.9945913370998118</v>
      </c>
      <c r="I82" s="32">
        <v>1.3546666666666671</v>
      </c>
      <c r="J82" s="32">
        <v>161.50444444444449</v>
      </c>
      <c r="K82" s="32">
        <v>137.35444444444448</v>
      </c>
      <c r="L82" s="32">
        <v>58.840444444444451</v>
      </c>
      <c r="M82" s="32">
        <v>39.962666666666678</v>
      </c>
      <c r="N82" s="32">
        <v>13.533333333333333</v>
      </c>
      <c r="O82" s="32">
        <v>5.3444444444444441</v>
      </c>
      <c r="P82" s="32">
        <v>20.566111111111113</v>
      </c>
      <c r="Q82" s="32">
        <v>15.293888888888892</v>
      </c>
      <c r="R82" s="32">
        <v>5.2722222222222221</v>
      </c>
      <c r="S82" s="32">
        <v>82.097888888888903</v>
      </c>
      <c r="T82" s="32">
        <v>76.886888888888905</v>
      </c>
      <c r="U82" s="32">
        <v>1.5918888888888887</v>
      </c>
      <c r="V82" s="32">
        <v>3.6191111111111107</v>
      </c>
      <c r="W82" s="32">
        <v>1.221111111111111</v>
      </c>
      <c r="X82" s="32">
        <v>0</v>
      </c>
      <c r="Y82" s="32">
        <v>0</v>
      </c>
      <c r="Z82" s="32">
        <v>0</v>
      </c>
      <c r="AA82" s="32">
        <v>0</v>
      </c>
      <c r="AB82" s="32">
        <v>0</v>
      </c>
      <c r="AC82" s="32">
        <v>1.221111111111111</v>
      </c>
      <c r="AD82" s="32">
        <v>0</v>
      </c>
      <c r="AE82" s="32">
        <v>0</v>
      </c>
      <c r="AF82" t="s">
        <v>107</v>
      </c>
      <c r="AG82">
        <v>10</v>
      </c>
      <c r="AH82"/>
    </row>
    <row r="83" spans="1:34" x14ac:dyDescent="0.25">
      <c r="A83" t="s">
        <v>374</v>
      </c>
      <c r="B83" t="s">
        <v>163</v>
      </c>
      <c r="C83" t="s">
        <v>284</v>
      </c>
      <c r="D83" t="s">
        <v>329</v>
      </c>
      <c r="E83" s="32">
        <v>40.288888888888891</v>
      </c>
      <c r="F83" s="32">
        <v>5.8512107004964138</v>
      </c>
      <c r="G83" s="32">
        <v>5.3619029233314945</v>
      </c>
      <c r="H83" s="32">
        <v>0.64075841147269708</v>
      </c>
      <c r="I83" s="32">
        <v>0.28037231108659671</v>
      </c>
      <c r="J83" s="32">
        <v>235.73877777777776</v>
      </c>
      <c r="K83" s="32">
        <v>216.0251111111111</v>
      </c>
      <c r="L83" s="32">
        <v>25.815444444444442</v>
      </c>
      <c r="M83" s="32">
        <v>11.295888888888886</v>
      </c>
      <c r="N83" s="32">
        <v>9.8567777777777792</v>
      </c>
      <c r="O83" s="32">
        <v>4.6627777777777766</v>
      </c>
      <c r="P83" s="32">
        <v>42.647555555555542</v>
      </c>
      <c r="Q83" s="32">
        <v>37.453444444444429</v>
      </c>
      <c r="R83" s="32">
        <v>5.19411111111111</v>
      </c>
      <c r="S83" s="32">
        <v>167.27577777777779</v>
      </c>
      <c r="T83" s="32">
        <v>121.35344444444443</v>
      </c>
      <c r="U83" s="32">
        <v>26.235333333333333</v>
      </c>
      <c r="V83" s="32">
        <v>19.687000000000012</v>
      </c>
      <c r="W83" s="32">
        <v>2.0646666666666667</v>
      </c>
      <c r="X83" s="32">
        <v>3.3333333333333333E-2</v>
      </c>
      <c r="Y83" s="32">
        <v>0</v>
      </c>
      <c r="Z83" s="32">
        <v>0</v>
      </c>
      <c r="AA83" s="32">
        <v>0.86477777777777776</v>
      </c>
      <c r="AB83" s="32">
        <v>0</v>
      </c>
      <c r="AC83" s="32">
        <v>1.1665555555555556</v>
      </c>
      <c r="AD83" s="32">
        <v>0</v>
      </c>
      <c r="AE83" s="32">
        <v>0</v>
      </c>
      <c r="AF83" t="s">
        <v>38</v>
      </c>
      <c r="AG83">
        <v>10</v>
      </c>
      <c r="AH83"/>
    </row>
    <row r="84" spans="1:34" x14ac:dyDescent="0.25">
      <c r="A84" t="s">
        <v>374</v>
      </c>
      <c r="B84" t="s">
        <v>218</v>
      </c>
      <c r="C84" t="s">
        <v>300</v>
      </c>
      <c r="D84" t="s">
        <v>322</v>
      </c>
      <c r="E84" s="32">
        <v>12.911111111111111</v>
      </c>
      <c r="F84" s="32">
        <v>6.9873321858864008</v>
      </c>
      <c r="G84" s="32">
        <v>6.5153012048192762</v>
      </c>
      <c r="H84" s="32">
        <v>1.1357745266781409</v>
      </c>
      <c r="I84" s="32">
        <v>0.74635972461273647</v>
      </c>
      <c r="J84" s="32">
        <v>90.214222222222205</v>
      </c>
      <c r="K84" s="32">
        <v>84.11977777777777</v>
      </c>
      <c r="L84" s="32">
        <v>14.664111111111108</v>
      </c>
      <c r="M84" s="32">
        <v>9.6363333333333312</v>
      </c>
      <c r="N84" s="32">
        <v>0</v>
      </c>
      <c r="O84" s="32">
        <v>5.0277777777777777</v>
      </c>
      <c r="P84" s="32">
        <v>23.670222222222218</v>
      </c>
      <c r="Q84" s="32">
        <v>22.603555555555552</v>
      </c>
      <c r="R84" s="32">
        <v>1.0666666666666667</v>
      </c>
      <c r="S84" s="32">
        <v>51.879888888888885</v>
      </c>
      <c r="T84" s="32">
        <v>47.161444444444442</v>
      </c>
      <c r="U84" s="32">
        <v>0</v>
      </c>
      <c r="V84" s="32">
        <v>4.7184444444444447</v>
      </c>
      <c r="W84" s="32">
        <v>29.81666666666667</v>
      </c>
      <c r="X84" s="32">
        <v>6</v>
      </c>
      <c r="Y84" s="32">
        <v>0</v>
      </c>
      <c r="Z84" s="32">
        <v>4.1388888888888893</v>
      </c>
      <c r="AA84" s="32">
        <v>9.8111111111111118</v>
      </c>
      <c r="AB84" s="32">
        <v>1.0666666666666667</v>
      </c>
      <c r="AC84" s="32">
        <v>8.8000000000000007</v>
      </c>
      <c r="AD84" s="32">
        <v>0</v>
      </c>
      <c r="AE84" s="32">
        <v>0</v>
      </c>
      <c r="AF84" t="s">
        <v>93</v>
      </c>
      <c r="AG84">
        <v>10</v>
      </c>
      <c r="AH84"/>
    </row>
    <row r="85" spans="1:34" x14ac:dyDescent="0.25">
      <c r="A85" t="s">
        <v>374</v>
      </c>
      <c r="B85" t="s">
        <v>213</v>
      </c>
      <c r="C85" t="s">
        <v>299</v>
      </c>
      <c r="D85" t="s">
        <v>335</v>
      </c>
      <c r="E85" s="32">
        <v>24.777777777777779</v>
      </c>
      <c r="F85" s="32">
        <v>4.928062780269058</v>
      </c>
      <c r="G85" s="32">
        <v>4.7492511210762327</v>
      </c>
      <c r="H85" s="32">
        <v>0.828251121076233</v>
      </c>
      <c r="I85" s="32">
        <v>0.64943946188340795</v>
      </c>
      <c r="J85" s="32">
        <v>122.10644444444443</v>
      </c>
      <c r="K85" s="32">
        <v>117.67588888888888</v>
      </c>
      <c r="L85" s="32">
        <v>20.522222222222219</v>
      </c>
      <c r="M85" s="32">
        <v>16.091666666666665</v>
      </c>
      <c r="N85" s="32">
        <v>0</v>
      </c>
      <c r="O85" s="32">
        <v>4.4305555555555554</v>
      </c>
      <c r="P85" s="32">
        <v>15.066666666666666</v>
      </c>
      <c r="Q85" s="32">
        <v>15.066666666666666</v>
      </c>
      <c r="R85" s="32">
        <v>0</v>
      </c>
      <c r="S85" s="32">
        <v>86.517555555555546</v>
      </c>
      <c r="T85" s="32">
        <v>50.098111111111109</v>
      </c>
      <c r="U85" s="32">
        <v>30.833333333333332</v>
      </c>
      <c r="V85" s="32">
        <v>5.5861111111111112</v>
      </c>
      <c r="W85" s="32">
        <v>56.828666666666663</v>
      </c>
      <c r="X85" s="32">
        <v>0</v>
      </c>
      <c r="Y85" s="32">
        <v>0</v>
      </c>
      <c r="Z85" s="32">
        <v>0</v>
      </c>
      <c r="AA85" s="32">
        <v>15.066666666666666</v>
      </c>
      <c r="AB85" s="32">
        <v>0</v>
      </c>
      <c r="AC85" s="32">
        <v>39.748111111111108</v>
      </c>
      <c r="AD85" s="32">
        <v>0</v>
      </c>
      <c r="AE85" s="32">
        <v>2.0138888888888888</v>
      </c>
      <c r="AF85" t="s">
        <v>88</v>
      </c>
      <c r="AG85">
        <v>10</v>
      </c>
      <c r="AH85"/>
    </row>
    <row r="86" spans="1:34" x14ac:dyDescent="0.25">
      <c r="A86" t="s">
        <v>374</v>
      </c>
      <c r="B86" t="s">
        <v>214</v>
      </c>
      <c r="C86" t="s">
        <v>279</v>
      </c>
      <c r="D86" t="s">
        <v>329</v>
      </c>
      <c r="E86" s="32">
        <v>33.355555555555554</v>
      </c>
      <c r="F86" s="32">
        <v>4.0950366422385063</v>
      </c>
      <c r="G86" s="32">
        <v>3.6473850766155889</v>
      </c>
      <c r="H86" s="32">
        <v>0.55227181878747511</v>
      </c>
      <c r="I86" s="32">
        <v>0.25666888740839444</v>
      </c>
      <c r="J86" s="32">
        <v>136.59222222222218</v>
      </c>
      <c r="K86" s="32">
        <v>121.66055555555553</v>
      </c>
      <c r="L86" s="32">
        <v>18.421333333333337</v>
      </c>
      <c r="M86" s="32">
        <v>8.5613333333333337</v>
      </c>
      <c r="N86" s="32">
        <v>9.1905555555555569</v>
      </c>
      <c r="O86" s="32">
        <v>0.6694444444444444</v>
      </c>
      <c r="P86" s="32">
        <v>35.007444444444445</v>
      </c>
      <c r="Q86" s="32">
        <v>29.935777777777776</v>
      </c>
      <c r="R86" s="32">
        <v>5.0716666666666681</v>
      </c>
      <c r="S86" s="32">
        <v>83.163444444444423</v>
      </c>
      <c r="T86" s="32">
        <v>75.147444444444417</v>
      </c>
      <c r="U86" s="32">
        <v>5.7166666666666677</v>
      </c>
      <c r="V86" s="32">
        <v>2.2993333333333337</v>
      </c>
      <c r="W86" s="32">
        <v>5.6047777777777776</v>
      </c>
      <c r="X86" s="32">
        <v>2.15</v>
      </c>
      <c r="Y86" s="32">
        <v>0</v>
      </c>
      <c r="Z86" s="32">
        <v>0</v>
      </c>
      <c r="AA86" s="32">
        <v>0.4</v>
      </c>
      <c r="AB86" s="32">
        <v>0</v>
      </c>
      <c r="AC86" s="32">
        <v>3.0547777777777778</v>
      </c>
      <c r="AD86" s="32">
        <v>0</v>
      </c>
      <c r="AE86" s="32">
        <v>0</v>
      </c>
      <c r="AF86" t="s">
        <v>89</v>
      </c>
      <c r="AG86">
        <v>10</v>
      </c>
      <c r="AH86"/>
    </row>
    <row r="87" spans="1:34" x14ac:dyDescent="0.25">
      <c r="A87" t="s">
        <v>374</v>
      </c>
      <c r="B87" t="s">
        <v>219</v>
      </c>
      <c r="C87" t="s">
        <v>275</v>
      </c>
      <c r="D87" t="s">
        <v>326</v>
      </c>
      <c r="E87" s="32">
        <v>95.288888888888891</v>
      </c>
      <c r="F87" s="32">
        <v>4.8413304570895521</v>
      </c>
      <c r="G87" s="32">
        <v>4.5577483675373136</v>
      </c>
      <c r="H87" s="32">
        <v>1.1133687033582087</v>
      </c>
      <c r="I87" s="32">
        <v>0.82978661380597007</v>
      </c>
      <c r="J87" s="32">
        <v>461.32499999999999</v>
      </c>
      <c r="K87" s="32">
        <v>434.30277777777781</v>
      </c>
      <c r="L87" s="32">
        <v>106.09166666666665</v>
      </c>
      <c r="M87" s="32">
        <v>79.069444444444443</v>
      </c>
      <c r="N87" s="32">
        <v>21.333333333333332</v>
      </c>
      <c r="O87" s="32">
        <v>5.6888888888888891</v>
      </c>
      <c r="P87" s="32">
        <v>35.31111111111111</v>
      </c>
      <c r="Q87" s="32">
        <v>35.31111111111111</v>
      </c>
      <c r="R87" s="32">
        <v>0</v>
      </c>
      <c r="S87" s="32">
        <v>319.92222222222222</v>
      </c>
      <c r="T87" s="32">
        <v>266.39722222222224</v>
      </c>
      <c r="U87" s="32">
        <v>6.083333333333333</v>
      </c>
      <c r="V87" s="32">
        <v>47.44166666666667</v>
      </c>
      <c r="W87" s="32">
        <v>60.380555555555553</v>
      </c>
      <c r="X87" s="32">
        <v>0</v>
      </c>
      <c r="Y87" s="32">
        <v>0</v>
      </c>
      <c r="Z87" s="32">
        <v>0</v>
      </c>
      <c r="AA87" s="32">
        <v>6.6138888888888889</v>
      </c>
      <c r="AB87" s="32">
        <v>0</v>
      </c>
      <c r="AC87" s="32">
        <v>53.766666666666666</v>
      </c>
      <c r="AD87" s="32">
        <v>0</v>
      </c>
      <c r="AE87" s="32">
        <v>0</v>
      </c>
      <c r="AF87" t="s">
        <v>94</v>
      </c>
      <c r="AG87">
        <v>10</v>
      </c>
      <c r="AH87"/>
    </row>
    <row r="88" spans="1:34" x14ac:dyDescent="0.25">
      <c r="A88" t="s">
        <v>374</v>
      </c>
      <c r="B88" t="s">
        <v>231</v>
      </c>
      <c r="C88" t="s">
        <v>280</v>
      </c>
      <c r="D88" t="s">
        <v>311</v>
      </c>
      <c r="E88" s="32">
        <v>43.788888888888891</v>
      </c>
      <c r="F88" s="32">
        <v>5.0959832529814779</v>
      </c>
      <c r="G88" s="32">
        <v>4.8872062928190818</v>
      </c>
      <c r="H88" s="32">
        <v>0.74748287236741928</v>
      </c>
      <c r="I88" s="32">
        <v>0.53870591220502406</v>
      </c>
      <c r="J88" s="32">
        <v>223.14744444444449</v>
      </c>
      <c r="K88" s="32">
        <v>214.00533333333337</v>
      </c>
      <c r="L88" s="32">
        <v>32.731444444444442</v>
      </c>
      <c r="M88" s="32">
        <v>23.589333333333332</v>
      </c>
      <c r="N88" s="32">
        <v>4.2254444444444443</v>
      </c>
      <c r="O88" s="32">
        <v>4.916666666666667</v>
      </c>
      <c r="P88" s="32">
        <v>40.965777777777774</v>
      </c>
      <c r="Q88" s="32">
        <v>40.965777777777774</v>
      </c>
      <c r="R88" s="32">
        <v>0</v>
      </c>
      <c r="S88" s="32">
        <v>149.45022222222227</v>
      </c>
      <c r="T88" s="32">
        <v>145.16488888888892</v>
      </c>
      <c r="U88" s="32">
        <v>4.2853333333333348</v>
      </c>
      <c r="V88" s="32">
        <v>0</v>
      </c>
      <c r="W88" s="32">
        <v>55.271666666666668</v>
      </c>
      <c r="X88" s="32">
        <v>11.876999999999999</v>
      </c>
      <c r="Y88" s="32">
        <v>0</v>
      </c>
      <c r="Z88" s="32">
        <v>0</v>
      </c>
      <c r="AA88" s="32">
        <v>1.4602222222222223</v>
      </c>
      <c r="AB88" s="32">
        <v>0</v>
      </c>
      <c r="AC88" s="32">
        <v>41.934444444444445</v>
      </c>
      <c r="AD88" s="32">
        <v>0</v>
      </c>
      <c r="AE88" s="32">
        <v>0</v>
      </c>
      <c r="AF88" t="s">
        <v>106</v>
      </c>
      <c r="AG88">
        <v>10</v>
      </c>
      <c r="AH88"/>
    </row>
    <row r="89" spans="1:34" x14ac:dyDescent="0.25">
      <c r="A89" t="s">
        <v>374</v>
      </c>
      <c r="B89" t="s">
        <v>220</v>
      </c>
      <c r="C89" t="s">
        <v>256</v>
      </c>
      <c r="D89" t="s">
        <v>324</v>
      </c>
      <c r="E89" s="32">
        <v>37.277777777777779</v>
      </c>
      <c r="F89" s="32">
        <v>4.6073472429210129</v>
      </c>
      <c r="G89" s="32">
        <v>4.2456512667660204</v>
      </c>
      <c r="H89" s="32">
        <v>0.69962444113263789</v>
      </c>
      <c r="I89" s="32">
        <v>0.40092101341281672</v>
      </c>
      <c r="J89" s="32">
        <v>171.75166666666667</v>
      </c>
      <c r="K89" s="32">
        <v>158.26844444444444</v>
      </c>
      <c r="L89" s="32">
        <v>26.080444444444446</v>
      </c>
      <c r="M89" s="32">
        <v>14.945444444444446</v>
      </c>
      <c r="N89" s="32">
        <v>5.7238888888888884</v>
      </c>
      <c r="O89" s="32">
        <v>5.4111111111111114</v>
      </c>
      <c r="P89" s="32">
        <v>38.006777777777785</v>
      </c>
      <c r="Q89" s="32">
        <v>35.658555555555559</v>
      </c>
      <c r="R89" s="32">
        <v>2.3482222222222227</v>
      </c>
      <c r="S89" s="32">
        <v>107.66444444444446</v>
      </c>
      <c r="T89" s="32">
        <v>86.769333333333336</v>
      </c>
      <c r="U89" s="32">
        <v>13.156111111111111</v>
      </c>
      <c r="V89" s="32">
        <v>7.7389999999999999</v>
      </c>
      <c r="W89" s="32">
        <v>23.587</v>
      </c>
      <c r="X89" s="32">
        <v>6.6036666666666655</v>
      </c>
      <c r="Y89" s="32">
        <v>0</v>
      </c>
      <c r="Z89" s="32">
        <v>0</v>
      </c>
      <c r="AA89" s="32">
        <v>2.5055555555555555</v>
      </c>
      <c r="AB89" s="32">
        <v>0</v>
      </c>
      <c r="AC89" s="32">
        <v>14.344444444444445</v>
      </c>
      <c r="AD89" s="32">
        <v>0</v>
      </c>
      <c r="AE89" s="32">
        <v>0.13333333333333333</v>
      </c>
      <c r="AF89" t="s">
        <v>95</v>
      </c>
      <c r="AG89">
        <v>10</v>
      </c>
      <c r="AH89"/>
    </row>
    <row r="90" spans="1:34" x14ac:dyDescent="0.25">
      <c r="A90" t="s">
        <v>374</v>
      </c>
      <c r="B90" t="s">
        <v>230</v>
      </c>
      <c r="C90" t="s">
        <v>305</v>
      </c>
      <c r="D90" t="s">
        <v>329</v>
      </c>
      <c r="E90" s="32">
        <v>28.488888888888887</v>
      </c>
      <c r="F90" s="32">
        <v>6.5558697347893924</v>
      </c>
      <c r="G90" s="32">
        <v>5.9854719188767556</v>
      </c>
      <c r="H90" s="32">
        <v>1.0814157566302653</v>
      </c>
      <c r="I90" s="32">
        <v>0.70992589703588149</v>
      </c>
      <c r="J90" s="32">
        <v>186.76944444444445</v>
      </c>
      <c r="K90" s="32">
        <v>170.51944444444445</v>
      </c>
      <c r="L90" s="32">
        <v>30.808333333333334</v>
      </c>
      <c r="M90" s="32">
        <v>20.225000000000001</v>
      </c>
      <c r="N90" s="32">
        <v>5.3388888888888886</v>
      </c>
      <c r="O90" s="32">
        <v>5.2444444444444445</v>
      </c>
      <c r="P90" s="32">
        <v>54.569444444444443</v>
      </c>
      <c r="Q90" s="32">
        <v>48.902777777777779</v>
      </c>
      <c r="R90" s="32">
        <v>5.666666666666667</v>
      </c>
      <c r="S90" s="32">
        <v>101.39166666666667</v>
      </c>
      <c r="T90" s="32">
        <v>85.963888888888889</v>
      </c>
      <c r="U90" s="32">
        <v>0</v>
      </c>
      <c r="V90" s="32">
        <v>15.427777777777777</v>
      </c>
      <c r="W90" s="32">
        <v>0</v>
      </c>
      <c r="X90" s="32">
        <v>0</v>
      </c>
      <c r="Y90" s="32">
        <v>0</v>
      </c>
      <c r="Z90" s="32">
        <v>0</v>
      </c>
      <c r="AA90" s="32">
        <v>0</v>
      </c>
      <c r="AB90" s="32">
        <v>0</v>
      </c>
      <c r="AC90" s="32">
        <v>0</v>
      </c>
      <c r="AD90" s="32">
        <v>0</v>
      </c>
      <c r="AE90" s="32">
        <v>0</v>
      </c>
      <c r="AF90" t="s">
        <v>105</v>
      </c>
      <c r="AG90">
        <v>10</v>
      </c>
      <c r="AH90"/>
    </row>
    <row r="91" spans="1:34" x14ac:dyDescent="0.25">
      <c r="A91" t="s">
        <v>374</v>
      </c>
      <c r="B91" t="s">
        <v>154</v>
      </c>
      <c r="C91" t="s">
        <v>282</v>
      </c>
      <c r="D91" t="s">
        <v>331</v>
      </c>
      <c r="E91" s="32">
        <v>25.31111111111111</v>
      </c>
      <c r="F91" s="32">
        <v>4.698599648814751</v>
      </c>
      <c r="G91" s="32">
        <v>4.1370456540825291</v>
      </c>
      <c r="H91" s="32">
        <v>1.5726997366110622</v>
      </c>
      <c r="I91" s="32">
        <v>1.3479104477611938</v>
      </c>
      <c r="J91" s="32">
        <v>118.9267777777778</v>
      </c>
      <c r="K91" s="32">
        <v>104.71322222222224</v>
      </c>
      <c r="L91" s="32">
        <v>39.806777777777775</v>
      </c>
      <c r="M91" s="32">
        <v>34.117111111111107</v>
      </c>
      <c r="N91" s="32">
        <v>0</v>
      </c>
      <c r="O91" s="32">
        <v>5.6896666666666693</v>
      </c>
      <c r="P91" s="32">
        <v>18.713444444444441</v>
      </c>
      <c r="Q91" s="32">
        <v>10.189555555555556</v>
      </c>
      <c r="R91" s="32">
        <v>8.5238888888888855</v>
      </c>
      <c r="S91" s="32">
        <v>60.406555555555585</v>
      </c>
      <c r="T91" s="32">
        <v>60.406555555555585</v>
      </c>
      <c r="U91" s="32">
        <v>0</v>
      </c>
      <c r="V91" s="32">
        <v>0</v>
      </c>
      <c r="W91" s="32">
        <v>19.372888888888887</v>
      </c>
      <c r="X91" s="32">
        <v>9.7222222222222224E-2</v>
      </c>
      <c r="Y91" s="32">
        <v>0</v>
      </c>
      <c r="Z91" s="32">
        <v>0</v>
      </c>
      <c r="AA91" s="32">
        <v>0</v>
      </c>
      <c r="AB91" s="32">
        <v>0</v>
      </c>
      <c r="AC91" s="32">
        <v>19.275666666666666</v>
      </c>
      <c r="AD91" s="32">
        <v>0</v>
      </c>
      <c r="AE91" s="32">
        <v>0</v>
      </c>
      <c r="AF91" t="s">
        <v>29</v>
      </c>
      <c r="AG91">
        <v>10</v>
      </c>
      <c r="AH91"/>
    </row>
    <row r="92" spans="1:34" x14ac:dyDescent="0.25">
      <c r="A92" t="s">
        <v>374</v>
      </c>
      <c r="B92" t="s">
        <v>131</v>
      </c>
      <c r="C92" t="s">
        <v>256</v>
      </c>
      <c r="D92" t="s">
        <v>324</v>
      </c>
      <c r="E92" s="32">
        <v>41.922222222222224</v>
      </c>
      <c r="F92" s="32">
        <v>5.0311211237741844</v>
      </c>
      <c r="G92" s="32">
        <v>4.5195282268751642</v>
      </c>
      <c r="H92" s="32">
        <v>1.3449191624701831</v>
      </c>
      <c r="I92" s="32">
        <v>0.98032865094089605</v>
      </c>
      <c r="J92" s="32">
        <v>210.91577777777775</v>
      </c>
      <c r="K92" s="32">
        <v>189.46866666666662</v>
      </c>
      <c r="L92" s="32">
        <v>56.382000000000012</v>
      </c>
      <c r="M92" s="32">
        <v>41.097555555555566</v>
      </c>
      <c r="N92" s="32">
        <v>10.170555555555559</v>
      </c>
      <c r="O92" s="32">
        <v>5.1138888888888889</v>
      </c>
      <c r="P92" s="32">
        <v>27.82844444444444</v>
      </c>
      <c r="Q92" s="32">
        <v>21.665777777777773</v>
      </c>
      <c r="R92" s="32">
        <v>6.1626666666666665</v>
      </c>
      <c r="S92" s="32">
        <v>126.7053333333333</v>
      </c>
      <c r="T92" s="32">
        <v>101.59544444444442</v>
      </c>
      <c r="U92" s="32">
        <v>25.109888888888872</v>
      </c>
      <c r="V92" s="32">
        <v>0</v>
      </c>
      <c r="W92" s="32">
        <v>3.5696666666666665</v>
      </c>
      <c r="X92" s="32">
        <v>0.55555555555555558</v>
      </c>
      <c r="Y92" s="32">
        <v>0</v>
      </c>
      <c r="Z92" s="32">
        <v>0</v>
      </c>
      <c r="AA92" s="32">
        <v>2.0141111111111107</v>
      </c>
      <c r="AB92" s="32">
        <v>0</v>
      </c>
      <c r="AC92" s="32">
        <v>1</v>
      </c>
      <c r="AD92" s="32">
        <v>0</v>
      </c>
      <c r="AE92" s="32">
        <v>0</v>
      </c>
      <c r="AF92" t="s">
        <v>6</v>
      </c>
      <c r="AG92">
        <v>10</v>
      </c>
      <c r="AH92"/>
    </row>
    <row r="93" spans="1:34" x14ac:dyDescent="0.25">
      <c r="A93" t="s">
        <v>374</v>
      </c>
      <c r="B93" t="s">
        <v>130</v>
      </c>
      <c r="C93" t="s">
        <v>256</v>
      </c>
      <c r="D93" t="s">
        <v>324</v>
      </c>
      <c r="E93" s="32">
        <v>67.577777777777783</v>
      </c>
      <c r="F93" s="32">
        <v>4.0168727392305152</v>
      </c>
      <c r="G93" s="32">
        <v>3.6405672476159143</v>
      </c>
      <c r="H93" s="32">
        <v>0.50380795790858257</v>
      </c>
      <c r="I93" s="32">
        <v>0.29499177902005919</v>
      </c>
      <c r="J93" s="32">
        <v>271.45133333333331</v>
      </c>
      <c r="K93" s="32">
        <v>246.02144444444437</v>
      </c>
      <c r="L93" s="32">
        <v>34.04622222222222</v>
      </c>
      <c r="M93" s="32">
        <v>19.934888888888889</v>
      </c>
      <c r="N93" s="32">
        <v>8.8779999999999966</v>
      </c>
      <c r="O93" s="32">
        <v>5.2333333333333334</v>
      </c>
      <c r="P93" s="32">
        <v>64.507111111111115</v>
      </c>
      <c r="Q93" s="32">
        <v>53.18855555555556</v>
      </c>
      <c r="R93" s="32">
        <v>11.318555555555555</v>
      </c>
      <c r="S93" s="32">
        <v>172.89799999999994</v>
      </c>
      <c r="T93" s="32">
        <v>163.09022222222217</v>
      </c>
      <c r="U93" s="32">
        <v>9.8077777777777744</v>
      </c>
      <c r="V93" s="32">
        <v>0</v>
      </c>
      <c r="W93" s="32">
        <v>10.835222222222221</v>
      </c>
      <c r="X93" s="32">
        <v>0.24444444444444444</v>
      </c>
      <c r="Y93" s="32">
        <v>0</v>
      </c>
      <c r="Z93" s="32">
        <v>0</v>
      </c>
      <c r="AA93" s="32">
        <v>3.5750000000000002</v>
      </c>
      <c r="AB93" s="32">
        <v>0</v>
      </c>
      <c r="AC93" s="32">
        <v>7.0157777777777772</v>
      </c>
      <c r="AD93" s="32">
        <v>0</v>
      </c>
      <c r="AE93" s="32">
        <v>0</v>
      </c>
      <c r="AF93" t="s">
        <v>5</v>
      </c>
      <c r="AG93">
        <v>10</v>
      </c>
      <c r="AH93"/>
    </row>
    <row r="94" spans="1:34" x14ac:dyDescent="0.25">
      <c r="A94" t="s">
        <v>374</v>
      </c>
      <c r="B94" t="s">
        <v>135</v>
      </c>
      <c r="C94" t="s">
        <v>256</v>
      </c>
      <c r="D94" t="s">
        <v>324</v>
      </c>
      <c r="E94" s="32">
        <v>47.844444444444441</v>
      </c>
      <c r="F94" s="32">
        <v>3.963785415699026</v>
      </c>
      <c r="G94" s="32">
        <v>3.6346098467255006</v>
      </c>
      <c r="H94" s="32">
        <v>0.55196237807710169</v>
      </c>
      <c r="I94" s="32">
        <v>0.33159312587087791</v>
      </c>
      <c r="J94" s="32">
        <v>189.64511111111116</v>
      </c>
      <c r="K94" s="32">
        <v>173.89588888888895</v>
      </c>
      <c r="L94" s="32">
        <v>26.408333333333331</v>
      </c>
      <c r="M94" s="32">
        <v>15.86488888888889</v>
      </c>
      <c r="N94" s="32">
        <v>5.8823333333333316</v>
      </c>
      <c r="O94" s="32">
        <v>4.6611111111111114</v>
      </c>
      <c r="P94" s="32">
        <v>29.593666666666664</v>
      </c>
      <c r="Q94" s="32">
        <v>24.387888888888888</v>
      </c>
      <c r="R94" s="32">
        <v>5.2057777777777767</v>
      </c>
      <c r="S94" s="32">
        <v>133.64311111111115</v>
      </c>
      <c r="T94" s="32">
        <v>118.0817777777778</v>
      </c>
      <c r="U94" s="32">
        <v>5.793000000000001</v>
      </c>
      <c r="V94" s="32">
        <v>9.7683333333333344</v>
      </c>
      <c r="W94" s="32">
        <v>0.5</v>
      </c>
      <c r="X94" s="32">
        <v>0</v>
      </c>
      <c r="Y94" s="32">
        <v>0</v>
      </c>
      <c r="Z94" s="32">
        <v>0</v>
      </c>
      <c r="AA94" s="32">
        <v>0</v>
      </c>
      <c r="AB94" s="32">
        <v>0</v>
      </c>
      <c r="AC94" s="32">
        <v>0.5</v>
      </c>
      <c r="AD94" s="32">
        <v>0</v>
      </c>
      <c r="AE94" s="32">
        <v>0</v>
      </c>
      <c r="AF94" t="s">
        <v>10</v>
      </c>
      <c r="AG94">
        <v>10</v>
      </c>
      <c r="AH94"/>
    </row>
    <row r="95" spans="1:34" x14ac:dyDescent="0.25">
      <c r="A95" t="s">
        <v>374</v>
      </c>
      <c r="B95" t="s">
        <v>203</v>
      </c>
      <c r="C95" t="s">
        <v>291</v>
      </c>
      <c r="D95" t="s">
        <v>334</v>
      </c>
      <c r="E95" s="32">
        <v>36.81111111111111</v>
      </c>
      <c r="F95" s="32">
        <v>5.2152882583760922</v>
      </c>
      <c r="G95" s="32">
        <v>4.6876697856927239</v>
      </c>
      <c r="H95" s="32">
        <v>0.67469966797464542</v>
      </c>
      <c r="I95" s="32">
        <v>0.413975249019016</v>
      </c>
      <c r="J95" s="32">
        <v>191.98055555555547</v>
      </c>
      <c r="K95" s="32">
        <v>172.55833333333325</v>
      </c>
      <c r="L95" s="32">
        <v>24.836444444444446</v>
      </c>
      <c r="M95" s="32">
        <v>15.238888888888889</v>
      </c>
      <c r="N95" s="32">
        <v>4.7697777777777777</v>
      </c>
      <c r="O95" s="32">
        <v>4.8277777777777775</v>
      </c>
      <c r="P95" s="32">
        <v>42.659111111111102</v>
      </c>
      <c r="Q95" s="32">
        <v>32.834444444444436</v>
      </c>
      <c r="R95" s="32">
        <v>9.8246666666666638</v>
      </c>
      <c r="S95" s="32">
        <v>124.48499999999994</v>
      </c>
      <c r="T95" s="32">
        <v>112.31711111111106</v>
      </c>
      <c r="U95" s="32">
        <v>1.8257777777777777</v>
      </c>
      <c r="V95" s="32">
        <v>10.342111111111109</v>
      </c>
      <c r="W95" s="32">
        <v>4.9517777777777781</v>
      </c>
      <c r="X95" s="32">
        <v>2.7722222222222221</v>
      </c>
      <c r="Y95" s="32">
        <v>0</v>
      </c>
      <c r="Z95" s="32">
        <v>0</v>
      </c>
      <c r="AA95" s="32">
        <v>2.1795555555555555</v>
      </c>
      <c r="AB95" s="32">
        <v>0</v>
      </c>
      <c r="AC95" s="32">
        <v>0</v>
      </c>
      <c r="AD95" s="32">
        <v>0</v>
      </c>
      <c r="AE95" s="32">
        <v>0</v>
      </c>
      <c r="AF95" t="s">
        <v>78</v>
      </c>
      <c r="AG95">
        <v>10</v>
      </c>
      <c r="AH95"/>
    </row>
    <row r="96" spans="1:34" x14ac:dyDescent="0.25">
      <c r="A96" t="s">
        <v>374</v>
      </c>
      <c r="B96" t="s">
        <v>229</v>
      </c>
      <c r="C96" t="s">
        <v>304</v>
      </c>
      <c r="D96" t="s">
        <v>329</v>
      </c>
      <c r="E96" s="32">
        <v>54.833333333333336</v>
      </c>
      <c r="F96" s="32">
        <v>5.4895927051671736</v>
      </c>
      <c r="G96" s="32">
        <v>4.8774994934143878</v>
      </c>
      <c r="H96" s="32">
        <v>0.68397365754812578</v>
      </c>
      <c r="I96" s="32">
        <v>0.5611773049645391</v>
      </c>
      <c r="J96" s="32">
        <v>301.01266666666669</v>
      </c>
      <c r="K96" s="32">
        <v>267.44955555555561</v>
      </c>
      <c r="L96" s="32">
        <v>37.504555555555562</v>
      </c>
      <c r="M96" s="32">
        <v>30.771222222222232</v>
      </c>
      <c r="N96" s="32">
        <v>0.18333333333333332</v>
      </c>
      <c r="O96" s="32">
        <v>6.55</v>
      </c>
      <c r="P96" s="32">
        <v>91.213333333333338</v>
      </c>
      <c r="Q96" s="32">
        <v>64.383555555555574</v>
      </c>
      <c r="R96" s="32">
        <v>26.829777777777768</v>
      </c>
      <c r="S96" s="32">
        <v>172.29477777777777</v>
      </c>
      <c r="T96" s="32">
        <v>114.59255555555555</v>
      </c>
      <c r="U96" s="32">
        <v>17.326111111111111</v>
      </c>
      <c r="V96" s="32">
        <v>40.376111111111115</v>
      </c>
      <c r="W96" s="32">
        <v>49.603555555555559</v>
      </c>
      <c r="X96" s="32">
        <v>12.579555555555556</v>
      </c>
      <c r="Y96" s="32">
        <v>0</v>
      </c>
      <c r="Z96" s="32">
        <v>0</v>
      </c>
      <c r="AA96" s="32">
        <v>5.1018888888888894</v>
      </c>
      <c r="AB96" s="32">
        <v>0</v>
      </c>
      <c r="AC96" s="32">
        <v>3.113</v>
      </c>
      <c r="AD96" s="32">
        <v>0</v>
      </c>
      <c r="AE96" s="32">
        <v>28.809111111111115</v>
      </c>
      <c r="AF96" t="s">
        <v>104</v>
      </c>
      <c r="AG96">
        <v>10</v>
      </c>
      <c r="AH96"/>
    </row>
    <row r="97" spans="1:34" x14ac:dyDescent="0.25">
      <c r="A97" t="s">
        <v>374</v>
      </c>
      <c r="B97" t="s">
        <v>127</v>
      </c>
      <c r="C97" t="s">
        <v>273</v>
      </c>
      <c r="D97" t="s">
        <v>312</v>
      </c>
      <c r="E97" s="32">
        <v>54.944444444444443</v>
      </c>
      <c r="F97" s="32">
        <v>5.6169686552072804</v>
      </c>
      <c r="G97" s="32">
        <v>5.1703923154701723</v>
      </c>
      <c r="H97" s="32">
        <v>1.3761678463094031</v>
      </c>
      <c r="I97" s="32">
        <v>1.0833468149646106</v>
      </c>
      <c r="J97" s="32">
        <v>308.62122222222223</v>
      </c>
      <c r="K97" s="32">
        <v>284.08433333333335</v>
      </c>
      <c r="L97" s="32">
        <v>75.612777777777765</v>
      </c>
      <c r="M97" s="32">
        <v>59.523888888888877</v>
      </c>
      <c r="N97" s="32">
        <v>12.177777777777777</v>
      </c>
      <c r="O97" s="32">
        <v>3.911111111111111</v>
      </c>
      <c r="P97" s="32">
        <v>22.387888888888888</v>
      </c>
      <c r="Q97" s="32">
        <v>13.939888888888893</v>
      </c>
      <c r="R97" s="32">
        <v>8.4479999999999968</v>
      </c>
      <c r="S97" s="32">
        <v>210.6205555555556</v>
      </c>
      <c r="T97" s="32">
        <v>201.8596666666667</v>
      </c>
      <c r="U97" s="32">
        <v>0</v>
      </c>
      <c r="V97" s="32">
        <v>8.7608888888888892</v>
      </c>
      <c r="W97" s="32">
        <v>0</v>
      </c>
      <c r="X97" s="32">
        <v>0</v>
      </c>
      <c r="Y97" s="32">
        <v>0</v>
      </c>
      <c r="Z97" s="32">
        <v>0</v>
      </c>
      <c r="AA97" s="32">
        <v>0</v>
      </c>
      <c r="AB97" s="32">
        <v>0</v>
      </c>
      <c r="AC97" s="32">
        <v>0</v>
      </c>
      <c r="AD97" s="32">
        <v>0</v>
      </c>
      <c r="AE97" s="32">
        <v>0</v>
      </c>
      <c r="AF97" t="s">
        <v>2</v>
      </c>
      <c r="AG97">
        <v>10</v>
      </c>
      <c r="AH97"/>
    </row>
    <row r="98" spans="1:34" x14ac:dyDescent="0.25">
      <c r="A98" t="s">
        <v>374</v>
      </c>
      <c r="B98" t="s">
        <v>199</v>
      </c>
      <c r="C98" t="s">
        <v>258</v>
      </c>
      <c r="D98" t="s">
        <v>321</v>
      </c>
      <c r="E98" s="32">
        <v>37.355555555555554</v>
      </c>
      <c r="F98" s="32">
        <v>3.9875758477096976</v>
      </c>
      <c r="G98" s="32">
        <v>3.8455205234979184</v>
      </c>
      <c r="H98" s="32">
        <v>0.41353658536585364</v>
      </c>
      <c r="I98" s="32">
        <v>0.27148126115407495</v>
      </c>
      <c r="J98" s="32">
        <v>148.95811111111115</v>
      </c>
      <c r="K98" s="32">
        <v>143.65155555555557</v>
      </c>
      <c r="L98" s="32">
        <v>15.447888888888889</v>
      </c>
      <c r="M98" s="32">
        <v>10.141333333333334</v>
      </c>
      <c r="N98" s="32">
        <v>4.8248888888888875</v>
      </c>
      <c r="O98" s="32">
        <v>0.48166666666666669</v>
      </c>
      <c r="P98" s="32">
        <v>35.613000000000014</v>
      </c>
      <c r="Q98" s="32">
        <v>35.613000000000014</v>
      </c>
      <c r="R98" s="32">
        <v>0</v>
      </c>
      <c r="S98" s="32">
        <v>97.89722222222224</v>
      </c>
      <c r="T98" s="32">
        <v>91.753777777777799</v>
      </c>
      <c r="U98" s="32">
        <v>0</v>
      </c>
      <c r="V98" s="32">
        <v>6.1434444444444445</v>
      </c>
      <c r="W98" s="32">
        <v>5.3356666666666666</v>
      </c>
      <c r="X98" s="32">
        <v>0</v>
      </c>
      <c r="Y98" s="32">
        <v>0</v>
      </c>
      <c r="Z98" s="32">
        <v>0</v>
      </c>
      <c r="AA98" s="32">
        <v>0</v>
      </c>
      <c r="AB98" s="32">
        <v>0</v>
      </c>
      <c r="AC98" s="32">
        <v>5.3356666666666666</v>
      </c>
      <c r="AD98" s="32">
        <v>0</v>
      </c>
      <c r="AE98" s="32">
        <v>0</v>
      </c>
      <c r="AF98" t="s">
        <v>74</v>
      </c>
      <c r="AG98">
        <v>10</v>
      </c>
      <c r="AH98"/>
    </row>
    <row r="99" spans="1:34" x14ac:dyDescent="0.25">
      <c r="A99" t="s">
        <v>374</v>
      </c>
      <c r="B99" t="s">
        <v>239</v>
      </c>
      <c r="C99" t="s">
        <v>282</v>
      </c>
      <c r="D99" t="s">
        <v>331</v>
      </c>
      <c r="E99" s="32">
        <v>32.211111111111109</v>
      </c>
      <c r="F99" s="32">
        <v>5.6300275957226633</v>
      </c>
      <c r="G99" s="32">
        <v>5.2379234218696098</v>
      </c>
      <c r="H99" s="32">
        <v>1.0160365643325284</v>
      </c>
      <c r="I99" s="32">
        <v>0.72403587443946194</v>
      </c>
      <c r="J99" s="32">
        <v>181.34944444444443</v>
      </c>
      <c r="K99" s="32">
        <v>168.71933333333331</v>
      </c>
      <c r="L99" s="32">
        <v>32.727666666666664</v>
      </c>
      <c r="M99" s="32">
        <v>23.321999999999999</v>
      </c>
      <c r="N99" s="32">
        <v>3.7822222222222228</v>
      </c>
      <c r="O99" s="32">
        <v>5.6234444444444431</v>
      </c>
      <c r="P99" s="32">
        <v>22.47366666666667</v>
      </c>
      <c r="Q99" s="32">
        <v>19.249222222222226</v>
      </c>
      <c r="R99" s="32">
        <v>3.2244444444444436</v>
      </c>
      <c r="S99" s="32">
        <v>126.14811111111109</v>
      </c>
      <c r="T99" s="32">
        <v>126.14811111111109</v>
      </c>
      <c r="U99" s="32">
        <v>0</v>
      </c>
      <c r="V99" s="32">
        <v>0</v>
      </c>
      <c r="W99" s="32">
        <v>100.82055555555556</v>
      </c>
      <c r="X99" s="32">
        <v>13.585222222222217</v>
      </c>
      <c r="Y99" s="32">
        <v>0</v>
      </c>
      <c r="Z99" s="32">
        <v>3.2444444444444445</v>
      </c>
      <c r="AA99" s="32">
        <v>14.793333333333335</v>
      </c>
      <c r="AB99" s="32">
        <v>0</v>
      </c>
      <c r="AC99" s="32">
        <v>69.197555555555567</v>
      </c>
      <c r="AD99" s="32">
        <v>0</v>
      </c>
      <c r="AE99" s="32">
        <v>0</v>
      </c>
      <c r="AF99" t="s">
        <v>114</v>
      </c>
      <c r="AG99">
        <v>10</v>
      </c>
      <c r="AH99"/>
    </row>
    <row r="100" spans="1:34" x14ac:dyDescent="0.25">
      <c r="A100" t="s">
        <v>374</v>
      </c>
      <c r="B100" t="s">
        <v>136</v>
      </c>
      <c r="C100" t="s">
        <v>276</v>
      </c>
      <c r="D100" t="s">
        <v>327</v>
      </c>
      <c r="E100" s="32">
        <v>38.577777777777776</v>
      </c>
      <c r="F100" s="32">
        <v>3.7153052995391707</v>
      </c>
      <c r="G100" s="32">
        <v>3.5413133640553003</v>
      </c>
      <c r="H100" s="32">
        <v>0.2909965437788018</v>
      </c>
      <c r="I100" s="32">
        <v>0.2053657834101382</v>
      </c>
      <c r="J100" s="32">
        <v>143.32822222222222</v>
      </c>
      <c r="K100" s="32">
        <v>136.61600000000001</v>
      </c>
      <c r="L100" s="32">
        <v>11.225999999999997</v>
      </c>
      <c r="M100" s="32">
        <v>7.9225555555555527</v>
      </c>
      <c r="N100" s="32">
        <v>0</v>
      </c>
      <c r="O100" s="32">
        <v>3.3034444444444446</v>
      </c>
      <c r="P100" s="32">
        <v>35.789888888888889</v>
      </c>
      <c r="Q100" s="32">
        <v>32.38111111111111</v>
      </c>
      <c r="R100" s="32">
        <v>3.4087777777777779</v>
      </c>
      <c r="S100" s="32">
        <v>96.312333333333356</v>
      </c>
      <c r="T100" s="32">
        <v>92.856555555555573</v>
      </c>
      <c r="U100" s="32">
        <v>0</v>
      </c>
      <c r="V100" s="32">
        <v>3.4557777777777789</v>
      </c>
      <c r="W100" s="32">
        <v>0</v>
      </c>
      <c r="X100" s="32">
        <v>0</v>
      </c>
      <c r="Y100" s="32">
        <v>0</v>
      </c>
      <c r="Z100" s="32">
        <v>0</v>
      </c>
      <c r="AA100" s="32">
        <v>0</v>
      </c>
      <c r="AB100" s="32">
        <v>0</v>
      </c>
      <c r="AC100" s="32">
        <v>0</v>
      </c>
      <c r="AD100" s="32">
        <v>0</v>
      </c>
      <c r="AE100" s="32">
        <v>0</v>
      </c>
      <c r="AF100" t="s">
        <v>11</v>
      </c>
      <c r="AG100">
        <v>10</v>
      </c>
      <c r="AH100"/>
    </row>
    <row r="101" spans="1:34" x14ac:dyDescent="0.25">
      <c r="A101" t="s">
        <v>374</v>
      </c>
      <c r="B101" t="s">
        <v>156</v>
      </c>
      <c r="C101" t="s">
        <v>250</v>
      </c>
      <c r="D101" t="s">
        <v>325</v>
      </c>
      <c r="E101" s="32">
        <v>36.43333333333333</v>
      </c>
      <c r="F101" s="32">
        <v>4.9228392802683754</v>
      </c>
      <c r="G101" s="32">
        <v>4.7086794754498333</v>
      </c>
      <c r="H101" s="32">
        <v>0.62866727660872224</v>
      </c>
      <c r="I101" s="32">
        <v>0.41450747179017994</v>
      </c>
      <c r="J101" s="32">
        <v>179.35544444444446</v>
      </c>
      <c r="K101" s="32">
        <v>171.5528888888889</v>
      </c>
      <c r="L101" s="32">
        <v>22.904444444444444</v>
      </c>
      <c r="M101" s="32">
        <v>15.101888888888887</v>
      </c>
      <c r="N101" s="32">
        <v>2.5017777777777783</v>
      </c>
      <c r="O101" s="32">
        <v>5.30077777777778</v>
      </c>
      <c r="P101" s="32">
        <v>28.985777777777781</v>
      </c>
      <c r="Q101" s="32">
        <v>28.985777777777781</v>
      </c>
      <c r="R101" s="32">
        <v>0</v>
      </c>
      <c r="S101" s="32">
        <v>127.46522222222222</v>
      </c>
      <c r="T101" s="32">
        <v>117.07044444444445</v>
      </c>
      <c r="U101" s="32">
        <v>0</v>
      </c>
      <c r="V101" s="32">
        <v>10.394777777777779</v>
      </c>
      <c r="W101" s="32">
        <v>14.677777777777777</v>
      </c>
      <c r="X101" s="32">
        <v>0.25</v>
      </c>
      <c r="Y101" s="32">
        <v>0</v>
      </c>
      <c r="Z101" s="32">
        <v>0</v>
      </c>
      <c r="AA101" s="32">
        <v>3.4166666666666665</v>
      </c>
      <c r="AB101" s="32">
        <v>0</v>
      </c>
      <c r="AC101" s="32">
        <v>11.011111111111111</v>
      </c>
      <c r="AD101" s="32">
        <v>0</v>
      </c>
      <c r="AE101" s="32">
        <v>0</v>
      </c>
      <c r="AF101" t="s">
        <v>31</v>
      </c>
      <c r="AG101">
        <v>10</v>
      </c>
      <c r="AH101"/>
    </row>
    <row r="102" spans="1:34" x14ac:dyDescent="0.25">
      <c r="A102" t="s">
        <v>374</v>
      </c>
      <c r="B102" t="s">
        <v>126</v>
      </c>
      <c r="C102" t="s">
        <v>272</v>
      </c>
      <c r="D102" t="s">
        <v>324</v>
      </c>
      <c r="E102" s="32">
        <v>87.74444444444444</v>
      </c>
      <c r="F102" s="32">
        <v>4.3212536406230218</v>
      </c>
      <c r="G102" s="32">
        <v>4.1957046979865771</v>
      </c>
      <c r="H102" s="32">
        <v>0.41021020640749656</v>
      </c>
      <c r="I102" s="32">
        <v>0.28466126377105233</v>
      </c>
      <c r="J102" s="32">
        <v>379.166</v>
      </c>
      <c r="K102" s="32">
        <v>368.14977777777779</v>
      </c>
      <c r="L102" s="32">
        <v>35.99366666666667</v>
      </c>
      <c r="M102" s="32">
        <v>24.977444444444448</v>
      </c>
      <c r="N102" s="32">
        <v>6.2160000000000002</v>
      </c>
      <c r="O102" s="32">
        <v>4.8002222222222226</v>
      </c>
      <c r="P102" s="32">
        <v>66.041888888888877</v>
      </c>
      <c r="Q102" s="32">
        <v>66.041888888888877</v>
      </c>
      <c r="R102" s="32">
        <v>0</v>
      </c>
      <c r="S102" s="32">
        <v>277.13044444444449</v>
      </c>
      <c r="T102" s="32">
        <v>228.84522222222225</v>
      </c>
      <c r="U102" s="32">
        <v>0</v>
      </c>
      <c r="V102" s="32">
        <v>48.285222222222231</v>
      </c>
      <c r="W102" s="32">
        <v>3.9478888888888886</v>
      </c>
      <c r="X102" s="32">
        <v>0</v>
      </c>
      <c r="Y102" s="32">
        <v>0</v>
      </c>
      <c r="Z102" s="32">
        <v>0</v>
      </c>
      <c r="AA102" s="32">
        <v>0.19444444444444445</v>
      </c>
      <c r="AB102" s="32">
        <v>0</v>
      </c>
      <c r="AC102" s="32">
        <v>3.7534444444444439</v>
      </c>
      <c r="AD102" s="32">
        <v>0</v>
      </c>
      <c r="AE102" s="32">
        <v>0</v>
      </c>
      <c r="AF102" t="s">
        <v>1</v>
      </c>
      <c r="AG102">
        <v>10</v>
      </c>
      <c r="AH102"/>
    </row>
    <row r="103" spans="1:34" x14ac:dyDescent="0.25">
      <c r="A103" t="s">
        <v>374</v>
      </c>
      <c r="B103" t="s">
        <v>224</v>
      </c>
      <c r="C103" t="s">
        <v>302</v>
      </c>
      <c r="D103" t="s">
        <v>333</v>
      </c>
      <c r="E103" s="32">
        <v>62.922222222222224</v>
      </c>
      <c r="F103" s="32">
        <v>4.1615521808228859</v>
      </c>
      <c r="G103" s="32">
        <v>3.735936782624051</v>
      </c>
      <c r="H103" s="32">
        <v>0.94596150450291383</v>
      </c>
      <c r="I103" s="32">
        <v>0.52034610630407918</v>
      </c>
      <c r="J103" s="32">
        <v>261.85411111111114</v>
      </c>
      <c r="K103" s="32">
        <v>235.07344444444448</v>
      </c>
      <c r="L103" s="32">
        <v>59.522000000000013</v>
      </c>
      <c r="M103" s="32">
        <v>32.741333333333337</v>
      </c>
      <c r="N103" s="32">
        <v>21.447333333333336</v>
      </c>
      <c r="O103" s="32">
        <v>5.3333333333333357</v>
      </c>
      <c r="P103" s="32">
        <v>22.068777777777768</v>
      </c>
      <c r="Q103" s="32">
        <v>22.068777777777768</v>
      </c>
      <c r="R103" s="32">
        <v>0</v>
      </c>
      <c r="S103" s="32">
        <v>180.26333333333338</v>
      </c>
      <c r="T103" s="32">
        <v>146.1347777777778</v>
      </c>
      <c r="U103" s="32">
        <v>0</v>
      </c>
      <c r="V103" s="32">
        <v>34.128555555555565</v>
      </c>
      <c r="W103" s="32">
        <v>0</v>
      </c>
      <c r="X103" s="32">
        <v>0</v>
      </c>
      <c r="Y103" s="32">
        <v>0</v>
      </c>
      <c r="Z103" s="32">
        <v>0</v>
      </c>
      <c r="AA103" s="32">
        <v>0</v>
      </c>
      <c r="AB103" s="32">
        <v>0</v>
      </c>
      <c r="AC103" s="32">
        <v>0</v>
      </c>
      <c r="AD103" s="32">
        <v>0</v>
      </c>
      <c r="AE103" s="32">
        <v>0</v>
      </c>
      <c r="AF103" t="s">
        <v>99</v>
      </c>
      <c r="AG103">
        <v>10</v>
      </c>
      <c r="AH103"/>
    </row>
    <row r="104" spans="1:34" x14ac:dyDescent="0.25">
      <c r="A104" t="s">
        <v>374</v>
      </c>
      <c r="B104" t="s">
        <v>223</v>
      </c>
      <c r="C104" t="s">
        <v>301</v>
      </c>
      <c r="D104" t="s">
        <v>336</v>
      </c>
      <c r="E104" s="32">
        <v>30.355555555555554</v>
      </c>
      <c r="F104" s="32">
        <v>4.466464128843338</v>
      </c>
      <c r="G104" s="32">
        <v>4.0849816983894591</v>
      </c>
      <c r="H104" s="32">
        <v>0.62182284040995583</v>
      </c>
      <c r="I104" s="32">
        <v>0.25741215226939973</v>
      </c>
      <c r="J104" s="32">
        <v>135.58199999999999</v>
      </c>
      <c r="K104" s="32">
        <v>124.00188888888891</v>
      </c>
      <c r="L104" s="32">
        <v>18.87577777777777</v>
      </c>
      <c r="M104" s="32">
        <v>7.8138888888888891</v>
      </c>
      <c r="N104" s="32">
        <v>8.0838888888888825</v>
      </c>
      <c r="O104" s="32">
        <v>2.9779999999999998</v>
      </c>
      <c r="P104" s="32">
        <v>15.751888888888889</v>
      </c>
      <c r="Q104" s="32">
        <v>15.233666666666666</v>
      </c>
      <c r="R104" s="32">
        <v>0.51822222222222214</v>
      </c>
      <c r="S104" s="32">
        <v>100.95433333333335</v>
      </c>
      <c r="T104" s="32">
        <v>88.950444444444457</v>
      </c>
      <c r="U104" s="32">
        <v>0</v>
      </c>
      <c r="V104" s="32">
        <v>12.003888888888888</v>
      </c>
      <c r="W104" s="32">
        <v>8.3333333333333329E-2</v>
      </c>
      <c r="X104" s="32">
        <v>0</v>
      </c>
      <c r="Y104" s="32">
        <v>0</v>
      </c>
      <c r="Z104" s="32">
        <v>0</v>
      </c>
      <c r="AA104" s="32">
        <v>0</v>
      </c>
      <c r="AB104" s="32">
        <v>0</v>
      </c>
      <c r="AC104" s="32">
        <v>8.3333333333333329E-2</v>
      </c>
      <c r="AD104" s="32">
        <v>0</v>
      </c>
      <c r="AE104" s="32">
        <v>0</v>
      </c>
      <c r="AF104" t="s">
        <v>98</v>
      </c>
      <c r="AG104">
        <v>10</v>
      </c>
      <c r="AH104"/>
    </row>
    <row r="105" spans="1:34" x14ac:dyDescent="0.25">
      <c r="A105" t="s">
        <v>374</v>
      </c>
      <c r="B105" t="s">
        <v>205</v>
      </c>
      <c r="C105" t="s">
        <v>296</v>
      </c>
      <c r="D105" t="s">
        <v>331</v>
      </c>
      <c r="E105" s="32">
        <v>29.622222222222224</v>
      </c>
      <c r="F105" s="32">
        <v>3.8189759939985013</v>
      </c>
      <c r="G105" s="32">
        <v>3.4779182295573912</v>
      </c>
      <c r="H105" s="32">
        <v>0.58999249812453114</v>
      </c>
      <c r="I105" s="32">
        <v>0.26626406601650415</v>
      </c>
      <c r="J105" s="32">
        <v>113.12655555555561</v>
      </c>
      <c r="K105" s="32">
        <v>103.02366666666673</v>
      </c>
      <c r="L105" s="32">
        <v>17.47688888888889</v>
      </c>
      <c r="M105" s="32">
        <v>7.8873333333333351</v>
      </c>
      <c r="N105" s="32">
        <v>5.177777777777778</v>
      </c>
      <c r="O105" s="32">
        <v>4.411777777777778</v>
      </c>
      <c r="P105" s="32">
        <v>23.135555555555555</v>
      </c>
      <c r="Q105" s="32">
        <v>22.622222222222224</v>
      </c>
      <c r="R105" s="32">
        <v>0.51333333333333342</v>
      </c>
      <c r="S105" s="32">
        <v>72.514111111111163</v>
      </c>
      <c r="T105" s="32">
        <v>70.438444444444499</v>
      </c>
      <c r="U105" s="32">
        <v>0</v>
      </c>
      <c r="V105" s="32">
        <v>2.0756666666666672</v>
      </c>
      <c r="W105" s="32">
        <v>37.890666666666661</v>
      </c>
      <c r="X105" s="32">
        <v>5.9878888888888895</v>
      </c>
      <c r="Y105" s="32">
        <v>0</v>
      </c>
      <c r="Z105" s="32">
        <v>0</v>
      </c>
      <c r="AA105" s="32">
        <v>3.6861111111111109</v>
      </c>
      <c r="AB105" s="32">
        <v>0</v>
      </c>
      <c r="AC105" s="32">
        <v>28.216666666666665</v>
      </c>
      <c r="AD105" s="32">
        <v>0</v>
      </c>
      <c r="AE105" s="32">
        <v>0</v>
      </c>
      <c r="AF105" t="s">
        <v>80</v>
      </c>
      <c r="AG105">
        <v>10</v>
      </c>
      <c r="AH105"/>
    </row>
    <row r="106" spans="1:34" x14ac:dyDescent="0.25">
      <c r="A106" t="s">
        <v>374</v>
      </c>
      <c r="B106" t="s">
        <v>159</v>
      </c>
      <c r="C106" t="s">
        <v>256</v>
      </c>
      <c r="D106" t="s">
        <v>324</v>
      </c>
      <c r="E106" s="32">
        <v>68.811111111111117</v>
      </c>
      <c r="F106" s="32">
        <v>3.8124899079605998</v>
      </c>
      <c r="G106" s="32">
        <v>3.5335459389633455</v>
      </c>
      <c r="H106" s="32">
        <v>0.44885677377684474</v>
      </c>
      <c r="I106" s="32">
        <v>0.16991280477958975</v>
      </c>
      <c r="J106" s="32">
        <v>262.34166666666664</v>
      </c>
      <c r="K106" s="32">
        <v>243.14722222222221</v>
      </c>
      <c r="L106" s="32">
        <v>30.886333333333329</v>
      </c>
      <c r="M106" s="32">
        <v>11.691888888888883</v>
      </c>
      <c r="N106" s="32">
        <v>13.505555555555556</v>
      </c>
      <c r="O106" s="32">
        <v>5.6888888888888891</v>
      </c>
      <c r="P106" s="32">
        <v>46.350111111111111</v>
      </c>
      <c r="Q106" s="32">
        <v>46.350111111111111</v>
      </c>
      <c r="R106" s="32">
        <v>0</v>
      </c>
      <c r="S106" s="32">
        <v>185.10522222222221</v>
      </c>
      <c r="T106" s="32">
        <v>166.77744444444443</v>
      </c>
      <c r="U106" s="32">
        <v>0</v>
      </c>
      <c r="V106" s="32">
        <v>18.327777777777779</v>
      </c>
      <c r="W106" s="32">
        <v>17.046555555555557</v>
      </c>
      <c r="X106" s="32">
        <v>0</v>
      </c>
      <c r="Y106" s="32">
        <v>0</v>
      </c>
      <c r="Z106" s="32">
        <v>0</v>
      </c>
      <c r="AA106" s="32">
        <v>1.4777777777777779</v>
      </c>
      <c r="AB106" s="32">
        <v>0</v>
      </c>
      <c r="AC106" s="32">
        <v>15.568777777777781</v>
      </c>
      <c r="AD106" s="32">
        <v>0</v>
      </c>
      <c r="AE106" s="32">
        <v>0</v>
      </c>
      <c r="AF106" t="s">
        <v>34</v>
      </c>
      <c r="AG106">
        <v>10</v>
      </c>
      <c r="AH106"/>
    </row>
    <row r="107" spans="1:34" x14ac:dyDescent="0.25">
      <c r="A107" t="s">
        <v>374</v>
      </c>
      <c r="B107" t="s">
        <v>215</v>
      </c>
      <c r="C107" t="s">
        <v>266</v>
      </c>
      <c r="D107" t="s">
        <v>310</v>
      </c>
      <c r="E107" s="32">
        <v>28.544444444444444</v>
      </c>
      <c r="F107" s="32">
        <v>6.4604476449980544</v>
      </c>
      <c r="G107" s="32">
        <v>6.3227481510315293</v>
      </c>
      <c r="H107" s="32">
        <v>1.1486726352666408</v>
      </c>
      <c r="I107" s="32">
        <v>1.0109731413001168</v>
      </c>
      <c r="J107" s="32">
        <v>184.4098888888889</v>
      </c>
      <c r="K107" s="32">
        <v>180.47933333333333</v>
      </c>
      <c r="L107" s="32">
        <v>32.788222222222224</v>
      </c>
      <c r="M107" s="32">
        <v>28.857666666666667</v>
      </c>
      <c r="N107" s="32">
        <v>2.0583333333333331</v>
      </c>
      <c r="O107" s="32">
        <v>1.8722222222222222</v>
      </c>
      <c r="P107" s="32">
        <v>24.222999999999995</v>
      </c>
      <c r="Q107" s="32">
        <v>24.222999999999995</v>
      </c>
      <c r="R107" s="32">
        <v>0</v>
      </c>
      <c r="S107" s="32">
        <v>127.39866666666667</v>
      </c>
      <c r="T107" s="32">
        <v>104.03</v>
      </c>
      <c r="U107" s="32">
        <v>12.328555555555555</v>
      </c>
      <c r="V107" s="32">
        <v>11.040111111111115</v>
      </c>
      <c r="W107" s="32">
        <v>3.9305555555555554</v>
      </c>
      <c r="X107" s="32">
        <v>0</v>
      </c>
      <c r="Y107" s="32">
        <v>2.0583333333333331</v>
      </c>
      <c r="Z107" s="32">
        <v>1.8722222222222222</v>
      </c>
      <c r="AA107" s="32">
        <v>0</v>
      </c>
      <c r="AB107" s="32">
        <v>0</v>
      </c>
      <c r="AC107" s="32">
        <v>0</v>
      </c>
      <c r="AD107" s="32">
        <v>0</v>
      </c>
      <c r="AE107" s="32">
        <v>0</v>
      </c>
      <c r="AF107" t="s">
        <v>90</v>
      </c>
      <c r="AG107">
        <v>10</v>
      </c>
      <c r="AH107"/>
    </row>
    <row r="108" spans="1:34" x14ac:dyDescent="0.25">
      <c r="A108" t="s">
        <v>374</v>
      </c>
      <c r="B108" t="s">
        <v>164</v>
      </c>
      <c r="C108" t="s">
        <v>283</v>
      </c>
      <c r="D108" t="s">
        <v>320</v>
      </c>
      <c r="E108" s="32">
        <v>78.144444444444446</v>
      </c>
      <c r="F108" s="32">
        <v>5.4628423148016489</v>
      </c>
      <c r="G108" s="32">
        <v>5.0244859945969003</v>
      </c>
      <c r="H108" s="32">
        <v>0.5444817289918954</v>
      </c>
      <c r="I108" s="32">
        <v>0.20890516138205603</v>
      </c>
      <c r="J108" s="32">
        <v>426.89077777777777</v>
      </c>
      <c r="K108" s="32">
        <v>392.63566666666668</v>
      </c>
      <c r="L108" s="32">
        <v>42.548222222222229</v>
      </c>
      <c r="M108" s="32">
        <v>16.324777777777779</v>
      </c>
      <c r="N108" s="32">
        <v>21.306777777777782</v>
      </c>
      <c r="O108" s="32">
        <v>4.916666666666667</v>
      </c>
      <c r="P108" s="32">
        <v>110.97499999999995</v>
      </c>
      <c r="Q108" s="32">
        <v>102.94333333333329</v>
      </c>
      <c r="R108" s="32">
        <v>8.0316666666666663</v>
      </c>
      <c r="S108" s="32">
        <v>273.36755555555555</v>
      </c>
      <c r="T108" s="32">
        <v>229.63744444444447</v>
      </c>
      <c r="U108" s="32">
        <v>18.077000000000002</v>
      </c>
      <c r="V108" s="32">
        <v>25.653111111111098</v>
      </c>
      <c r="W108" s="32">
        <v>129.68977777777778</v>
      </c>
      <c r="X108" s="32">
        <v>4.2111111111111112</v>
      </c>
      <c r="Y108" s="32">
        <v>0</v>
      </c>
      <c r="Z108" s="32">
        <v>0</v>
      </c>
      <c r="AA108" s="32">
        <v>47.213555555555558</v>
      </c>
      <c r="AB108" s="32">
        <v>0</v>
      </c>
      <c r="AC108" s="32">
        <v>78.265111111111111</v>
      </c>
      <c r="AD108" s="32">
        <v>0</v>
      </c>
      <c r="AE108" s="32">
        <v>0</v>
      </c>
      <c r="AF108" t="s">
        <v>39</v>
      </c>
      <c r="AG108">
        <v>10</v>
      </c>
      <c r="AH108"/>
    </row>
    <row r="109" spans="1:34" x14ac:dyDescent="0.25">
      <c r="A109" t="s">
        <v>374</v>
      </c>
      <c r="B109" t="s">
        <v>236</v>
      </c>
      <c r="C109" t="s">
        <v>306</v>
      </c>
      <c r="D109" t="s">
        <v>329</v>
      </c>
      <c r="E109" s="32">
        <v>58.155555555555559</v>
      </c>
      <c r="F109" s="32">
        <v>3.6088154375238823</v>
      </c>
      <c r="G109" s="32">
        <v>3.0125162399694307</v>
      </c>
      <c r="H109" s="32">
        <v>0.38813526939243409</v>
      </c>
      <c r="I109" s="32">
        <v>0.23108521207489491</v>
      </c>
      <c r="J109" s="32">
        <v>209.87266666666667</v>
      </c>
      <c r="K109" s="32">
        <v>175.19455555555558</v>
      </c>
      <c r="L109" s="32">
        <v>22.572222222222223</v>
      </c>
      <c r="M109" s="32">
        <v>13.438888888888888</v>
      </c>
      <c r="N109" s="32">
        <v>3.7111111111111112</v>
      </c>
      <c r="O109" s="32">
        <v>5.4222222222222225</v>
      </c>
      <c r="P109" s="32">
        <v>25.544777777777774</v>
      </c>
      <c r="Q109" s="32">
        <v>0</v>
      </c>
      <c r="R109" s="32">
        <v>25.544777777777774</v>
      </c>
      <c r="S109" s="32">
        <v>161.75566666666668</v>
      </c>
      <c r="T109" s="32">
        <v>130.43622222222223</v>
      </c>
      <c r="U109" s="32">
        <v>0.16944444444444445</v>
      </c>
      <c r="V109" s="32">
        <v>31.15</v>
      </c>
      <c r="W109" s="32">
        <v>5.1893333333333338</v>
      </c>
      <c r="X109" s="32">
        <v>0</v>
      </c>
      <c r="Y109" s="32">
        <v>0</v>
      </c>
      <c r="Z109" s="32">
        <v>0</v>
      </c>
      <c r="AA109" s="32">
        <v>0</v>
      </c>
      <c r="AB109" s="32">
        <v>2.7808888888888892</v>
      </c>
      <c r="AC109" s="32">
        <v>2.4084444444444442</v>
      </c>
      <c r="AD109" s="32">
        <v>0</v>
      </c>
      <c r="AE109" s="32">
        <v>0</v>
      </c>
      <c r="AF109" t="s">
        <v>111</v>
      </c>
      <c r="AG109">
        <v>10</v>
      </c>
      <c r="AH109"/>
    </row>
    <row r="110" spans="1:34" x14ac:dyDescent="0.25">
      <c r="A110" t="s">
        <v>374</v>
      </c>
      <c r="B110" t="s">
        <v>243</v>
      </c>
      <c r="C110" t="s">
        <v>256</v>
      </c>
      <c r="D110" t="s">
        <v>329</v>
      </c>
      <c r="E110" s="32">
        <v>32</v>
      </c>
      <c r="F110" s="32">
        <v>5.4863993055555547</v>
      </c>
      <c r="G110" s="32">
        <v>5.2092881944444436</v>
      </c>
      <c r="H110" s="32">
        <v>0.75686111111111098</v>
      </c>
      <c r="I110" s="32">
        <v>0.47974999999999984</v>
      </c>
      <c r="J110" s="32">
        <v>175.56477777777775</v>
      </c>
      <c r="K110" s="32">
        <v>166.69722222222219</v>
      </c>
      <c r="L110" s="32">
        <v>24.219555555555552</v>
      </c>
      <c r="M110" s="32">
        <v>15.351999999999995</v>
      </c>
      <c r="N110" s="32">
        <v>5.4731111111111108</v>
      </c>
      <c r="O110" s="32">
        <v>3.3944444444444444</v>
      </c>
      <c r="P110" s="32">
        <v>21.040555555555557</v>
      </c>
      <c r="Q110" s="32">
        <v>21.040555555555557</v>
      </c>
      <c r="R110" s="32">
        <v>0</v>
      </c>
      <c r="S110" s="32">
        <v>130.30466666666663</v>
      </c>
      <c r="T110" s="32">
        <v>125.32366666666664</v>
      </c>
      <c r="U110" s="32">
        <v>0</v>
      </c>
      <c r="V110" s="32">
        <v>4.9809999999999999</v>
      </c>
      <c r="W110" s="32">
        <v>0</v>
      </c>
      <c r="X110" s="32">
        <v>0</v>
      </c>
      <c r="Y110" s="32">
        <v>0</v>
      </c>
      <c r="Z110" s="32">
        <v>0</v>
      </c>
      <c r="AA110" s="32">
        <v>0</v>
      </c>
      <c r="AB110" s="32">
        <v>0</v>
      </c>
      <c r="AC110" s="32">
        <v>0</v>
      </c>
      <c r="AD110" s="32">
        <v>0</v>
      </c>
      <c r="AE110" s="32">
        <v>0</v>
      </c>
      <c r="AF110" t="s">
        <v>118</v>
      </c>
      <c r="AG110">
        <v>10</v>
      </c>
      <c r="AH110"/>
    </row>
    <row r="111" spans="1:34" x14ac:dyDescent="0.25">
      <c r="A111" t="s">
        <v>374</v>
      </c>
      <c r="B111" t="s">
        <v>161</v>
      </c>
      <c r="C111" t="s">
        <v>276</v>
      </c>
      <c r="D111" t="s">
        <v>327</v>
      </c>
      <c r="E111" s="32">
        <v>62.288888888888891</v>
      </c>
      <c r="F111" s="32">
        <v>5.4767784516589364</v>
      </c>
      <c r="G111" s="32">
        <v>4.9284659293613986</v>
      </c>
      <c r="H111" s="32">
        <v>0.7442044238316089</v>
      </c>
      <c r="I111" s="32">
        <v>0.50212986086336064</v>
      </c>
      <c r="J111" s="32">
        <v>341.14244444444444</v>
      </c>
      <c r="K111" s="32">
        <v>306.98866666666669</v>
      </c>
      <c r="L111" s="32">
        <v>46.355666666666664</v>
      </c>
      <c r="M111" s="32">
        <v>31.277111111111111</v>
      </c>
      <c r="N111" s="32">
        <v>11.828555555555555</v>
      </c>
      <c r="O111" s="32">
        <v>3.25</v>
      </c>
      <c r="P111" s="32">
        <v>57.322333333333319</v>
      </c>
      <c r="Q111" s="32">
        <v>38.247111111111096</v>
      </c>
      <c r="R111" s="32">
        <v>19.075222222222227</v>
      </c>
      <c r="S111" s="32">
        <v>237.46444444444447</v>
      </c>
      <c r="T111" s="32">
        <v>194.80922222222225</v>
      </c>
      <c r="U111" s="32">
        <v>8.7156666666666638</v>
      </c>
      <c r="V111" s="32">
        <v>33.939555555555565</v>
      </c>
      <c r="W111" s="32">
        <v>84.854888888888894</v>
      </c>
      <c r="X111" s="32">
        <v>20.833444444444449</v>
      </c>
      <c r="Y111" s="32">
        <v>0</v>
      </c>
      <c r="Z111" s="32">
        <v>0</v>
      </c>
      <c r="AA111" s="32">
        <v>22.13088888888889</v>
      </c>
      <c r="AB111" s="32">
        <v>0</v>
      </c>
      <c r="AC111" s="32">
        <v>41.890555555555558</v>
      </c>
      <c r="AD111" s="32">
        <v>0</v>
      </c>
      <c r="AE111" s="32">
        <v>0</v>
      </c>
      <c r="AF111" t="s">
        <v>36</v>
      </c>
      <c r="AG111">
        <v>10</v>
      </c>
      <c r="AH111"/>
    </row>
    <row r="112" spans="1:34" x14ac:dyDescent="0.25">
      <c r="A112" t="s">
        <v>374</v>
      </c>
      <c r="B112" t="s">
        <v>208</v>
      </c>
      <c r="C112" t="s">
        <v>252</v>
      </c>
      <c r="D112" t="s">
        <v>312</v>
      </c>
      <c r="E112" s="32">
        <v>48.455555555555556</v>
      </c>
      <c r="F112" s="32">
        <v>6.5663838569135526</v>
      </c>
      <c r="G112" s="32">
        <v>6.2643889016280676</v>
      </c>
      <c r="H112" s="32">
        <v>0.91745012611786292</v>
      </c>
      <c r="I112" s="32">
        <v>0.61545517083237788</v>
      </c>
      <c r="J112" s="32">
        <v>318.17777777777781</v>
      </c>
      <c r="K112" s="32">
        <v>303.54444444444448</v>
      </c>
      <c r="L112" s="32">
        <v>44.455555555555556</v>
      </c>
      <c r="M112" s="32">
        <v>29.822222222222223</v>
      </c>
      <c r="N112" s="32">
        <v>8.9444444444444446</v>
      </c>
      <c r="O112" s="32">
        <v>5.6888888888888891</v>
      </c>
      <c r="P112" s="32">
        <v>105.88333333333334</v>
      </c>
      <c r="Q112" s="32">
        <v>105.88333333333334</v>
      </c>
      <c r="R112" s="32">
        <v>0</v>
      </c>
      <c r="S112" s="32">
        <v>167.8388888888889</v>
      </c>
      <c r="T112" s="32">
        <v>144.13611111111112</v>
      </c>
      <c r="U112" s="32">
        <v>8.3333333333333329E-2</v>
      </c>
      <c r="V112" s="32">
        <v>23.619444444444444</v>
      </c>
      <c r="W112" s="32">
        <v>22.605555555555554</v>
      </c>
      <c r="X112" s="32">
        <v>12</v>
      </c>
      <c r="Y112" s="32">
        <v>0</v>
      </c>
      <c r="Z112" s="32">
        <v>0</v>
      </c>
      <c r="AA112" s="32">
        <v>10.605555555555556</v>
      </c>
      <c r="AB112" s="32">
        <v>0</v>
      </c>
      <c r="AC112" s="32">
        <v>0</v>
      </c>
      <c r="AD112" s="32">
        <v>0</v>
      </c>
      <c r="AE112" s="32">
        <v>0</v>
      </c>
      <c r="AF112" t="s">
        <v>83</v>
      </c>
      <c r="AG112">
        <v>10</v>
      </c>
      <c r="AH112"/>
    </row>
    <row r="113" spans="1:34" x14ac:dyDescent="0.25">
      <c r="A113" t="s">
        <v>374</v>
      </c>
      <c r="B113" t="s">
        <v>225</v>
      </c>
      <c r="C113" t="s">
        <v>256</v>
      </c>
      <c r="D113" t="s">
        <v>324</v>
      </c>
      <c r="E113" s="32">
        <v>46.388888888888886</v>
      </c>
      <c r="F113" s="32">
        <v>4.2250706586826352</v>
      </c>
      <c r="G113" s="32">
        <v>3.9459017964071856</v>
      </c>
      <c r="H113" s="32">
        <v>0.79120479041916147</v>
      </c>
      <c r="I113" s="32">
        <v>0.51383233532934125</v>
      </c>
      <c r="J113" s="32">
        <v>195.99633333333333</v>
      </c>
      <c r="K113" s="32">
        <v>183.04599999999999</v>
      </c>
      <c r="L113" s="32">
        <v>36.703111111111099</v>
      </c>
      <c r="M113" s="32">
        <v>23.836111111111105</v>
      </c>
      <c r="N113" s="32">
        <v>3.97</v>
      </c>
      <c r="O113" s="32">
        <v>8.8969999999999967</v>
      </c>
      <c r="P113" s="32">
        <v>32.968555555555561</v>
      </c>
      <c r="Q113" s="32">
        <v>32.885222222222225</v>
      </c>
      <c r="R113" s="32">
        <v>8.3333333333333329E-2</v>
      </c>
      <c r="S113" s="32">
        <v>126.32466666666667</v>
      </c>
      <c r="T113" s="32">
        <v>106.50466666666667</v>
      </c>
      <c r="U113" s="32">
        <v>19.553777777777782</v>
      </c>
      <c r="V113" s="32">
        <v>0.26622222222222225</v>
      </c>
      <c r="W113" s="32">
        <v>8.3333333333333329E-2</v>
      </c>
      <c r="X113" s="32">
        <v>0</v>
      </c>
      <c r="Y113" s="32">
        <v>0</v>
      </c>
      <c r="Z113" s="32">
        <v>0</v>
      </c>
      <c r="AA113" s="32">
        <v>0</v>
      </c>
      <c r="AB113" s="32">
        <v>8.3333333333333329E-2</v>
      </c>
      <c r="AC113" s="32">
        <v>0</v>
      </c>
      <c r="AD113" s="32">
        <v>0</v>
      </c>
      <c r="AE113" s="32">
        <v>0</v>
      </c>
      <c r="AF113" t="s">
        <v>100</v>
      </c>
      <c r="AG113">
        <v>10</v>
      </c>
      <c r="AH113"/>
    </row>
    <row r="114" spans="1:34" x14ac:dyDescent="0.25">
      <c r="A114" t="s">
        <v>374</v>
      </c>
      <c r="B114" t="s">
        <v>233</v>
      </c>
      <c r="C114" t="s">
        <v>253</v>
      </c>
      <c r="D114" t="s">
        <v>334</v>
      </c>
      <c r="E114" s="32">
        <v>25.444444444444443</v>
      </c>
      <c r="F114" s="32">
        <v>5.6141004366812224</v>
      </c>
      <c r="G114" s="32">
        <v>5.1747423580786016</v>
      </c>
      <c r="H114" s="32">
        <v>0.54887336244541485</v>
      </c>
      <c r="I114" s="32">
        <v>0.34101310043668126</v>
      </c>
      <c r="J114" s="32">
        <v>142.84766666666664</v>
      </c>
      <c r="K114" s="32">
        <v>131.66844444444442</v>
      </c>
      <c r="L114" s="32">
        <v>13.965777777777777</v>
      </c>
      <c r="M114" s="32">
        <v>8.6768888888888895</v>
      </c>
      <c r="N114" s="32">
        <v>1.1111111111111112E-2</v>
      </c>
      <c r="O114" s="32">
        <v>5.2777777777777777</v>
      </c>
      <c r="P114" s="32">
        <v>29.324111111111108</v>
      </c>
      <c r="Q114" s="32">
        <v>23.433777777777774</v>
      </c>
      <c r="R114" s="32">
        <v>5.8903333333333334</v>
      </c>
      <c r="S114" s="32">
        <v>99.557777777777744</v>
      </c>
      <c r="T114" s="32">
        <v>80.282777777777753</v>
      </c>
      <c r="U114" s="32">
        <v>9.4068888888888882</v>
      </c>
      <c r="V114" s="32">
        <v>9.8681111111111104</v>
      </c>
      <c r="W114" s="32">
        <v>33.379666666666672</v>
      </c>
      <c r="X114" s="32">
        <v>3.7833333333333332</v>
      </c>
      <c r="Y114" s="32">
        <v>1.1111111111111112E-2</v>
      </c>
      <c r="Z114" s="32">
        <v>0</v>
      </c>
      <c r="AA114" s="32">
        <v>9.7222222222222224E-2</v>
      </c>
      <c r="AB114" s="32">
        <v>0</v>
      </c>
      <c r="AC114" s="32">
        <v>29.360222222222227</v>
      </c>
      <c r="AD114" s="32">
        <v>0</v>
      </c>
      <c r="AE114" s="32">
        <v>0.12777777777777777</v>
      </c>
      <c r="AF114" t="s">
        <v>108</v>
      </c>
      <c r="AG114">
        <v>10</v>
      </c>
      <c r="AH114"/>
    </row>
    <row r="115" spans="1:34" x14ac:dyDescent="0.25">
      <c r="A115" t="s">
        <v>374</v>
      </c>
      <c r="B115" t="s">
        <v>174</v>
      </c>
      <c r="C115" t="s">
        <v>274</v>
      </c>
      <c r="D115" t="s">
        <v>325</v>
      </c>
      <c r="E115" s="32">
        <v>60.011111111111113</v>
      </c>
      <c r="F115" s="32">
        <v>5.3162025550823913</v>
      </c>
      <c r="G115" s="32">
        <v>4.613306795037956</v>
      </c>
      <c r="H115" s="32">
        <v>0.60935752638400287</v>
      </c>
      <c r="I115" s="32">
        <v>0.2501073875208295</v>
      </c>
      <c r="J115" s="32">
        <v>319.0312222222222</v>
      </c>
      <c r="K115" s="32">
        <v>276.84966666666668</v>
      </c>
      <c r="L115" s="32">
        <v>36.568222222222218</v>
      </c>
      <c r="M115" s="32">
        <v>15.009222222222224</v>
      </c>
      <c r="N115" s="32">
        <v>16.310111111111105</v>
      </c>
      <c r="O115" s="32">
        <v>5.2488888888888887</v>
      </c>
      <c r="P115" s="32">
        <v>80.837555555555539</v>
      </c>
      <c r="Q115" s="32">
        <v>60.214999999999982</v>
      </c>
      <c r="R115" s="32">
        <v>20.622555555555557</v>
      </c>
      <c r="S115" s="32">
        <v>201.62544444444447</v>
      </c>
      <c r="T115" s="32">
        <v>173.01511111111114</v>
      </c>
      <c r="U115" s="32">
        <v>16.922777777777778</v>
      </c>
      <c r="V115" s="32">
        <v>11.687555555555557</v>
      </c>
      <c r="W115" s="32">
        <v>85.397333333333336</v>
      </c>
      <c r="X115" s="32">
        <v>4.3475555555555543</v>
      </c>
      <c r="Y115" s="32">
        <v>0</v>
      </c>
      <c r="Z115" s="32">
        <v>0</v>
      </c>
      <c r="AA115" s="32">
        <v>23.363777777777777</v>
      </c>
      <c r="AB115" s="32">
        <v>0</v>
      </c>
      <c r="AC115" s="32">
        <v>57.348222222222226</v>
      </c>
      <c r="AD115" s="32">
        <v>0</v>
      </c>
      <c r="AE115" s="32">
        <v>0.33777777777777779</v>
      </c>
      <c r="AF115" t="s">
        <v>49</v>
      </c>
      <c r="AG115">
        <v>10</v>
      </c>
      <c r="AH115"/>
    </row>
    <row r="116" spans="1:34" x14ac:dyDescent="0.25">
      <c r="A116" t="s">
        <v>374</v>
      </c>
      <c r="B116" t="s">
        <v>177</v>
      </c>
      <c r="C116" t="s">
        <v>275</v>
      </c>
      <c r="D116" t="s">
        <v>326</v>
      </c>
      <c r="E116" s="32">
        <v>30.233333333333334</v>
      </c>
      <c r="F116" s="32">
        <v>4.9445975744211692</v>
      </c>
      <c r="G116" s="32">
        <v>4.5390481440646822</v>
      </c>
      <c r="H116" s="32">
        <v>1.3853362734288863</v>
      </c>
      <c r="I116" s="32">
        <v>0.97978684307239983</v>
      </c>
      <c r="J116" s="32">
        <v>149.49166666666667</v>
      </c>
      <c r="K116" s="32">
        <v>137.23055555555555</v>
      </c>
      <c r="L116" s="32">
        <v>41.883333333333333</v>
      </c>
      <c r="M116" s="32">
        <v>29.622222222222224</v>
      </c>
      <c r="N116" s="32">
        <v>6.4055555555555559</v>
      </c>
      <c r="O116" s="32">
        <v>5.8555555555555552</v>
      </c>
      <c r="P116" s="32">
        <v>3.8777777777777778</v>
      </c>
      <c r="Q116" s="32">
        <v>3.8777777777777778</v>
      </c>
      <c r="R116" s="32">
        <v>0</v>
      </c>
      <c r="S116" s="32">
        <v>103.73055555555555</v>
      </c>
      <c r="T116" s="32">
        <v>87.047222222222217</v>
      </c>
      <c r="U116" s="32">
        <v>4.4861111111111107</v>
      </c>
      <c r="V116" s="32">
        <v>12.197222222222223</v>
      </c>
      <c r="W116" s="32">
        <v>0.11666666666666667</v>
      </c>
      <c r="X116" s="32">
        <v>0</v>
      </c>
      <c r="Y116" s="32">
        <v>0</v>
      </c>
      <c r="Z116" s="32">
        <v>0</v>
      </c>
      <c r="AA116" s="32">
        <v>0</v>
      </c>
      <c r="AB116" s="32">
        <v>0</v>
      </c>
      <c r="AC116" s="32">
        <v>0.11666666666666667</v>
      </c>
      <c r="AD116" s="32">
        <v>0</v>
      </c>
      <c r="AE116" s="32">
        <v>0</v>
      </c>
      <c r="AF116" t="s">
        <v>52</v>
      </c>
      <c r="AG116">
        <v>10</v>
      </c>
      <c r="AH116"/>
    </row>
    <row r="117" spans="1:34" x14ac:dyDescent="0.25">
      <c r="A117" t="s">
        <v>374</v>
      </c>
      <c r="B117" t="s">
        <v>245</v>
      </c>
      <c r="C117" t="s">
        <v>252</v>
      </c>
      <c r="D117" t="s">
        <v>312</v>
      </c>
      <c r="E117" s="32">
        <v>61.655555555555559</v>
      </c>
      <c r="F117" s="32">
        <v>4.8378987204901778</v>
      </c>
      <c r="G117" s="32">
        <v>4.6256532708596136</v>
      </c>
      <c r="H117" s="32">
        <v>0.3227158046494864</v>
      </c>
      <c r="I117" s="32">
        <v>0.11047035501892231</v>
      </c>
      <c r="J117" s="32">
        <v>298.2833333333333</v>
      </c>
      <c r="K117" s="32">
        <v>285.19722222222219</v>
      </c>
      <c r="L117" s="32">
        <v>19.897222222222222</v>
      </c>
      <c r="M117" s="32">
        <v>6.8111111111111109</v>
      </c>
      <c r="N117" s="32">
        <v>13.08611111111111</v>
      </c>
      <c r="O117" s="32">
        <v>0</v>
      </c>
      <c r="P117" s="32">
        <v>43.027777777777779</v>
      </c>
      <c r="Q117" s="32">
        <v>43.027777777777779</v>
      </c>
      <c r="R117" s="32">
        <v>0</v>
      </c>
      <c r="S117" s="32">
        <v>235.35833333333332</v>
      </c>
      <c r="T117" s="32">
        <v>143.32499999999999</v>
      </c>
      <c r="U117" s="32">
        <v>74.322222222222223</v>
      </c>
      <c r="V117" s="32">
        <v>17.711111111111112</v>
      </c>
      <c r="W117" s="32">
        <v>12.355555555555556</v>
      </c>
      <c r="X117" s="32">
        <v>0</v>
      </c>
      <c r="Y117" s="32">
        <v>0</v>
      </c>
      <c r="Z117" s="32">
        <v>0</v>
      </c>
      <c r="AA117" s="32">
        <v>0</v>
      </c>
      <c r="AB117" s="32">
        <v>0</v>
      </c>
      <c r="AC117" s="32">
        <v>12.355555555555556</v>
      </c>
      <c r="AD117" s="32">
        <v>0</v>
      </c>
      <c r="AE117" s="32">
        <v>0</v>
      </c>
      <c r="AF117" t="s">
        <v>120</v>
      </c>
      <c r="AG117">
        <v>10</v>
      </c>
      <c r="AH117"/>
    </row>
    <row r="118" spans="1:34" x14ac:dyDescent="0.25">
      <c r="A118" t="s">
        <v>374</v>
      </c>
      <c r="B118" t="s">
        <v>142</v>
      </c>
      <c r="C118" t="s">
        <v>258</v>
      </c>
      <c r="D118" t="s">
        <v>321</v>
      </c>
      <c r="E118" s="32">
        <v>56.81111111111111</v>
      </c>
      <c r="F118" s="32">
        <v>4.4344768237825152</v>
      </c>
      <c r="G118" s="32">
        <v>4.0521846274203011</v>
      </c>
      <c r="H118" s="32">
        <v>0.63940934871895161</v>
      </c>
      <c r="I118" s="32">
        <v>0.30534128691570506</v>
      </c>
      <c r="J118" s="32">
        <v>251.92755555555553</v>
      </c>
      <c r="K118" s="32">
        <v>230.2091111111111</v>
      </c>
      <c r="L118" s="32">
        <v>36.325555555555553</v>
      </c>
      <c r="M118" s="32">
        <v>17.346777777777778</v>
      </c>
      <c r="N118" s="32">
        <v>13.817666666666664</v>
      </c>
      <c r="O118" s="32">
        <v>5.1611111111111114</v>
      </c>
      <c r="P118" s="32">
        <v>36.942</v>
      </c>
      <c r="Q118" s="32">
        <v>34.202333333333335</v>
      </c>
      <c r="R118" s="32">
        <v>2.7396666666666669</v>
      </c>
      <c r="S118" s="32">
        <v>178.65999999999997</v>
      </c>
      <c r="T118" s="32">
        <v>137.94466666666665</v>
      </c>
      <c r="U118" s="32">
        <v>24.296777777777784</v>
      </c>
      <c r="V118" s="32">
        <v>16.41855555555555</v>
      </c>
      <c r="W118" s="32">
        <v>0</v>
      </c>
      <c r="X118" s="32">
        <v>0</v>
      </c>
      <c r="Y118" s="32">
        <v>0</v>
      </c>
      <c r="Z118" s="32">
        <v>0</v>
      </c>
      <c r="AA118" s="32">
        <v>0</v>
      </c>
      <c r="AB118" s="32">
        <v>0</v>
      </c>
      <c r="AC118" s="32">
        <v>0</v>
      </c>
      <c r="AD118" s="32">
        <v>0</v>
      </c>
      <c r="AE118" s="32">
        <v>0</v>
      </c>
      <c r="AF118" t="s">
        <v>17</v>
      </c>
      <c r="AG118">
        <v>10</v>
      </c>
      <c r="AH118"/>
    </row>
    <row r="119" spans="1:34" x14ac:dyDescent="0.25">
      <c r="A119" t="s">
        <v>374</v>
      </c>
      <c r="B119" t="s">
        <v>157</v>
      </c>
      <c r="C119" t="s">
        <v>283</v>
      </c>
      <c r="D119" t="s">
        <v>320</v>
      </c>
      <c r="E119" s="32">
        <v>80.988888888888894</v>
      </c>
      <c r="F119" s="32">
        <v>4.426909041020715</v>
      </c>
      <c r="G119" s="32">
        <v>4.0075030868431876</v>
      </c>
      <c r="H119" s="32">
        <v>0.74188091644944443</v>
      </c>
      <c r="I119" s="32">
        <v>0.55529290712031842</v>
      </c>
      <c r="J119" s="32">
        <v>358.53044444444441</v>
      </c>
      <c r="K119" s="32">
        <v>324.56322222222218</v>
      </c>
      <c r="L119" s="32">
        <v>60.08411111111112</v>
      </c>
      <c r="M119" s="32">
        <v>44.972555555555566</v>
      </c>
      <c r="N119" s="32">
        <v>10.350444444444443</v>
      </c>
      <c r="O119" s="32">
        <v>4.7611111111111111</v>
      </c>
      <c r="P119" s="32">
        <v>60.74155555555555</v>
      </c>
      <c r="Q119" s="32">
        <v>41.885888888888886</v>
      </c>
      <c r="R119" s="32">
        <v>18.855666666666661</v>
      </c>
      <c r="S119" s="32">
        <v>237.70477777777771</v>
      </c>
      <c r="T119" s="32">
        <v>205.54355555555549</v>
      </c>
      <c r="U119" s="32">
        <v>7.067111111111112</v>
      </c>
      <c r="V119" s="32">
        <v>25.094111111111125</v>
      </c>
      <c r="W119" s="32">
        <v>37.875777777777792</v>
      </c>
      <c r="X119" s="32">
        <v>0.9181111111111111</v>
      </c>
      <c r="Y119" s="32">
        <v>0</v>
      </c>
      <c r="Z119" s="32">
        <v>0</v>
      </c>
      <c r="AA119" s="32">
        <v>6.1018888888888894</v>
      </c>
      <c r="AB119" s="32">
        <v>0</v>
      </c>
      <c r="AC119" s="32">
        <v>30.500222222222238</v>
      </c>
      <c r="AD119" s="32">
        <v>0</v>
      </c>
      <c r="AE119" s="32">
        <v>0.35555555555555557</v>
      </c>
      <c r="AF119" t="s">
        <v>32</v>
      </c>
      <c r="AG119">
        <v>10</v>
      </c>
      <c r="AH119"/>
    </row>
    <row r="120" spans="1:34" x14ac:dyDescent="0.25">
      <c r="A120" t="s">
        <v>374</v>
      </c>
      <c r="B120" t="s">
        <v>146</v>
      </c>
      <c r="C120" t="s">
        <v>274</v>
      </c>
      <c r="D120" t="s">
        <v>325</v>
      </c>
      <c r="E120" s="32">
        <v>58.2</v>
      </c>
      <c r="F120" s="32">
        <v>5.7085853379152347</v>
      </c>
      <c r="G120" s="32">
        <v>5.2609774723176779</v>
      </c>
      <c r="H120" s="32">
        <v>0.55847842688048877</v>
      </c>
      <c r="I120" s="32">
        <v>0.35688812523864072</v>
      </c>
      <c r="J120" s="32">
        <v>332.23966666666666</v>
      </c>
      <c r="K120" s="32">
        <v>306.18888888888887</v>
      </c>
      <c r="L120" s="32">
        <v>32.503444444444447</v>
      </c>
      <c r="M120" s="32">
        <v>20.770888888888891</v>
      </c>
      <c r="N120" s="32">
        <v>6.0436666666666676</v>
      </c>
      <c r="O120" s="32">
        <v>5.6888888888888891</v>
      </c>
      <c r="P120" s="32">
        <v>103.27166666666665</v>
      </c>
      <c r="Q120" s="32">
        <v>88.953444444444415</v>
      </c>
      <c r="R120" s="32">
        <v>14.31822222222223</v>
      </c>
      <c r="S120" s="32">
        <v>196.46455555555556</v>
      </c>
      <c r="T120" s="32">
        <v>170.17811111111112</v>
      </c>
      <c r="U120" s="32">
        <v>21.635888888888886</v>
      </c>
      <c r="V120" s="32">
        <v>4.6505555555555551</v>
      </c>
      <c r="W120" s="32">
        <v>105.09788888888889</v>
      </c>
      <c r="X120" s="32">
        <v>12.655555555555555</v>
      </c>
      <c r="Y120" s="32">
        <v>0</v>
      </c>
      <c r="Z120" s="32">
        <v>0</v>
      </c>
      <c r="AA120" s="32">
        <v>32.598222222222226</v>
      </c>
      <c r="AB120" s="32">
        <v>0</v>
      </c>
      <c r="AC120" s="32">
        <v>59.844111111111104</v>
      </c>
      <c r="AD120" s="32">
        <v>0</v>
      </c>
      <c r="AE120" s="32">
        <v>0</v>
      </c>
      <c r="AF120" t="s">
        <v>21</v>
      </c>
      <c r="AG120">
        <v>10</v>
      </c>
      <c r="AH120"/>
    </row>
    <row r="121" spans="1:34" x14ac:dyDescent="0.25">
      <c r="A121" t="s">
        <v>374</v>
      </c>
      <c r="B121" t="s">
        <v>228</v>
      </c>
      <c r="C121" t="s">
        <v>291</v>
      </c>
      <c r="D121" t="s">
        <v>334</v>
      </c>
      <c r="E121" s="32">
        <v>15.577777777777778</v>
      </c>
      <c r="F121" s="32">
        <v>6.0559914407988602</v>
      </c>
      <c r="G121" s="32">
        <v>5.332738944365194</v>
      </c>
      <c r="H121" s="32">
        <v>1.1221469329529243</v>
      </c>
      <c r="I121" s="32">
        <v>0.39889443651925821</v>
      </c>
      <c r="J121" s="32">
        <v>94.338888888888903</v>
      </c>
      <c r="K121" s="32">
        <v>83.072222222222237</v>
      </c>
      <c r="L121" s="32">
        <v>17.480555555555554</v>
      </c>
      <c r="M121" s="32">
        <v>6.2138888888888886</v>
      </c>
      <c r="N121" s="32">
        <v>5.7555555555555555</v>
      </c>
      <c r="O121" s="32">
        <v>5.5111111111111111</v>
      </c>
      <c r="P121" s="32">
        <v>23.733333333333334</v>
      </c>
      <c r="Q121" s="32">
        <v>23.733333333333334</v>
      </c>
      <c r="R121" s="32">
        <v>0</v>
      </c>
      <c r="S121" s="32">
        <v>53.125</v>
      </c>
      <c r="T121" s="32">
        <v>44.986111111111114</v>
      </c>
      <c r="U121" s="32">
        <v>2.8638888888888889</v>
      </c>
      <c r="V121" s="32">
        <v>5.2750000000000004</v>
      </c>
      <c r="W121" s="32">
        <v>10.802777777777777</v>
      </c>
      <c r="X121" s="32">
        <v>1.5833333333333333</v>
      </c>
      <c r="Y121" s="32">
        <v>0</v>
      </c>
      <c r="Z121" s="32">
        <v>0</v>
      </c>
      <c r="AA121" s="32">
        <v>4.5944444444444441</v>
      </c>
      <c r="AB121" s="32">
        <v>0</v>
      </c>
      <c r="AC121" s="32">
        <v>4.625</v>
      </c>
      <c r="AD121" s="32">
        <v>0</v>
      </c>
      <c r="AE121" s="32">
        <v>0</v>
      </c>
      <c r="AF121" t="s">
        <v>103</v>
      </c>
      <c r="AG121">
        <v>10</v>
      </c>
      <c r="AH121"/>
    </row>
    <row r="122" spans="1:34" x14ac:dyDescent="0.25">
      <c r="A122" t="s">
        <v>374</v>
      </c>
      <c r="B122" t="s">
        <v>137</v>
      </c>
      <c r="C122" t="s">
        <v>272</v>
      </c>
      <c r="D122" t="s">
        <v>324</v>
      </c>
      <c r="E122" s="32">
        <v>61.655555555555559</v>
      </c>
      <c r="F122" s="32">
        <v>5.0390791133537576</v>
      </c>
      <c r="G122" s="32">
        <v>4.7464137682465308</v>
      </c>
      <c r="H122" s="32">
        <v>0.60128671832762659</v>
      </c>
      <c r="I122" s="32">
        <v>0.50901784105244197</v>
      </c>
      <c r="J122" s="32">
        <v>310.68722222222226</v>
      </c>
      <c r="K122" s="32">
        <v>292.64277777777778</v>
      </c>
      <c r="L122" s="32">
        <v>37.07266666666667</v>
      </c>
      <c r="M122" s="32">
        <v>31.383777777777784</v>
      </c>
      <c r="N122" s="32">
        <v>0</v>
      </c>
      <c r="O122" s="32">
        <v>5.6888888888888891</v>
      </c>
      <c r="P122" s="32">
        <v>45.776444444444436</v>
      </c>
      <c r="Q122" s="32">
        <v>33.420888888888882</v>
      </c>
      <c r="R122" s="32">
        <v>12.355555555555556</v>
      </c>
      <c r="S122" s="32">
        <v>227.83811111111115</v>
      </c>
      <c r="T122" s="32">
        <v>187.30388888888891</v>
      </c>
      <c r="U122" s="32">
        <v>0</v>
      </c>
      <c r="V122" s="32">
        <v>40.534222222222233</v>
      </c>
      <c r="W122" s="32">
        <v>0</v>
      </c>
      <c r="X122" s="32">
        <v>0</v>
      </c>
      <c r="Y122" s="32">
        <v>0</v>
      </c>
      <c r="Z122" s="32">
        <v>0</v>
      </c>
      <c r="AA122" s="32">
        <v>0</v>
      </c>
      <c r="AB122" s="32">
        <v>0</v>
      </c>
      <c r="AC122" s="32">
        <v>0</v>
      </c>
      <c r="AD122" s="32">
        <v>0</v>
      </c>
      <c r="AE122" s="32">
        <v>0</v>
      </c>
      <c r="AF122" t="s">
        <v>12</v>
      </c>
      <c r="AG122">
        <v>10</v>
      </c>
      <c r="AH122"/>
    </row>
    <row r="123" spans="1:34" x14ac:dyDescent="0.25">
      <c r="A123" t="s">
        <v>374</v>
      </c>
      <c r="B123" t="s">
        <v>248</v>
      </c>
      <c r="C123" t="s">
        <v>309</v>
      </c>
      <c r="D123" t="s">
        <v>324</v>
      </c>
      <c r="E123" s="32">
        <v>56.288888888888891</v>
      </c>
      <c r="F123" s="32">
        <v>3.8026075799447292</v>
      </c>
      <c r="G123" s="32">
        <v>3.8026075799447292</v>
      </c>
      <c r="H123" s="32">
        <v>0.168247137781287</v>
      </c>
      <c r="I123" s="32">
        <v>0.168247137781287</v>
      </c>
      <c r="J123" s="32">
        <v>214.04455555555555</v>
      </c>
      <c r="K123" s="32">
        <v>214.04455555555555</v>
      </c>
      <c r="L123" s="32">
        <v>9.4704444444444444</v>
      </c>
      <c r="M123" s="32">
        <v>9.4704444444444444</v>
      </c>
      <c r="N123" s="32">
        <v>0</v>
      </c>
      <c r="O123" s="32">
        <v>0</v>
      </c>
      <c r="P123" s="32">
        <v>44.275111111111109</v>
      </c>
      <c r="Q123" s="32">
        <v>44.275111111111109</v>
      </c>
      <c r="R123" s="32">
        <v>0</v>
      </c>
      <c r="S123" s="32">
        <v>160.29899999999998</v>
      </c>
      <c r="T123" s="32">
        <v>130.33166666666662</v>
      </c>
      <c r="U123" s="32">
        <v>19.884222222222224</v>
      </c>
      <c r="V123" s="32">
        <v>10.08311111111111</v>
      </c>
      <c r="W123" s="32">
        <v>1.1222222222222222</v>
      </c>
      <c r="X123" s="32">
        <v>1.0444444444444445</v>
      </c>
      <c r="Y123" s="32">
        <v>0</v>
      </c>
      <c r="Z123" s="32">
        <v>0</v>
      </c>
      <c r="AA123" s="32">
        <v>0</v>
      </c>
      <c r="AB123" s="32">
        <v>0</v>
      </c>
      <c r="AC123" s="32">
        <v>7.7777777777777779E-2</v>
      </c>
      <c r="AD123" s="32">
        <v>0</v>
      </c>
      <c r="AE123" s="32">
        <v>0</v>
      </c>
      <c r="AF123" t="s">
        <v>123</v>
      </c>
      <c r="AG123">
        <v>10</v>
      </c>
      <c r="AH123"/>
    </row>
    <row r="124" spans="1:34" x14ac:dyDescent="0.25">
      <c r="A124" t="s">
        <v>374</v>
      </c>
      <c r="B124" t="s">
        <v>143</v>
      </c>
      <c r="C124" t="s">
        <v>256</v>
      </c>
      <c r="D124" t="s">
        <v>324</v>
      </c>
      <c r="E124" s="32">
        <v>86.011111111111106</v>
      </c>
      <c r="F124" s="32">
        <v>5.0427916289885033</v>
      </c>
      <c r="G124" s="32">
        <v>4.8348404598889037</v>
      </c>
      <c r="H124" s="32">
        <v>0.84372174137708322</v>
      </c>
      <c r="I124" s="32">
        <v>0.69202945355897183</v>
      </c>
      <c r="J124" s="32">
        <v>433.73611111111114</v>
      </c>
      <c r="K124" s="32">
        <v>415.85</v>
      </c>
      <c r="L124" s="32">
        <v>72.569444444444457</v>
      </c>
      <c r="M124" s="32">
        <v>59.522222222222226</v>
      </c>
      <c r="N124" s="32">
        <v>6.291666666666667</v>
      </c>
      <c r="O124" s="32">
        <v>6.7555555555555555</v>
      </c>
      <c r="P124" s="32">
        <v>76.363888888888894</v>
      </c>
      <c r="Q124" s="32">
        <v>71.525000000000006</v>
      </c>
      <c r="R124" s="32">
        <v>4.8388888888888886</v>
      </c>
      <c r="S124" s="32">
        <v>284.80277777777775</v>
      </c>
      <c r="T124" s="32">
        <v>224.25833333333333</v>
      </c>
      <c r="U124" s="32">
        <v>30.147222222222222</v>
      </c>
      <c r="V124" s="32">
        <v>30.397222222222222</v>
      </c>
      <c r="W124" s="32">
        <v>74.794444444444451</v>
      </c>
      <c r="X124" s="32">
        <v>1.6833333333333333</v>
      </c>
      <c r="Y124" s="32">
        <v>0</v>
      </c>
      <c r="Z124" s="32">
        <v>0</v>
      </c>
      <c r="AA124" s="32">
        <v>17.144444444444446</v>
      </c>
      <c r="AB124" s="32">
        <v>0</v>
      </c>
      <c r="AC124" s="32">
        <v>55.966666666666669</v>
      </c>
      <c r="AD124" s="32">
        <v>0</v>
      </c>
      <c r="AE124" s="32">
        <v>0</v>
      </c>
      <c r="AF124" t="s">
        <v>18</v>
      </c>
      <c r="AG124">
        <v>10</v>
      </c>
      <c r="AH124"/>
    </row>
    <row r="125" spans="1:34" x14ac:dyDescent="0.25">
      <c r="A125" t="s">
        <v>374</v>
      </c>
      <c r="B125" t="s">
        <v>189</v>
      </c>
      <c r="C125" t="s">
        <v>262</v>
      </c>
      <c r="D125" t="s">
        <v>333</v>
      </c>
      <c r="E125" s="32">
        <v>32.62222222222222</v>
      </c>
      <c r="F125" s="32">
        <v>4.8678337874659388</v>
      </c>
      <c r="G125" s="32">
        <v>4.2144039509536784</v>
      </c>
      <c r="H125" s="32">
        <v>1.2315735694822887</v>
      </c>
      <c r="I125" s="32">
        <v>0.57814373297002697</v>
      </c>
      <c r="J125" s="32">
        <v>158.79955555555551</v>
      </c>
      <c r="K125" s="32">
        <v>137.4832222222222</v>
      </c>
      <c r="L125" s="32">
        <v>40.176666666666662</v>
      </c>
      <c r="M125" s="32">
        <v>18.860333333333323</v>
      </c>
      <c r="N125" s="32">
        <v>16.083000000000002</v>
      </c>
      <c r="O125" s="32">
        <v>5.2333333333333334</v>
      </c>
      <c r="P125" s="32">
        <v>16.130999999999997</v>
      </c>
      <c r="Q125" s="32">
        <v>16.130999999999997</v>
      </c>
      <c r="R125" s="32">
        <v>0</v>
      </c>
      <c r="S125" s="32">
        <v>102.49188888888888</v>
      </c>
      <c r="T125" s="32">
        <v>85.719444444444434</v>
      </c>
      <c r="U125" s="32">
        <v>10.22088888888889</v>
      </c>
      <c r="V125" s="32">
        <v>6.5515555555555567</v>
      </c>
      <c r="W125" s="32">
        <v>0.13333333333333333</v>
      </c>
      <c r="X125" s="32">
        <v>0.13333333333333333</v>
      </c>
      <c r="Y125" s="32">
        <v>0</v>
      </c>
      <c r="Z125" s="32">
        <v>0</v>
      </c>
      <c r="AA125" s="32">
        <v>0</v>
      </c>
      <c r="AB125" s="32">
        <v>0</v>
      </c>
      <c r="AC125" s="32">
        <v>0</v>
      </c>
      <c r="AD125" s="32">
        <v>0</v>
      </c>
      <c r="AE125" s="32">
        <v>0</v>
      </c>
      <c r="AF125" t="s">
        <v>64</v>
      </c>
      <c r="AG125">
        <v>10</v>
      </c>
      <c r="AH125"/>
    </row>
    <row r="126" spans="1:34" x14ac:dyDescent="0.25">
      <c r="A126" t="s">
        <v>374</v>
      </c>
      <c r="B126" t="s">
        <v>202</v>
      </c>
      <c r="C126" t="s">
        <v>252</v>
      </c>
      <c r="D126" t="s">
        <v>312</v>
      </c>
      <c r="E126" s="32">
        <v>30.655555555555555</v>
      </c>
      <c r="F126" s="32">
        <v>4.2973794853207696</v>
      </c>
      <c r="G126" s="32">
        <v>3.7733671620152234</v>
      </c>
      <c r="H126" s="32">
        <v>0.69206234142805367</v>
      </c>
      <c r="I126" s="32">
        <v>0.29952881478796672</v>
      </c>
      <c r="J126" s="32">
        <v>131.73855555555559</v>
      </c>
      <c r="K126" s="32">
        <v>115.67466666666668</v>
      </c>
      <c r="L126" s="32">
        <v>21.215555555555557</v>
      </c>
      <c r="M126" s="32">
        <v>9.1822222222222241</v>
      </c>
      <c r="N126" s="32">
        <v>9.3222222222222229</v>
      </c>
      <c r="O126" s="32">
        <v>2.7111111111111112</v>
      </c>
      <c r="P126" s="32">
        <v>14.718333333333334</v>
      </c>
      <c r="Q126" s="32">
        <v>10.687777777777777</v>
      </c>
      <c r="R126" s="32">
        <v>4.0305555555555559</v>
      </c>
      <c r="S126" s="32">
        <v>95.804666666666677</v>
      </c>
      <c r="T126" s="32">
        <v>84.940777777777782</v>
      </c>
      <c r="U126" s="32">
        <v>0.79166666666666663</v>
      </c>
      <c r="V126" s="32">
        <v>10.072222222222223</v>
      </c>
      <c r="W126" s="32">
        <v>7.2191111111111113</v>
      </c>
      <c r="X126" s="32">
        <v>1.6211111111111112</v>
      </c>
      <c r="Y126" s="32">
        <v>0</v>
      </c>
      <c r="Z126" s="32">
        <v>0</v>
      </c>
      <c r="AA126" s="32">
        <v>2.8072222222222218</v>
      </c>
      <c r="AB126" s="32">
        <v>0</v>
      </c>
      <c r="AC126" s="32">
        <v>2.790777777777778</v>
      </c>
      <c r="AD126" s="32">
        <v>0</v>
      </c>
      <c r="AE126" s="32">
        <v>0</v>
      </c>
      <c r="AF126" t="s">
        <v>77</v>
      </c>
      <c r="AG126">
        <v>10</v>
      </c>
      <c r="AH126"/>
    </row>
    <row r="127" spans="1:34" x14ac:dyDescent="0.25">
      <c r="AH127"/>
    </row>
    <row r="128" spans="1: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25" spans="34:34" x14ac:dyDescent="0.25">
      <c r="AH3425"/>
    </row>
  </sheetData>
  <pageMargins left="0.7" right="0.7" top="0.75" bottom="0.75" header="0.3" footer="0.3"/>
  <pageSetup orientation="portrait" horizontalDpi="1200" verticalDpi="1200" r:id="rId1"/>
  <ignoredErrors>
    <ignoredError sqref="AF2:AF12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425"/>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394</v>
      </c>
      <c r="B1" s="29" t="s">
        <v>461</v>
      </c>
      <c r="C1" s="29" t="s">
        <v>462</v>
      </c>
      <c r="D1" s="29" t="s">
        <v>434</v>
      </c>
      <c r="E1" s="29" t="s">
        <v>435</v>
      </c>
      <c r="F1" s="29" t="s">
        <v>438</v>
      </c>
      <c r="G1" s="29" t="s">
        <v>465</v>
      </c>
      <c r="H1" s="35" t="s">
        <v>466</v>
      </c>
      <c r="I1" s="29" t="s">
        <v>439</v>
      </c>
      <c r="J1" s="29" t="s">
        <v>467</v>
      </c>
      <c r="K1" s="35" t="s">
        <v>468</v>
      </c>
      <c r="L1" s="29" t="s">
        <v>440</v>
      </c>
      <c r="M1" s="29" t="s">
        <v>469</v>
      </c>
      <c r="N1" s="35" t="s">
        <v>470</v>
      </c>
      <c r="O1" s="29" t="s">
        <v>441</v>
      </c>
      <c r="P1" s="29" t="s">
        <v>452</v>
      </c>
      <c r="Q1" s="36" t="s">
        <v>471</v>
      </c>
      <c r="R1" s="29" t="s">
        <v>442</v>
      </c>
      <c r="S1" s="29" t="s">
        <v>453</v>
      </c>
      <c r="T1" s="35" t="s">
        <v>472</v>
      </c>
      <c r="U1" s="29" t="s">
        <v>443</v>
      </c>
      <c r="V1" s="29" t="s">
        <v>454</v>
      </c>
      <c r="W1" s="35" t="s">
        <v>473</v>
      </c>
      <c r="X1" s="29" t="s">
        <v>444</v>
      </c>
      <c r="Y1" s="29" t="s">
        <v>455</v>
      </c>
      <c r="Z1" s="35" t="s">
        <v>478</v>
      </c>
      <c r="AA1" s="29" t="s">
        <v>446</v>
      </c>
      <c r="AB1" s="29" t="s">
        <v>456</v>
      </c>
      <c r="AC1" s="35" t="s">
        <v>477</v>
      </c>
      <c r="AD1" s="29" t="s">
        <v>448</v>
      </c>
      <c r="AE1" s="29" t="s">
        <v>457</v>
      </c>
      <c r="AF1" s="35" t="s">
        <v>475</v>
      </c>
      <c r="AG1" s="29" t="s">
        <v>449</v>
      </c>
      <c r="AH1" s="29" t="s">
        <v>458</v>
      </c>
      <c r="AI1" s="35" t="s">
        <v>476</v>
      </c>
      <c r="AJ1" s="29" t="s">
        <v>450</v>
      </c>
      <c r="AK1" s="29" t="s">
        <v>459</v>
      </c>
      <c r="AL1" s="35" t="s">
        <v>479</v>
      </c>
      <c r="AM1" s="29" t="s">
        <v>460</v>
      </c>
      <c r="AN1" s="31" t="s">
        <v>388</v>
      </c>
    </row>
    <row r="2" spans="1:51" x14ac:dyDescent="0.25">
      <c r="A2" t="s">
        <v>374</v>
      </c>
      <c r="B2" t="s">
        <v>171</v>
      </c>
      <c r="C2" t="s">
        <v>288</v>
      </c>
      <c r="D2" t="s">
        <v>320</v>
      </c>
      <c r="E2" s="32">
        <v>18.066666666666666</v>
      </c>
      <c r="F2" s="32">
        <v>106.07499999999999</v>
      </c>
      <c r="G2" s="32">
        <v>1.7777777777777777</v>
      </c>
      <c r="H2" s="37">
        <v>1.6759630240657818E-2</v>
      </c>
      <c r="I2" s="32">
        <v>100.38611111111112</v>
      </c>
      <c r="J2" s="32">
        <v>1.7777777777777777</v>
      </c>
      <c r="K2" s="37">
        <v>1.7709399817371813E-2</v>
      </c>
      <c r="L2" s="32">
        <v>17.722222222222221</v>
      </c>
      <c r="M2" s="32">
        <v>1.3333333333333333</v>
      </c>
      <c r="N2" s="37">
        <v>7.5235109717868343E-2</v>
      </c>
      <c r="O2" s="32">
        <v>12.033333333333333</v>
      </c>
      <c r="P2" s="32">
        <v>1.3333333333333333</v>
      </c>
      <c r="Q2" s="37">
        <v>0.11080332409972299</v>
      </c>
      <c r="R2" s="32">
        <v>0</v>
      </c>
      <c r="S2" s="32">
        <v>0</v>
      </c>
      <c r="T2" s="37" t="s">
        <v>474</v>
      </c>
      <c r="U2" s="32">
        <v>5.6888888888888891</v>
      </c>
      <c r="V2" s="32">
        <v>0</v>
      </c>
      <c r="W2" s="37">
        <v>0</v>
      </c>
      <c r="X2" s="32">
        <v>15.255555555555556</v>
      </c>
      <c r="Y2" s="32">
        <v>0</v>
      </c>
      <c r="Z2" s="37">
        <v>0</v>
      </c>
      <c r="AA2" s="32">
        <v>0</v>
      </c>
      <c r="AB2" s="32">
        <v>0</v>
      </c>
      <c r="AC2" s="37" t="s">
        <v>474</v>
      </c>
      <c r="AD2" s="32">
        <v>52.424999999999997</v>
      </c>
      <c r="AE2" s="32">
        <v>0.44444444444444442</v>
      </c>
      <c r="AF2" s="37">
        <v>8.4777194934562601E-3</v>
      </c>
      <c r="AG2" s="32">
        <v>18.488888888888887</v>
      </c>
      <c r="AH2" s="32">
        <v>0</v>
      </c>
      <c r="AI2" s="37">
        <v>0</v>
      </c>
      <c r="AJ2" s="32">
        <v>2.1833333333333331</v>
      </c>
      <c r="AK2" s="32">
        <v>0</v>
      </c>
      <c r="AL2" s="37">
        <v>0</v>
      </c>
      <c r="AM2" t="s">
        <v>46</v>
      </c>
      <c r="AN2" s="34">
        <v>10</v>
      </c>
      <c r="AX2"/>
      <c r="AY2"/>
    </row>
    <row r="3" spans="1:51" x14ac:dyDescent="0.25">
      <c r="A3" t="s">
        <v>374</v>
      </c>
      <c r="B3" t="s">
        <v>212</v>
      </c>
      <c r="C3" t="s">
        <v>297</v>
      </c>
      <c r="D3" t="s">
        <v>312</v>
      </c>
      <c r="E3" s="32">
        <v>40.288888888888891</v>
      </c>
      <c r="F3" s="32">
        <v>163.11622222222221</v>
      </c>
      <c r="G3" s="32">
        <v>30.929666666666662</v>
      </c>
      <c r="H3" s="37">
        <v>0.18961735531447924</v>
      </c>
      <c r="I3" s="32">
        <v>151.51799999999997</v>
      </c>
      <c r="J3" s="32">
        <v>30.929666666666662</v>
      </c>
      <c r="K3" s="37">
        <v>0.20413196231910841</v>
      </c>
      <c r="L3" s="32">
        <v>15.479666666666668</v>
      </c>
      <c r="M3" s="32">
        <v>2.7030000000000003</v>
      </c>
      <c r="N3" s="37">
        <v>0.17461616313874115</v>
      </c>
      <c r="O3" s="32">
        <v>9.3046666666666695</v>
      </c>
      <c r="P3" s="32">
        <v>2.7030000000000003</v>
      </c>
      <c r="Q3" s="37">
        <v>0.29049939098660166</v>
      </c>
      <c r="R3" s="32">
        <v>4.1749999999999989</v>
      </c>
      <c r="S3" s="32">
        <v>0</v>
      </c>
      <c r="T3" s="37">
        <v>0</v>
      </c>
      <c r="U3" s="32">
        <v>2</v>
      </c>
      <c r="V3" s="32">
        <v>0</v>
      </c>
      <c r="W3" s="37">
        <v>0</v>
      </c>
      <c r="X3" s="32">
        <v>29.932111111111109</v>
      </c>
      <c r="Y3" s="32">
        <v>14.702111111111112</v>
      </c>
      <c r="Z3" s="37">
        <v>0.49118189681093144</v>
      </c>
      <c r="AA3" s="32">
        <v>5.4232222222222219</v>
      </c>
      <c r="AB3" s="32">
        <v>0</v>
      </c>
      <c r="AC3" s="37">
        <v>0</v>
      </c>
      <c r="AD3" s="32">
        <v>82.583555555555535</v>
      </c>
      <c r="AE3" s="32">
        <v>13.524555555555551</v>
      </c>
      <c r="AF3" s="37">
        <v>0.16376814324078509</v>
      </c>
      <c r="AG3" s="32">
        <v>17.079777777777775</v>
      </c>
      <c r="AH3" s="32">
        <v>0</v>
      </c>
      <c r="AI3" s="37">
        <v>0</v>
      </c>
      <c r="AJ3" s="32">
        <v>12.61788888888889</v>
      </c>
      <c r="AK3" s="32">
        <v>0</v>
      </c>
      <c r="AL3" s="37">
        <v>0</v>
      </c>
      <c r="AM3" t="s">
        <v>87</v>
      </c>
      <c r="AN3" s="34">
        <v>10</v>
      </c>
      <c r="AX3"/>
      <c r="AY3"/>
    </row>
    <row r="4" spans="1:51" x14ac:dyDescent="0.25">
      <c r="A4" t="s">
        <v>374</v>
      </c>
      <c r="B4" t="s">
        <v>149</v>
      </c>
      <c r="C4" t="s">
        <v>266</v>
      </c>
      <c r="D4" t="s">
        <v>310</v>
      </c>
      <c r="E4" s="32">
        <v>74.977777777777774</v>
      </c>
      <c r="F4" s="32">
        <v>357.63888888888886</v>
      </c>
      <c r="G4" s="32">
        <v>3.4666666666666668</v>
      </c>
      <c r="H4" s="37">
        <v>9.693203883495146E-3</v>
      </c>
      <c r="I4" s="32">
        <v>335.32777777777778</v>
      </c>
      <c r="J4" s="32">
        <v>3.4666666666666668</v>
      </c>
      <c r="K4" s="37">
        <v>1.0338143441740255E-2</v>
      </c>
      <c r="L4" s="32">
        <v>37.527777777777779</v>
      </c>
      <c r="M4" s="32">
        <v>0</v>
      </c>
      <c r="N4" s="37">
        <v>0</v>
      </c>
      <c r="O4" s="32">
        <v>20.638888888888889</v>
      </c>
      <c r="P4" s="32">
        <v>0</v>
      </c>
      <c r="Q4" s="37">
        <v>0</v>
      </c>
      <c r="R4" s="32">
        <v>11.2</v>
      </c>
      <c r="S4" s="32">
        <v>0</v>
      </c>
      <c r="T4" s="37">
        <v>0</v>
      </c>
      <c r="U4" s="32">
        <v>5.6888888888888891</v>
      </c>
      <c r="V4" s="32">
        <v>0</v>
      </c>
      <c r="W4" s="37">
        <v>0</v>
      </c>
      <c r="X4" s="32">
        <v>77.13333333333334</v>
      </c>
      <c r="Y4" s="32">
        <v>3.4666666666666668</v>
      </c>
      <c r="Z4" s="37">
        <v>4.49438202247191E-2</v>
      </c>
      <c r="AA4" s="32">
        <v>5.4222222222222225</v>
      </c>
      <c r="AB4" s="32">
        <v>0</v>
      </c>
      <c r="AC4" s="37">
        <v>0</v>
      </c>
      <c r="AD4" s="32">
        <v>181.90277777777777</v>
      </c>
      <c r="AE4" s="32">
        <v>0</v>
      </c>
      <c r="AF4" s="37">
        <v>0</v>
      </c>
      <c r="AG4" s="32">
        <v>8.2166666666666668</v>
      </c>
      <c r="AH4" s="32">
        <v>0</v>
      </c>
      <c r="AI4" s="37">
        <v>0</v>
      </c>
      <c r="AJ4" s="32">
        <v>47.43611111111111</v>
      </c>
      <c r="AK4" s="32">
        <v>0</v>
      </c>
      <c r="AL4" s="37">
        <v>0</v>
      </c>
      <c r="AM4" t="s">
        <v>24</v>
      </c>
      <c r="AN4" s="34">
        <v>10</v>
      </c>
      <c r="AX4"/>
      <c r="AY4"/>
    </row>
    <row r="5" spans="1:51" x14ac:dyDescent="0.25">
      <c r="A5" t="s">
        <v>374</v>
      </c>
      <c r="B5" t="s">
        <v>207</v>
      </c>
      <c r="C5" t="s">
        <v>297</v>
      </c>
      <c r="D5" t="s">
        <v>312</v>
      </c>
      <c r="E5" s="32">
        <v>47.533333333333331</v>
      </c>
      <c r="F5" s="32">
        <v>250.01666666666668</v>
      </c>
      <c r="G5" s="32">
        <v>0.88888888888888895</v>
      </c>
      <c r="H5" s="37">
        <v>3.5553185343199342E-3</v>
      </c>
      <c r="I5" s="32">
        <v>237.26666666666668</v>
      </c>
      <c r="J5" s="32">
        <v>0.88888888888888895</v>
      </c>
      <c r="K5" s="37">
        <v>3.7463707033810996E-3</v>
      </c>
      <c r="L5" s="32">
        <v>32.633333333333333</v>
      </c>
      <c r="M5" s="32">
        <v>0</v>
      </c>
      <c r="N5" s="37">
        <v>0</v>
      </c>
      <c r="O5" s="32">
        <v>24.461111111111112</v>
      </c>
      <c r="P5" s="32">
        <v>0</v>
      </c>
      <c r="Q5" s="37">
        <v>0</v>
      </c>
      <c r="R5" s="32">
        <v>2.838888888888889</v>
      </c>
      <c r="S5" s="32">
        <v>0</v>
      </c>
      <c r="T5" s="37">
        <v>0</v>
      </c>
      <c r="U5" s="32">
        <v>5.333333333333333</v>
      </c>
      <c r="V5" s="32">
        <v>0</v>
      </c>
      <c r="W5" s="37">
        <v>0</v>
      </c>
      <c r="X5" s="32">
        <v>61.988888888888887</v>
      </c>
      <c r="Y5" s="32">
        <v>0.80555555555555558</v>
      </c>
      <c r="Z5" s="37">
        <v>1.2995160423014879E-2</v>
      </c>
      <c r="AA5" s="32">
        <v>4.5777777777777775</v>
      </c>
      <c r="AB5" s="32">
        <v>0</v>
      </c>
      <c r="AC5" s="37">
        <v>0</v>
      </c>
      <c r="AD5" s="32">
        <v>133.41944444444445</v>
      </c>
      <c r="AE5" s="32">
        <v>8.3333333333333329E-2</v>
      </c>
      <c r="AF5" s="37">
        <v>6.2459661468634831E-4</v>
      </c>
      <c r="AG5" s="32">
        <v>7.9111111111111114</v>
      </c>
      <c r="AH5" s="32">
        <v>0</v>
      </c>
      <c r="AI5" s="37">
        <v>0</v>
      </c>
      <c r="AJ5" s="32">
        <v>9.4861111111111107</v>
      </c>
      <c r="AK5" s="32">
        <v>0</v>
      </c>
      <c r="AL5" s="37">
        <v>0</v>
      </c>
      <c r="AM5" t="s">
        <v>82</v>
      </c>
      <c r="AN5" s="34">
        <v>10</v>
      </c>
      <c r="AX5"/>
      <c r="AY5"/>
    </row>
    <row r="6" spans="1:51" x14ac:dyDescent="0.25">
      <c r="A6" t="s">
        <v>374</v>
      </c>
      <c r="B6" t="s">
        <v>129</v>
      </c>
      <c r="C6" t="s">
        <v>256</v>
      </c>
      <c r="D6" t="s">
        <v>324</v>
      </c>
      <c r="E6" s="32">
        <v>70.477777777777774</v>
      </c>
      <c r="F6" s="32">
        <v>338.83055555555552</v>
      </c>
      <c r="G6" s="32">
        <v>73.76666666666668</v>
      </c>
      <c r="H6" s="37">
        <v>0.21770960575180981</v>
      </c>
      <c r="I6" s="32">
        <v>320.12499999999994</v>
      </c>
      <c r="J6" s="32">
        <v>73.76666666666668</v>
      </c>
      <c r="K6" s="37">
        <v>0.23043082129376555</v>
      </c>
      <c r="L6" s="32">
        <v>51.136111111111113</v>
      </c>
      <c r="M6" s="32">
        <v>8.0277777777777786</v>
      </c>
      <c r="N6" s="37">
        <v>0.15698842957249173</v>
      </c>
      <c r="O6" s="32">
        <v>37.94166666666667</v>
      </c>
      <c r="P6" s="32">
        <v>8.0277777777777786</v>
      </c>
      <c r="Q6" s="37">
        <v>0.21158210703565414</v>
      </c>
      <c r="R6" s="32">
        <v>7.7722222222222221</v>
      </c>
      <c r="S6" s="32">
        <v>0</v>
      </c>
      <c r="T6" s="37">
        <v>0</v>
      </c>
      <c r="U6" s="32">
        <v>5.4222222222222225</v>
      </c>
      <c r="V6" s="32">
        <v>0</v>
      </c>
      <c r="W6" s="37">
        <v>0</v>
      </c>
      <c r="X6" s="32">
        <v>58.908333333333331</v>
      </c>
      <c r="Y6" s="32">
        <v>32.494444444444447</v>
      </c>
      <c r="Z6" s="37">
        <v>0.55161031734804555</v>
      </c>
      <c r="AA6" s="32">
        <v>5.5111111111111111</v>
      </c>
      <c r="AB6" s="32">
        <v>0</v>
      </c>
      <c r="AC6" s="37">
        <v>0</v>
      </c>
      <c r="AD6" s="32">
        <v>182.6</v>
      </c>
      <c r="AE6" s="32">
        <v>33.244444444444447</v>
      </c>
      <c r="AF6" s="37">
        <v>0.18206157965194111</v>
      </c>
      <c r="AG6" s="32">
        <v>11.458333333333334</v>
      </c>
      <c r="AH6" s="32">
        <v>0</v>
      </c>
      <c r="AI6" s="37">
        <v>0</v>
      </c>
      <c r="AJ6" s="32">
        <v>29.216666666666665</v>
      </c>
      <c r="AK6" s="32">
        <v>0</v>
      </c>
      <c r="AL6" s="37">
        <v>0</v>
      </c>
      <c r="AM6" t="s">
        <v>4</v>
      </c>
      <c r="AN6" s="34">
        <v>10</v>
      </c>
      <c r="AX6"/>
      <c r="AY6"/>
    </row>
    <row r="7" spans="1:51" x14ac:dyDescent="0.25">
      <c r="A7" t="s">
        <v>374</v>
      </c>
      <c r="B7" t="s">
        <v>128</v>
      </c>
      <c r="C7" t="s">
        <v>266</v>
      </c>
      <c r="D7" t="s">
        <v>310</v>
      </c>
      <c r="E7" s="32">
        <v>54.455555555555556</v>
      </c>
      <c r="F7" s="32">
        <v>286.69577777777778</v>
      </c>
      <c r="G7" s="32">
        <v>81.083888888888879</v>
      </c>
      <c r="H7" s="37">
        <v>0.28282205450454251</v>
      </c>
      <c r="I7" s="32">
        <v>280.1227777777778</v>
      </c>
      <c r="J7" s="32">
        <v>81.083888888888879</v>
      </c>
      <c r="K7" s="37">
        <v>0.28945839225260345</v>
      </c>
      <c r="L7" s="32">
        <v>18.403555555555553</v>
      </c>
      <c r="M7" s="32">
        <v>9.9555555555555557</v>
      </c>
      <c r="N7" s="37">
        <v>0.54095826893353949</v>
      </c>
      <c r="O7" s="32">
        <v>11.830555555555556</v>
      </c>
      <c r="P7" s="32">
        <v>9.9555555555555557</v>
      </c>
      <c r="Q7" s="37">
        <v>0.84151209204038502</v>
      </c>
      <c r="R7" s="32">
        <v>2.7388888888888889</v>
      </c>
      <c r="S7" s="32">
        <v>0</v>
      </c>
      <c r="T7" s="37">
        <v>0</v>
      </c>
      <c r="U7" s="32">
        <v>3.8341111111111092</v>
      </c>
      <c r="V7" s="32">
        <v>0</v>
      </c>
      <c r="W7" s="37">
        <v>0</v>
      </c>
      <c r="X7" s="32">
        <v>69.555000000000007</v>
      </c>
      <c r="Y7" s="32">
        <v>26.79666666666667</v>
      </c>
      <c r="Z7" s="37">
        <v>0.38525866820022525</v>
      </c>
      <c r="AA7" s="32">
        <v>0</v>
      </c>
      <c r="AB7" s="32">
        <v>0</v>
      </c>
      <c r="AC7" s="37" t="s">
        <v>474</v>
      </c>
      <c r="AD7" s="32">
        <v>170.07611111111115</v>
      </c>
      <c r="AE7" s="32">
        <v>43.798333333333325</v>
      </c>
      <c r="AF7" s="37">
        <v>0.25752195912287623</v>
      </c>
      <c r="AG7" s="32">
        <v>5.2194444444444441</v>
      </c>
      <c r="AH7" s="32">
        <v>0</v>
      </c>
      <c r="AI7" s="37">
        <v>0</v>
      </c>
      <c r="AJ7" s="32">
        <v>23.441666666666666</v>
      </c>
      <c r="AK7" s="32">
        <v>0.53333333333333333</v>
      </c>
      <c r="AL7" s="37">
        <v>2.2751510842516885E-2</v>
      </c>
      <c r="AM7" t="s">
        <v>3</v>
      </c>
      <c r="AN7" s="34">
        <v>10</v>
      </c>
      <c r="AX7"/>
      <c r="AY7"/>
    </row>
    <row r="8" spans="1:51" x14ac:dyDescent="0.25">
      <c r="A8" t="s">
        <v>374</v>
      </c>
      <c r="B8" t="s">
        <v>186</v>
      </c>
      <c r="C8" t="s">
        <v>290</v>
      </c>
      <c r="D8" t="s">
        <v>311</v>
      </c>
      <c r="E8" s="32">
        <v>73.12222222222222</v>
      </c>
      <c r="F8" s="32">
        <v>345.59944444444443</v>
      </c>
      <c r="G8" s="32">
        <v>10.310555555555556</v>
      </c>
      <c r="H8" s="37">
        <v>2.9833831394404892E-2</v>
      </c>
      <c r="I8" s="32">
        <v>334.01611111111112</v>
      </c>
      <c r="J8" s="32">
        <v>10.310555555555556</v>
      </c>
      <c r="K8" s="37">
        <v>3.0868437816539123E-2</v>
      </c>
      <c r="L8" s="32">
        <v>35.69222222222222</v>
      </c>
      <c r="M8" s="32">
        <v>4.6977777777777785</v>
      </c>
      <c r="N8" s="37">
        <v>0.13161908912617132</v>
      </c>
      <c r="O8" s="32">
        <v>24.758888888888887</v>
      </c>
      <c r="P8" s="32">
        <v>4.6977777777777785</v>
      </c>
      <c r="Q8" s="37">
        <v>0.18974105820580717</v>
      </c>
      <c r="R8" s="32">
        <v>5.2444444444444445</v>
      </c>
      <c r="S8" s="32">
        <v>0</v>
      </c>
      <c r="T8" s="37">
        <v>0</v>
      </c>
      <c r="U8" s="32">
        <v>5.6888888888888891</v>
      </c>
      <c r="V8" s="32">
        <v>0</v>
      </c>
      <c r="W8" s="37">
        <v>0</v>
      </c>
      <c r="X8" s="32">
        <v>96.062777777777768</v>
      </c>
      <c r="Y8" s="32">
        <v>4.8849999999999989</v>
      </c>
      <c r="Z8" s="37">
        <v>5.0852162648268195E-2</v>
      </c>
      <c r="AA8" s="32">
        <v>0.65</v>
      </c>
      <c r="AB8" s="32">
        <v>0</v>
      </c>
      <c r="AC8" s="37">
        <v>0</v>
      </c>
      <c r="AD8" s="32">
        <v>184.53888888888889</v>
      </c>
      <c r="AE8" s="32">
        <v>0.72777777777777775</v>
      </c>
      <c r="AF8" s="37">
        <v>3.9437637354366737E-3</v>
      </c>
      <c r="AG8" s="32">
        <v>8.0972222222222214</v>
      </c>
      <c r="AH8" s="32">
        <v>0</v>
      </c>
      <c r="AI8" s="37">
        <v>0</v>
      </c>
      <c r="AJ8" s="32">
        <v>20.558333333333334</v>
      </c>
      <c r="AK8" s="32">
        <v>0</v>
      </c>
      <c r="AL8" s="37">
        <v>0</v>
      </c>
      <c r="AM8" t="s">
        <v>61</v>
      </c>
      <c r="AN8" s="34">
        <v>10</v>
      </c>
      <c r="AX8"/>
      <c r="AY8"/>
    </row>
    <row r="9" spans="1:51" x14ac:dyDescent="0.25">
      <c r="A9" t="s">
        <v>374</v>
      </c>
      <c r="B9" t="s">
        <v>190</v>
      </c>
      <c r="C9" t="s">
        <v>270</v>
      </c>
      <c r="D9" t="s">
        <v>329</v>
      </c>
      <c r="E9" s="32">
        <v>42.87777777777778</v>
      </c>
      <c r="F9" s="32">
        <v>185.75</v>
      </c>
      <c r="G9" s="32">
        <v>15.755555555555556</v>
      </c>
      <c r="H9" s="37">
        <v>8.4821295050097209E-2</v>
      </c>
      <c r="I9" s="32">
        <v>179.0611111111111</v>
      </c>
      <c r="J9" s="32">
        <v>15.755555555555556</v>
      </c>
      <c r="K9" s="37">
        <v>8.7989823461884525E-2</v>
      </c>
      <c r="L9" s="32">
        <v>25.416666666666668</v>
      </c>
      <c r="M9" s="32">
        <v>0.9</v>
      </c>
      <c r="N9" s="37">
        <v>3.5409836065573769E-2</v>
      </c>
      <c r="O9" s="32">
        <v>18.727777777777778</v>
      </c>
      <c r="P9" s="32">
        <v>0.9</v>
      </c>
      <c r="Q9" s="37">
        <v>4.8056956392761793E-2</v>
      </c>
      <c r="R9" s="32">
        <v>1.9777777777777779</v>
      </c>
      <c r="S9" s="32">
        <v>0</v>
      </c>
      <c r="T9" s="37">
        <v>0</v>
      </c>
      <c r="U9" s="32">
        <v>4.7111111111111112</v>
      </c>
      <c r="V9" s="32">
        <v>0</v>
      </c>
      <c r="W9" s="37">
        <v>0</v>
      </c>
      <c r="X9" s="32">
        <v>32.047222222222224</v>
      </c>
      <c r="Y9" s="32">
        <v>14.53888888888889</v>
      </c>
      <c r="Z9" s="37">
        <v>0.45367079830111812</v>
      </c>
      <c r="AA9" s="32">
        <v>0</v>
      </c>
      <c r="AB9" s="32">
        <v>0</v>
      </c>
      <c r="AC9" s="37" t="s">
        <v>474</v>
      </c>
      <c r="AD9" s="32">
        <v>99.311111111111117</v>
      </c>
      <c r="AE9" s="32">
        <v>0.31666666666666665</v>
      </c>
      <c r="AF9" s="37">
        <v>3.18863280375923E-3</v>
      </c>
      <c r="AG9" s="32">
        <v>14.808333333333334</v>
      </c>
      <c r="AH9" s="32">
        <v>0</v>
      </c>
      <c r="AI9" s="37">
        <v>0</v>
      </c>
      <c r="AJ9" s="32">
        <v>14.166666666666666</v>
      </c>
      <c r="AK9" s="32">
        <v>0</v>
      </c>
      <c r="AL9" s="37">
        <v>0</v>
      </c>
      <c r="AM9" t="s">
        <v>65</v>
      </c>
      <c r="AN9" s="34">
        <v>10</v>
      </c>
      <c r="AX9"/>
      <c r="AY9"/>
    </row>
    <row r="10" spans="1:51" x14ac:dyDescent="0.25">
      <c r="A10" t="s">
        <v>374</v>
      </c>
      <c r="B10" t="s">
        <v>210</v>
      </c>
      <c r="C10" t="s">
        <v>286</v>
      </c>
      <c r="D10" t="s">
        <v>322</v>
      </c>
      <c r="E10" s="32">
        <v>43.4</v>
      </c>
      <c r="F10" s="32">
        <v>207.30833333333334</v>
      </c>
      <c r="G10" s="32">
        <v>32.005555555555553</v>
      </c>
      <c r="H10" s="37">
        <v>0.15438624700191608</v>
      </c>
      <c r="I10" s="32">
        <v>193.9638888888889</v>
      </c>
      <c r="J10" s="32">
        <v>32.005555555555553</v>
      </c>
      <c r="K10" s="37">
        <v>0.16500780500379505</v>
      </c>
      <c r="L10" s="32">
        <v>29.341666666666665</v>
      </c>
      <c r="M10" s="32">
        <v>5.2444444444444445</v>
      </c>
      <c r="N10" s="37">
        <v>0.17873710120230996</v>
      </c>
      <c r="O10" s="32">
        <v>21.152777777777779</v>
      </c>
      <c r="P10" s="32">
        <v>5.2444444444444445</v>
      </c>
      <c r="Q10" s="37">
        <v>0.24793171372291528</v>
      </c>
      <c r="R10" s="32">
        <v>2.8555555555555556</v>
      </c>
      <c r="S10" s="32">
        <v>0</v>
      </c>
      <c r="T10" s="37">
        <v>0</v>
      </c>
      <c r="U10" s="32">
        <v>5.333333333333333</v>
      </c>
      <c r="V10" s="32">
        <v>0</v>
      </c>
      <c r="W10" s="37">
        <v>0</v>
      </c>
      <c r="X10" s="32">
        <v>35.472222222222221</v>
      </c>
      <c r="Y10" s="32">
        <v>16.844444444444445</v>
      </c>
      <c r="Z10" s="37">
        <v>0.47486296006264683</v>
      </c>
      <c r="AA10" s="32">
        <v>5.1555555555555559</v>
      </c>
      <c r="AB10" s="32">
        <v>0</v>
      </c>
      <c r="AC10" s="37">
        <v>0</v>
      </c>
      <c r="AD10" s="32">
        <v>112.76388888888889</v>
      </c>
      <c r="AE10" s="32">
        <v>9.9166666666666661</v>
      </c>
      <c r="AF10" s="37">
        <v>8.7941864761670152E-2</v>
      </c>
      <c r="AG10" s="32">
        <v>13.486111111111111</v>
      </c>
      <c r="AH10" s="32">
        <v>0</v>
      </c>
      <c r="AI10" s="37">
        <v>0</v>
      </c>
      <c r="AJ10" s="32">
        <v>11.088888888888889</v>
      </c>
      <c r="AK10" s="32">
        <v>0</v>
      </c>
      <c r="AL10" s="37">
        <v>0</v>
      </c>
      <c r="AM10" t="s">
        <v>85</v>
      </c>
      <c r="AN10" s="34">
        <v>10</v>
      </c>
      <c r="AX10"/>
      <c r="AY10"/>
    </row>
    <row r="11" spans="1:51" x14ac:dyDescent="0.25">
      <c r="A11" t="s">
        <v>374</v>
      </c>
      <c r="B11" t="s">
        <v>134</v>
      </c>
      <c r="C11" t="s">
        <v>274</v>
      </c>
      <c r="D11" t="s">
        <v>325</v>
      </c>
      <c r="E11" s="32">
        <v>69.677777777777777</v>
      </c>
      <c r="F11" s="32">
        <v>325.04022222222216</v>
      </c>
      <c r="G11" s="32">
        <v>34.259666666666661</v>
      </c>
      <c r="H11" s="37">
        <v>0.10540131443561515</v>
      </c>
      <c r="I11" s="32">
        <v>317.12077777777773</v>
      </c>
      <c r="J11" s="32">
        <v>34.259666666666661</v>
      </c>
      <c r="K11" s="37">
        <v>0.1080334972269591</v>
      </c>
      <c r="L11" s="32">
        <v>43.87777777777778</v>
      </c>
      <c r="M11" s="32">
        <v>0</v>
      </c>
      <c r="N11" s="37">
        <v>0</v>
      </c>
      <c r="O11" s="32">
        <v>35.958333333333336</v>
      </c>
      <c r="P11" s="32">
        <v>0</v>
      </c>
      <c r="Q11" s="37">
        <v>0</v>
      </c>
      <c r="R11" s="32">
        <v>2.7638888888888888</v>
      </c>
      <c r="S11" s="32">
        <v>0</v>
      </c>
      <c r="T11" s="37">
        <v>0</v>
      </c>
      <c r="U11" s="32">
        <v>5.1555555555555559</v>
      </c>
      <c r="V11" s="32">
        <v>0</v>
      </c>
      <c r="W11" s="37">
        <v>0</v>
      </c>
      <c r="X11" s="32">
        <v>68.974999999999994</v>
      </c>
      <c r="Y11" s="32">
        <v>2.9333333333333331</v>
      </c>
      <c r="Z11" s="37">
        <v>4.252748580403528E-2</v>
      </c>
      <c r="AA11" s="32">
        <v>0</v>
      </c>
      <c r="AB11" s="32">
        <v>0</v>
      </c>
      <c r="AC11" s="37" t="s">
        <v>474</v>
      </c>
      <c r="AD11" s="32">
        <v>178.46244444444443</v>
      </c>
      <c r="AE11" s="32">
        <v>31.326333333333331</v>
      </c>
      <c r="AF11" s="37">
        <v>0.17553459738183322</v>
      </c>
      <c r="AG11" s="32">
        <v>6.7944444444444443</v>
      </c>
      <c r="AH11" s="32">
        <v>0</v>
      </c>
      <c r="AI11" s="37">
        <v>0</v>
      </c>
      <c r="AJ11" s="32">
        <v>26.930555555555557</v>
      </c>
      <c r="AK11" s="32">
        <v>0</v>
      </c>
      <c r="AL11" s="37">
        <v>0</v>
      </c>
      <c r="AM11" t="s">
        <v>9</v>
      </c>
      <c r="AN11" s="34">
        <v>10</v>
      </c>
      <c r="AX11"/>
      <c r="AY11"/>
    </row>
    <row r="12" spans="1:51" x14ac:dyDescent="0.25">
      <c r="A12" t="s">
        <v>374</v>
      </c>
      <c r="B12" t="s">
        <v>216</v>
      </c>
      <c r="C12" t="s">
        <v>259</v>
      </c>
      <c r="D12" t="s">
        <v>311</v>
      </c>
      <c r="E12" s="32">
        <v>66.37777777777778</v>
      </c>
      <c r="F12" s="32">
        <v>344.30277777777781</v>
      </c>
      <c r="G12" s="32">
        <v>60.822222222222223</v>
      </c>
      <c r="H12" s="37">
        <v>0.1766533009544248</v>
      </c>
      <c r="I12" s="32">
        <v>339.50277777777779</v>
      </c>
      <c r="J12" s="32">
        <v>60.822222222222223</v>
      </c>
      <c r="K12" s="37">
        <v>0.17915088241791507</v>
      </c>
      <c r="L12" s="32">
        <v>37.386111111111106</v>
      </c>
      <c r="M12" s="32">
        <v>6.5333333333333332</v>
      </c>
      <c r="N12" s="37">
        <v>0.17475295341407238</v>
      </c>
      <c r="O12" s="32">
        <v>32.586111111111109</v>
      </c>
      <c r="P12" s="32">
        <v>6.5333333333333332</v>
      </c>
      <c r="Q12" s="37">
        <v>0.20049441650328192</v>
      </c>
      <c r="R12" s="32">
        <v>0</v>
      </c>
      <c r="S12" s="32">
        <v>0</v>
      </c>
      <c r="T12" s="37" t="s">
        <v>474</v>
      </c>
      <c r="U12" s="32">
        <v>4.8</v>
      </c>
      <c r="V12" s="32">
        <v>0</v>
      </c>
      <c r="W12" s="37">
        <v>0</v>
      </c>
      <c r="X12" s="32">
        <v>105.91388888888889</v>
      </c>
      <c r="Y12" s="32">
        <v>26.022222222222222</v>
      </c>
      <c r="Z12" s="37">
        <v>0.24569225523879462</v>
      </c>
      <c r="AA12" s="32">
        <v>0</v>
      </c>
      <c r="AB12" s="32">
        <v>0</v>
      </c>
      <c r="AC12" s="37" t="s">
        <v>474</v>
      </c>
      <c r="AD12" s="32">
        <v>174.30555555555554</v>
      </c>
      <c r="AE12" s="32">
        <v>28.266666666666666</v>
      </c>
      <c r="AF12" s="37">
        <v>0.16216733067729083</v>
      </c>
      <c r="AG12" s="32">
        <v>1.1000000000000001</v>
      </c>
      <c r="AH12" s="32">
        <v>0</v>
      </c>
      <c r="AI12" s="37">
        <v>0</v>
      </c>
      <c r="AJ12" s="32">
        <v>25.597222222222221</v>
      </c>
      <c r="AK12" s="32">
        <v>0</v>
      </c>
      <c r="AL12" s="37">
        <v>0</v>
      </c>
      <c r="AM12" t="s">
        <v>91</v>
      </c>
      <c r="AN12" s="34">
        <v>10</v>
      </c>
      <c r="AX12"/>
      <c r="AY12"/>
    </row>
    <row r="13" spans="1:51" x14ac:dyDescent="0.25">
      <c r="A13" t="s">
        <v>374</v>
      </c>
      <c r="B13" t="s">
        <v>204</v>
      </c>
      <c r="C13" t="s">
        <v>264</v>
      </c>
      <c r="D13" t="s">
        <v>325</v>
      </c>
      <c r="E13" s="32">
        <v>36.788888888888891</v>
      </c>
      <c r="F13" s="32">
        <v>182.11666666666667</v>
      </c>
      <c r="G13" s="32">
        <v>73.199999999999989</v>
      </c>
      <c r="H13" s="37">
        <v>0.40194014825661201</v>
      </c>
      <c r="I13" s="32">
        <v>176.30555555555557</v>
      </c>
      <c r="J13" s="32">
        <v>73.199999999999989</v>
      </c>
      <c r="K13" s="37">
        <v>0.41518827792657936</v>
      </c>
      <c r="L13" s="32">
        <v>11.233333333333334</v>
      </c>
      <c r="M13" s="32">
        <v>0.26666666666666666</v>
      </c>
      <c r="N13" s="37">
        <v>2.3738872403560828E-2</v>
      </c>
      <c r="O13" s="32">
        <v>5.4222222222222225</v>
      </c>
      <c r="P13" s="32">
        <v>0.26666666666666666</v>
      </c>
      <c r="Q13" s="37">
        <v>4.9180327868852458E-2</v>
      </c>
      <c r="R13" s="32">
        <v>0.65555555555555556</v>
      </c>
      <c r="S13" s="32">
        <v>0</v>
      </c>
      <c r="T13" s="37">
        <v>0</v>
      </c>
      <c r="U13" s="32">
        <v>5.1555555555555559</v>
      </c>
      <c r="V13" s="32">
        <v>0</v>
      </c>
      <c r="W13" s="37">
        <v>0</v>
      </c>
      <c r="X13" s="32">
        <v>49.011111111111113</v>
      </c>
      <c r="Y13" s="32">
        <v>16.899999999999999</v>
      </c>
      <c r="Z13" s="37">
        <v>0.34481976875991832</v>
      </c>
      <c r="AA13" s="32">
        <v>0</v>
      </c>
      <c r="AB13" s="32">
        <v>0</v>
      </c>
      <c r="AC13" s="37" t="s">
        <v>474</v>
      </c>
      <c r="AD13" s="32">
        <v>103.09166666666667</v>
      </c>
      <c r="AE13" s="32">
        <v>56.033333333333331</v>
      </c>
      <c r="AF13" s="37">
        <v>0.54352922156656691</v>
      </c>
      <c r="AG13" s="32">
        <v>4.677777777777778</v>
      </c>
      <c r="AH13" s="32">
        <v>0</v>
      </c>
      <c r="AI13" s="37">
        <v>0</v>
      </c>
      <c r="AJ13" s="32">
        <v>14.102777777777778</v>
      </c>
      <c r="AK13" s="32">
        <v>0</v>
      </c>
      <c r="AL13" s="37">
        <v>0</v>
      </c>
      <c r="AM13" t="s">
        <v>79</v>
      </c>
      <c r="AN13" s="34">
        <v>10</v>
      </c>
      <c r="AX13"/>
      <c r="AY13"/>
    </row>
    <row r="14" spans="1:51" x14ac:dyDescent="0.25">
      <c r="A14" t="s">
        <v>374</v>
      </c>
      <c r="B14" t="s">
        <v>150</v>
      </c>
      <c r="C14" t="s">
        <v>280</v>
      </c>
      <c r="D14" t="s">
        <v>311</v>
      </c>
      <c r="E14" s="32">
        <v>54.7</v>
      </c>
      <c r="F14" s="32">
        <v>265.03333333333336</v>
      </c>
      <c r="G14" s="32">
        <v>48.411111111111111</v>
      </c>
      <c r="H14" s="37">
        <v>0.18266046199639457</v>
      </c>
      <c r="I14" s="32">
        <v>255.35277777777776</v>
      </c>
      <c r="J14" s="32">
        <v>48.411111111111111</v>
      </c>
      <c r="K14" s="37">
        <v>0.18958521435486855</v>
      </c>
      <c r="L14" s="32">
        <v>28.694444444444446</v>
      </c>
      <c r="M14" s="32">
        <v>4</v>
      </c>
      <c r="N14" s="37">
        <v>0.13939980638915778</v>
      </c>
      <c r="O14" s="32">
        <v>19.013888888888889</v>
      </c>
      <c r="P14" s="32">
        <v>4</v>
      </c>
      <c r="Q14" s="37">
        <v>0.21037253469685901</v>
      </c>
      <c r="R14" s="32">
        <v>4.5694444444444446</v>
      </c>
      <c r="S14" s="32">
        <v>0</v>
      </c>
      <c r="T14" s="37">
        <v>0</v>
      </c>
      <c r="U14" s="32">
        <v>5.1111111111111107</v>
      </c>
      <c r="V14" s="32">
        <v>0</v>
      </c>
      <c r="W14" s="37">
        <v>0</v>
      </c>
      <c r="X14" s="32">
        <v>61.791666666666664</v>
      </c>
      <c r="Y14" s="32">
        <v>15.622222222222222</v>
      </c>
      <c r="Z14" s="37">
        <v>0.2528208586199146</v>
      </c>
      <c r="AA14" s="32">
        <v>0</v>
      </c>
      <c r="AB14" s="32">
        <v>0</v>
      </c>
      <c r="AC14" s="37" t="s">
        <v>474</v>
      </c>
      <c r="AD14" s="32">
        <v>154.83611111111111</v>
      </c>
      <c r="AE14" s="32">
        <v>28.788888888888888</v>
      </c>
      <c r="AF14" s="37">
        <v>0.18593136111659281</v>
      </c>
      <c r="AG14" s="32">
        <v>2.8916666666666666</v>
      </c>
      <c r="AH14" s="32">
        <v>0</v>
      </c>
      <c r="AI14" s="37">
        <v>0</v>
      </c>
      <c r="AJ14" s="32">
        <v>16.819444444444443</v>
      </c>
      <c r="AK14" s="32">
        <v>0</v>
      </c>
      <c r="AL14" s="37">
        <v>0</v>
      </c>
      <c r="AM14" t="s">
        <v>25</v>
      </c>
      <c r="AN14" s="34">
        <v>10</v>
      </c>
      <c r="AX14"/>
      <c r="AY14"/>
    </row>
    <row r="15" spans="1:51" x14ac:dyDescent="0.25">
      <c r="A15" t="s">
        <v>374</v>
      </c>
      <c r="B15" t="s">
        <v>175</v>
      </c>
      <c r="C15" t="s">
        <v>260</v>
      </c>
      <c r="D15" t="s">
        <v>321</v>
      </c>
      <c r="E15" s="32">
        <v>62.2</v>
      </c>
      <c r="F15" s="32">
        <v>291.96022222222223</v>
      </c>
      <c r="G15" s="32">
        <v>24.407444444444444</v>
      </c>
      <c r="H15" s="37">
        <v>8.3598526739944015E-2</v>
      </c>
      <c r="I15" s="32">
        <v>281.91577777777781</v>
      </c>
      <c r="J15" s="32">
        <v>24.407444444444444</v>
      </c>
      <c r="K15" s="37">
        <v>8.657707857587095E-2</v>
      </c>
      <c r="L15" s="32">
        <v>30.050000000000004</v>
      </c>
      <c r="M15" s="32">
        <v>5.0666666666666664</v>
      </c>
      <c r="N15" s="37">
        <v>0.16860787576261782</v>
      </c>
      <c r="O15" s="32">
        <v>20.005555555555556</v>
      </c>
      <c r="P15" s="32">
        <v>5.0666666666666664</v>
      </c>
      <c r="Q15" s="37">
        <v>0.25326298250485973</v>
      </c>
      <c r="R15" s="32">
        <v>4.4444444444444446</v>
      </c>
      <c r="S15" s="32">
        <v>0</v>
      </c>
      <c r="T15" s="37">
        <v>0</v>
      </c>
      <c r="U15" s="32">
        <v>5.6</v>
      </c>
      <c r="V15" s="32">
        <v>0</v>
      </c>
      <c r="W15" s="37">
        <v>0</v>
      </c>
      <c r="X15" s="32">
        <v>66.05</v>
      </c>
      <c r="Y15" s="32">
        <v>2.9166666666666665</v>
      </c>
      <c r="Z15" s="37">
        <v>4.4158465808730757E-2</v>
      </c>
      <c r="AA15" s="32">
        <v>0</v>
      </c>
      <c r="AB15" s="32">
        <v>0</v>
      </c>
      <c r="AC15" s="37" t="s">
        <v>474</v>
      </c>
      <c r="AD15" s="32">
        <v>146.23244444444444</v>
      </c>
      <c r="AE15" s="32">
        <v>16.424111111111113</v>
      </c>
      <c r="AF15" s="37">
        <v>0.11231509651300975</v>
      </c>
      <c r="AG15" s="32">
        <v>18.375</v>
      </c>
      <c r="AH15" s="32">
        <v>0</v>
      </c>
      <c r="AI15" s="37">
        <v>0</v>
      </c>
      <c r="AJ15" s="32">
        <v>31.252777777777776</v>
      </c>
      <c r="AK15" s="32">
        <v>0</v>
      </c>
      <c r="AL15" s="37">
        <v>0</v>
      </c>
      <c r="AM15" t="s">
        <v>50</v>
      </c>
      <c r="AN15" s="34">
        <v>10</v>
      </c>
      <c r="AX15"/>
      <c r="AY15"/>
    </row>
    <row r="16" spans="1:51" x14ac:dyDescent="0.25">
      <c r="A16" t="s">
        <v>374</v>
      </c>
      <c r="B16" t="s">
        <v>170</v>
      </c>
      <c r="C16" t="s">
        <v>254</v>
      </c>
      <c r="D16" t="s">
        <v>317</v>
      </c>
      <c r="E16" s="32">
        <v>36.955555555555556</v>
      </c>
      <c r="F16" s="32">
        <v>162.28055555555557</v>
      </c>
      <c r="G16" s="32">
        <v>0</v>
      </c>
      <c r="H16" s="37">
        <v>0</v>
      </c>
      <c r="I16" s="32">
        <v>145.99166666666667</v>
      </c>
      <c r="J16" s="32">
        <v>0</v>
      </c>
      <c r="K16" s="37">
        <v>0</v>
      </c>
      <c r="L16" s="32">
        <v>27.758333333333333</v>
      </c>
      <c r="M16" s="32">
        <v>0</v>
      </c>
      <c r="N16" s="37">
        <v>0</v>
      </c>
      <c r="O16" s="32">
        <v>11.469444444444445</v>
      </c>
      <c r="P16" s="32">
        <v>0</v>
      </c>
      <c r="Q16" s="37">
        <v>0</v>
      </c>
      <c r="R16" s="32">
        <v>10.566666666666666</v>
      </c>
      <c r="S16" s="32">
        <v>0</v>
      </c>
      <c r="T16" s="37">
        <v>0</v>
      </c>
      <c r="U16" s="32">
        <v>5.7222222222222223</v>
      </c>
      <c r="V16" s="32">
        <v>0</v>
      </c>
      <c r="W16" s="37">
        <v>0</v>
      </c>
      <c r="X16" s="32">
        <v>13.286111111111111</v>
      </c>
      <c r="Y16" s="32">
        <v>0</v>
      </c>
      <c r="Z16" s="37">
        <v>0</v>
      </c>
      <c r="AA16" s="32">
        <v>0</v>
      </c>
      <c r="AB16" s="32">
        <v>0</v>
      </c>
      <c r="AC16" s="37" t="s">
        <v>474</v>
      </c>
      <c r="AD16" s="32">
        <v>109.23611111111111</v>
      </c>
      <c r="AE16" s="32">
        <v>0</v>
      </c>
      <c r="AF16" s="37">
        <v>0</v>
      </c>
      <c r="AG16" s="32">
        <v>0</v>
      </c>
      <c r="AH16" s="32">
        <v>0</v>
      </c>
      <c r="AI16" s="37" t="s">
        <v>474</v>
      </c>
      <c r="AJ16" s="32">
        <v>12</v>
      </c>
      <c r="AK16" s="32">
        <v>0</v>
      </c>
      <c r="AL16" s="37">
        <v>0</v>
      </c>
      <c r="AM16" t="s">
        <v>45</v>
      </c>
      <c r="AN16" s="34">
        <v>10</v>
      </c>
      <c r="AX16"/>
      <c r="AY16"/>
    </row>
    <row r="17" spans="1:51" x14ac:dyDescent="0.25">
      <c r="A17" t="s">
        <v>374</v>
      </c>
      <c r="B17" t="s">
        <v>148</v>
      </c>
      <c r="C17" t="s">
        <v>279</v>
      </c>
      <c r="D17" t="s">
        <v>329</v>
      </c>
      <c r="E17" s="32">
        <v>43.1</v>
      </c>
      <c r="F17" s="32">
        <v>192.48611111111111</v>
      </c>
      <c r="G17" s="32">
        <v>7.2305555555555552</v>
      </c>
      <c r="H17" s="37">
        <v>3.756403780936575E-2</v>
      </c>
      <c r="I17" s="32">
        <v>181.09722222222223</v>
      </c>
      <c r="J17" s="32">
        <v>7.2305555555555552</v>
      </c>
      <c r="K17" s="37">
        <v>3.992637472198788E-2</v>
      </c>
      <c r="L17" s="32">
        <v>34.363888888888894</v>
      </c>
      <c r="M17" s="32">
        <v>3.0222222222222221</v>
      </c>
      <c r="N17" s="37">
        <v>8.7947619432543839E-2</v>
      </c>
      <c r="O17" s="32">
        <v>22.975000000000001</v>
      </c>
      <c r="P17" s="32">
        <v>3.0222222222222221</v>
      </c>
      <c r="Q17" s="37">
        <v>0.13154394873654937</v>
      </c>
      <c r="R17" s="32">
        <v>5.9666666666666668</v>
      </c>
      <c r="S17" s="32">
        <v>0</v>
      </c>
      <c r="T17" s="37">
        <v>0</v>
      </c>
      <c r="U17" s="32">
        <v>5.4222222222222225</v>
      </c>
      <c r="V17" s="32">
        <v>0</v>
      </c>
      <c r="W17" s="37">
        <v>0</v>
      </c>
      <c r="X17" s="32">
        <v>38.794444444444444</v>
      </c>
      <c r="Y17" s="32">
        <v>1.0444444444444445</v>
      </c>
      <c r="Z17" s="37">
        <v>2.6922526134899042E-2</v>
      </c>
      <c r="AA17" s="32">
        <v>0</v>
      </c>
      <c r="AB17" s="32">
        <v>0</v>
      </c>
      <c r="AC17" s="37" t="s">
        <v>474</v>
      </c>
      <c r="AD17" s="32">
        <v>99.330555555555549</v>
      </c>
      <c r="AE17" s="32">
        <v>3.1638888888888888</v>
      </c>
      <c r="AF17" s="37">
        <v>3.1852121144327304E-2</v>
      </c>
      <c r="AG17" s="32">
        <v>8.5500000000000007</v>
      </c>
      <c r="AH17" s="32">
        <v>0</v>
      </c>
      <c r="AI17" s="37">
        <v>0</v>
      </c>
      <c r="AJ17" s="32">
        <v>11.447222222222223</v>
      </c>
      <c r="AK17" s="32">
        <v>0</v>
      </c>
      <c r="AL17" s="37">
        <v>0</v>
      </c>
      <c r="AM17" t="s">
        <v>23</v>
      </c>
      <c r="AN17" s="34">
        <v>10</v>
      </c>
      <c r="AX17"/>
      <c r="AY17"/>
    </row>
    <row r="18" spans="1:51" x14ac:dyDescent="0.25">
      <c r="A18" t="s">
        <v>374</v>
      </c>
      <c r="B18" t="s">
        <v>181</v>
      </c>
      <c r="C18" t="s">
        <v>274</v>
      </c>
      <c r="D18" t="s">
        <v>325</v>
      </c>
      <c r="E18" s="32">
        <v>91.25555555555556</v>
      </c>
      <c r="F18" s="32">
        <v>409.61111111111109</v>
      </c>
      <c r="G18" s="32">
        <v>0.13055555555555556</v>
      </c>
      <c r="H18" s="37">
        <v>3.1873050318730506E-4</v>
      </c>
      <c r="I18" s="32">
        <v>389.78888888888889</v>
      </c>
      <c r="J18" s="32">
        <v>0.13055555555555556</v>
      </c>
      <c r="K18" s="37">
        <v>3.3493914084547192E-4</v>
      </c>
      <c r="L18" s="32">
        <v>26.363888888888891</v>
      </c>
      <c r="M18" s="32">
        <v>0</v>
      </c>
      <c r="N18" s="37">
        <v>0</v>
      </c>
      <c r="O18" s="32">
        <v>6.541666666666667</v>
      </c>
      <c r="P18" s="32">
        <v>0</v>
      </c>
      <c r="Q18" s="37">
        <v>0</v>
      </c>
      <c r="R18" s="32">
        <v>14.844444444444445</v>
      </c>
      <c r="S18" s="32">
        <v>0</v>
      </c>
      <c r="T18" s="37">
        <v>0</v>
      </c>
      <c r="U18" s="32">
        <v>4.9777777777777779</v>
      </c>
      <c r="V18" s="32">
        <v>0</v>
      </c>
      <c r="W18" s="37">
        <v>0</v>
      </c>
      <c r="X18" s="32">
        <v>111.48611111111111</v>
      </c>
      <c r="Y18" s="32">
        <v>4.4444444444444446E-2</v>
      </c>
      <c r="Z18" s="37">
        <v>3.9865454092438023E-4</v>
      </c>
      <c r="AA18" s="32">
        <v>0</v>
      </c>
      <c r="AB18" s="32">
        <v>0</v>
      </c>
      <c r="AC18" s="37" t="s">
        <v>474</v>
      </c>
      <c r="AD18" s="32">
        <v>242.26111111111112</v>
      </c>
      <c r="AE18" s="32">
        <v>8.611111111111111E-2</v>
      </c>
      <c r="AF18" s="37">
        <v>3.5544751989359503E-4</v>
      </c>
      <c r="AG18" s="32">
        <v>10.363888888888889</v>
      </c>
      <c r="AH18" s="32">
        <v>0</v>
      </c>
      <c r="AI18" s="37">
        <v>0</v>
      </c>
      <c r="AJ18" s="32">
        <v>19.136111111111113</v>
      </c>
      <c r="AK18" s="32">
        <v>0</v>
      </c>
      <c r="AL18" s="37">
        <v>0</v>
      </c>
      <c r="AM18" t="s">
        <v>56</v>
      </c>
      <c r="AN18" s="34">
        <v>10</v>
      </c>
      <c r="AX18"/>
      <c r="AY18"/>
    </row>
    <row r="19" spans="1:51" x14ac:dyDescent="0.25">
      <c r="A19" t="s">
        <v>374</v>
      </c>
      <c r="B19" t="s">
        <v>184</v>
      </c>
      <c r="C19" t="s">
        <v>252</v>
      </c>
      <c r="D19" t="s">
        <v>312</v>
      </c>
      <c r="E19" s="32">
        <v>57.466666666666669</v>
      </c>
      <c r="F19" s="32">
        <v>270.9542222222222</v>
      </c>
      <c r="G19" s="32">
        <v>8.8749999999999982</v>
      </c>
      <c r="H19" s="37">
        <v>3.2754610454902584E-2</v>
      </c>
      <c r="I19" s="32">
        <v>255.80833333333334</v>
      </c>
      <c r="J19" s="32">
        <v>7.93611111111111</v>
      </c>
      <c r="K19" s="37">
        <v>3.1023661378419169E-2</v>
      </c>
      <c r="L19" s="32">
        <v>25.040333333333333</v>
      </c>
      <c r="M19" s="32">
        <v>0</v>
      </c>
      <c r="N19" s="37">
        <v>0</v>
      </c>
      <c r="O19" s="32">
        <v>11.811111111111112</v>
      </c>
      <c r="P19" s="32">
        <v>0</v>
      </c>
      <c r="Q19" s="37">
        <v>0</v>
      </c>
      <c r="R19" s="32">
        <v>5.2958888888888884</v>
      </c>
      <c r="S19" s="32">
        <v>0</v>
      </c>
      <c r="T19" s="37">
        <v>0</v>
      </c>
      <c r="U19" s="32">
        <v>7.9333333333333336</v>
      </c>
      <c r="V19" s="32">
        <v>0</v>
      </c>
      <c r="W19" s="37">
        <v>0</v>
      </c>
      <c r="X19" s="32">
        <v>68.136111111111106</v>
      </c>
      <c r="Y19" s="32">
        <v>7.93611111111111</v>
      </c>
      <c r="Z19" s="37">
        <v>0.11647437726772392</v>
      </c>
      <c r="AA19" s="32">
        <v>1.916666666666667</v>
      </c>
      <c r="AB19" s="32">
        <v>0.93888888888888888</v>
      </c>
      <c r="AC19" s="37">
        <v>0.48985507246376803</v>
      </c>
      <c r="AD19" s="32">
        <v>132.73888888888888</v>
      </c>
      <c r="AE19" s="32">
        <v>0</v>
      </c>
      <c r="AF19" s="37">
        <v>0</v>
      </c>
      <c r="AG19" s="32">
        <v>18.816666666666666</v>
      </c>
      <c r="AH19" s="32">
        <v>0</v>
      </c>
      <c r="AI19" s="37">
        <v>0</v>
      </c>
      <c r="AJ19" s="32">
        <v>24.305555555555557</v>
      </c>
      <c r="AK19" s="32">
        <v>0</v>
      </c>
      <c r="AL19" s="37">
        <v>0</v>
      </c>
      <c r="AM19" t="s">
        <v>59</v>
      </c>
      <c r="AN19" s="34">
        <v>10</v>
      </c>
      <c r="AX19"/>
      <c r="AY19"/>
    </row>
    <row r="20" spans="1:51" x14ac:dyDescent="0.25">
      <c r="A20" t="s">
        <v>374</v>
      </c>
      <c r="B20" t="s">
        <v>217</v>
      </c>
      <c r="C20" t="s">
        <v>282</v>
      </c>
      <c r="D20" t="s">
        <v>331</v>
      </c>
      <c r="E20" s="32">
        <v>43.111111111111114</v>
      </c>
      <c r="F20" s="32">
        <v>237.42588888888889</v>
      </c>
      <c r="G20" s="32">
        <v>82.634222222222235</v>
      </c>
      <c r="H20" s="37">
        <v>0.3480421726920167</v>
      </c>
      <c r="I20" s="32">
        <v>217.04444444444445</v>
      </c>
      <c r="J20" s="32">
        <v>82.2</v>
      </c>
      <c r="K20" s="37">
        <v>0.3787242756219924</v>
      </c>
      <c r="L20" s="32">
        <v>70.461111111111109</v>
      </c>
      <c r="M20" s="32">
        <v>8.9888888888888889</v>
      </c>
      <c r="N20" s="37">
        <v>0.12757234092880235</v>
      </c>
      <c r="O20" s="32">
        <v>50.147222222222226</v>
      </c>
      <c r="P20" s="32">
        <v>8.6222222222222218</v>
      </c>
      <c r="Q20" s="37">
        <v>0.17193818201960892</v>
      </c>
      <c r="R20" s="32">
        <v>15.069444444444445</v>
      </c>
      <c r="S20" s="32">
        <v>0.36666666666666664</v>
      </c>
      <c r="T20" s="37">
        <v>2.4331797235023038E-2</v>
      </c>
      <c r="U20" s="32">
        <v>5.2444444444444445</v>
      </c>
      <c r="V20" s="32">
        <v>0</v>
      </c>
      <c r="W20" s="37">
        <v>0</v>
      </c>
      <c r="X20" s="32">
        <v>49.369444444444447</v>
      </c>
      <c r="Y20" s="32">
        <v>25.244444444444444</v>
      </c>
      <c r="Z20" s="37">
        <v>0.51133742193214426</v>
      </c>
      <c r="AA20" s="32">
        <v>6.7555555555555563E-2</v>
      </c>
      <c r="AB20" s="32">
        <v>6.7555555555555563E-2</v>
      </c>
      <c r="AC20" s="37">
        <v>1</v>
      </c>
      <c r="AD20" s="32">
        <v>117.52777777777777</v>
      </c>
      <c r="AE20" s="32">
        <v>48.333333333333336</v>
      </c>
      <c r="AF20" s="37">
        <v>0.41125029543843067</v>
      </c>
      <c r="AG20" s="32">
        <v>0</v>
      </c>
      <c r="AH20" s="32">
        <v>0</v>
      </c>
      <c r="AI20" s="37" t="s">
        <v>474</v>
      </c>
      <c r="AJ20" s="32">
        <v>0</v>
      </c>
      <c r="AK20" s="32">
        <v>0</v>
      </c>
      <c r="AL20" s="37" t="s">
        <v>474</v>
      </c>
      <c r="AM20" t="s">
        <v>92</v>
      </c>
      <c r="AN20" s="34">
        <v>10</v>
      </c>
      <c r="AX20"/>
      <c r="AY20"/>
    </row>
    <row r="21" spans="1:51" x14ac:dyDescent="0.25">
      <c r="A21" t="s">
        <v>374</v>
      </c>
      <c r="B21" t="s">
        <v>244</v>
      </c>
      <c r="C21" t="s">
        <v>261</v>
      </c>
      <c r="D21" t="s">
        <v>316</v>
      </c>
      <c r="E21" s="32">
        <v>14.011111111111111</v>
      </c>
      <c r="F21" s="32">
        <v>103.49277777777777</v>
      </c>
      <c r="G21" s="32">
        <v>64.428888888888892</v>
      </c>
      <c r="H21" s="37">
        <v>0.62254478304981031</v>
      </c>
      <c r="I21" s="32">
        <v>90.259444444444455</v>
      </c>
      <c r="J21" s="32">
        <v>54.99</v>
      </c>
      <c r="K21" s="37">
        <v>0.60924372334073995</v>
      </c>
      <c r="L21" s="32">
        <v>27.038888888888888</v>
      </c>
      <c r="M21" s="32">
        <v>16.916666666666668</v>
      </c>
      <c r="N21" s="37">
        <v>0.62564207930963645</v>
      </c>
      <c r="O21" s="32">
        <v>13.805555555555555</v>
      </c>
      <c r="P21" s="32">
        <v>7.4777777777777779</v>
      </c>
      <c r="Q21" s="37">
        <v>0.54164989939637831</v>
      </c>
      <c r="R21" s="32">
        <v>7.9777777777777779</v>
      </c>
      <c r="S21" s="32">
        <v>4.1833333333333336</v>
      </c>
      <c r="T21" s="37">
        <v>0.52437325905292487</v>
      </c>
      <c r="U21" s="32">
        <v>5.2555555555555555</v>
      </c>
      <c r="V21" s="32">
        <v>5.2555555555555555</v>
      </c>
      <c r="W21" s="37">
        <v>1</v>
      </c>
      <c r="X21" s="32">
        <v>12.875</v>
      </c>
      <c r="Y21" s="32">
        <v>9.0777777777777775</v>
      </c>
      <c r="Z21" s="37">
        <v>0.7050701186623517</v>
      </c>
      <c r="AA21" s="32">
        <v>0</v>
      </c>
      <c r="AB21" s="32">
        <v>0</v>
      </c>
      <c r="AC21" s="37" t="s">
        <v>474</v>
      </c>
      <c r="AD21" s="32">
        <v>63.578888888888891</v>
      </c>
      <c r="AE21" s="32">
        <v>38.434444444444445</v>
      </c>
      <c r="AF21" s="37">
        <v>0.60451582460984599</v>
      </c>
      <c r="AG21" s="32">
        <v>0</v>
      </c>
      <c r="AH21" s="32">
        <v>0</v>
      </c>
      <c r="AI21" s="37" t="s">
        <v>474</v>
      </c>
      <c r="AJ21" s="32">
        <v>0</v>
      </c>
      <c r="AK21" s="32">
        <v>0</v>
      </c>
      <c r="AL21" s="37" t="s">
        <v>474</v>
      </c>
      <c r="AM21" t="s">
        <v>119</v>
      </c>
      <c r="AN21" s="34">
        <v>10</v>
      </c>
      <c r="AX21"/>
      <c r="AY21"/>
    </row>
    <row r="22" spans="1:51" x14ac:dyDescent="0.25">
      <c r="A22" t="s">
        <v>374</v>
      </c>
      <c r="B22" t="s">
        <v>234</v>
      </c>
      <c r="C22" t="s">
        <v>274</v>
      </c>
      <c r="D22" t="s">
        <v>325</v>
      </c>
      <c r="E22" s="32">
        <v>12.122222222222222</v>
      </c>
      <c r="F22" s="32">
        <v>99.210888888888903</v>
      </c>
      <c r="G22" s="32">
        <v>6.2109999999999994</v>
      </c>
      <c r="H22" s="37">
        <v>6.2604015240262587E-2</v>
      </c>
      <c r="I22" s="32">
        <v>84.001888888888899</v>
      </c>
      <c r="J22" s="32">
        <v>6.2109999999999994</v>
      </c>
      <c r="K22" s="37">
        <v>7.3938813545198045E-2</v>
      </c>
      <c r="L22" s="32">
        <v>20.430666666666664</v>
      </c>
      <c r="M22" s="32">
        <v>0.80466666666666664</v>
      </c>
      <c r="N22" s="37">
        <v>3.9385237877700194E-2</v>
      </c>
      <c r="O22" s="32">
        <v>10.05211111111111</v>
      </c>
      <c r="P22" s="32">
        <v>0.80466666666666664</v>
      </c>
      <c r="Q22" s="37">
        <v>8.004951972498868E-2</v>
      </c>
      <c r="R22" s="32">
        <v>4.9563333333333315</v>
      </c>
      <c r="S22" s="32">
        <v>0</v>
      </c>
      <c r="T22" s="37">
        <v>0</v>
      </c>
      <c r="U22" s="32">
        <v>5.4222222222222225</v>
      </c>
      <c r="V22" s="32">
        <v>0</v>
      </c>
      <c r="W22" s="37">
        <v>0</v>
      </c>
      <c r="X22" s="32">
        <v>15.303444444444448</v>
      </c>
      <c r="Y22" s="32">
        <v>0.88444444444444437</v>
      </c>
      <c r="Z22" s="37">
        <v>5.7793815480901158E-2</v>
      </c>
      <c r="AA22" s="32">
        <v>4.8304444444444457</v>
      </c>
      <c r="AB22" s="32">
        <v>0</v>
      </c>
      <c r="AC22" s="37">
        <v>0</v>
      </c>
      <c r="AD22" s="32">
        <v>51.064000000000014</v>
      </c>
      <c r="AE22" s="32">
        <v>4.5218888888888884</v>
      </c>
      <c r="AF22" s="37">
        <v>8.8553362229533278E-2</v>
      </c>
      <c r="AG22" s="32">
        <v>0</v>
      </c>
      <c r="AH22" s="32">
        <v>0</v>
      </c>
      <c r="AI22" s="37" t="s">
        <v>474</v>
      </c>
      <c r="AJ22" s="32">
        <v>7.58233333333333</v>
      </c>
      <c r="AK22" s="32">
        <v>0</v>
      </c>
      <c r="AL22" s="37">
        <v>0</v>
      </c>
      <c r="AM22" t="s">
        <v>109</v>
      </c>
      <c r="AN22" s="34">
        <v>10</v>
      </c>
      <c r="AX22"/>
      <c r="AY22"/>
    </row>
    <row r="23" spans="1:51" x14ac:dyDescent="0.25">
      <c r="A23" t="s">
        <v>374</v>
      </c>
      <c r="B23" t="s">
        <v>182</v>
      </c>
      <c r="C23" t="s">
        <v>256</v>
      </c>
      <c r="D23" t="s">
        <v>324</v>
      </c>
      <c r="E23" s="32">
        <v>51.955555555555556</v>
      </c>
      <c r="F23" s="32">
        <v>299.92266666666677</v>
      </c>
      <c r="G23" s="32">
        <v>1.5041111111111112</v>
      </c>
      <c r="H23" s="37">
        <v>5.0149964583462983E-3</v>
      </c>
      <c r="I23" s="32">
        <v>275.93344444444455</v>
      </c>
      <c r="J23" s="32">
        <v>1.5041111111111112</v>
      </c>
      <c r="K23" s="37">
        <v>5.4509924092001234E-3</v>
      </c>
      <c r="L23" s="32">
        <v>45.587111111111106</v>
      </c>
      <c r="M23" s="32">
        <v>0</v>
      </c>
      <c r="N23" s="37">
        <v>0</v>
      </c>
      <c r="O23" s="32">
        <v>21.932555555555556</v>
      </c>
      <c r="P23" s="32">
        <v>0</v>
      </c>
      <c r="Q23" s="37">
        <v>0</v>
      </c>
      <c r="R23" s="32">
        <v>18.326777777777778</v>
      </c>
      <c r="S23" s="32">
        <v>0</v>
      </c>
      <c r="T23" s="37">
        <v>0</v>
      </c>
      <c r="U23" s="32">
        <v>5.3277777777777775</v>
      </c>
      <c r="V23" s="32">
        <v>0</v>
      </c>
      <c r="W23" s="37">
        <v>0</v>
      </c>
      <c r="X23" s="32">
        <v>43.567</v>
      </c>
      <c r="Y23" s="32">
        <v>0</v>
      </c>
      <c r="Z23" s="37">
        <v>0</v>
      </c>
      <c r="AA23" s="32">
        <v>0.33466666666666667</v>
      </c>
      <c r="AB23" s="32">
        <v>0</v>
      </c>
      <c r="AC23" s="37">
        <v>0</v>
      </c>
      <c r="AD23" s="32">
        <v>156.87366666666674</v>
      </c>
      <c r="AE23" s="32">
        <v>1.419888888888889</v>
      </c>
      <c r="AF23" s="37">
        <v>9.0511614795486493E-3</v>
      </c>
      <c r="AG23" s="32">
        <v>26.47388888888889</v>
      </c>
      <c r="AH23" s="32">
        <v>0</v>
      </c>
      <c r="AI23" s="37">
        <v>0</v>
      </c>
      <c r="AJ23" s="32">
        <v>27.086333333333339</v>
      </c>
      <c r="AK23" s="32">
        <v>8.4222222222222226E-2</v>
      </c>
      <c r="AL23" s="37">
        <v>3.1093991639900395E-3</v>
      </c>
      <c r="AM23" t="s">
        <v>57</v>
      </c>
      <c r="AN23" s="34">
        <v>10</v>
      </c>
      <c r="AX23"/>
      <c r="AY23"/>
    </row>
    <row r="24" spans="1:51" x14ac:dyDescent="0.25">
      <c r="A24" t="s">
        <v>374</v>
      </c>
      <c r="B24" t="s">
        <v>241</v>
      </c>
      <c r="C24" t="s">
        <v>256</v>
      </c>
      <c r="D24" t="s">
        <v>324</v>
      </c>
      <c r="E24" s="32">
        <v>63.5</v>
      </c>
      <c r="F24" s="32">
        <v>360.36666666666662</v>
      </c>
      <c r="G24" s="32">
        <v>33.922222222222224</v>
      </c>
      <c r="H24" s="37">
        <v>9.4132519347578103E-2</v>
      </c>
      <c r="I24" s="32">
        <v>337.61111111111109</v>
      </c>
      <c r="J24" s="32">
        <v>33.922222222222224</v>
      </c>
      <c r="K24" s="37">
        <v>0.10047720914925129</v>
      </c>
      <c r="L24" s="32">
        <v>38.625</v>
      </c>
      <c r="M24" s="32">
        <v>3.3333333333333335</v>
      </c>
      <c r="N24" s="37">
        <v>8.629989212513485E-2</v>
      </c>
      <c r="O24" s="32">
        <v>21.558333333333334</v>
      </c>
      <c r="P24" s="32">
        <v>3.3333333333333335</v>
      </c>
      <c r="Q24" s="37">
        <v>0.15461925009663705</v>
      </c>
      <c r="R24" s="32">
        <v>11.377777777777778</v>
      </c>
      <c r="S24" s="32">
        <v>0</v>
      </c>
      <c r="T24" s="37">
        <v>0</v>
      </c>
      <c r="U24" s="32">
        <v>5.6888888888888891</v>
      </c>
      <c r="V24" s="32">
        <v>0</v>
      </c>
      <c r="W24" s="37">
        <v>0</v>
      </c>
      <c r="X24" s="32">
        <v>72.016666666666666</v>
      </c>
      <c r="Y24" s="32">
        <v>1.5555555555555556</v>
      </c>
      <c r="Z24" s="37">
        <v>2.1599938285890612E-2</v>
      </c>
      <c r="AA24" s="32">
        <v>5.6888888888888891</v>
      </c>
      <c r="AB24" s="32">
        <v>0</v>
      </c>
      <c r="AC24" s="37">
        <v>0</v>
      </c>
      <c r="AD24" s="32">
        <v>216.08611111111111</v>
      </c>
      <c r="AE24" s="32">
        <v>29.033333333333335</v>
      </c>
      <c r="AF24" s="37">
        <v>0.13436001594014732</v>
      </c>
      <c r="AG24" s="32">
        <v>0</v>
      </c>
      <c r="AH24" s="32">
        <v>0</v>
      </c>
      <c r="AI24" s="37" t="s">
        <v>474</v>
      </c>
      <c r="AJ24" s="32">
        <v>27.95</v>
      </c>
      <c r="AK24" s="32">
        <v>0</v>
      </c>
      <c r="AL24" s="37">
        <v>0</v>
      </c>
      <c r="AM24" t="s">
        <v>116</v>
      </c>
      <c r="AN24" s="34">
        <v>10</v>
      </c>
      <c r="AX24"/>
      <c r="AY24"/>
    </row>
    <row r="25" spans="1:51" x14ac:dyDescent="0.25">
      <c r="A25" t="s">
        <v>374</v>
      </c>
      <c r="B25" t="s">
        <v>188</v>
      </c>
      <c r="C25" t="s">
        <v>292</v>
      </c>
      <c r="D25" t="s">
        <v>334</v>
      </c>
      <c r="E25" s="32">
        <v>32.866666666666667</v>
      </c>
      <c r="F25" s="32">
        <v>178.35411111111114</v>
      </c>
      <c r="G25" s="32">
        <v>13.274777777777778</v>
      </c>
      <c r="H25" s="37">
        <v>7.4429334401537012E-2</v>
      </c>
      <c r="I25" s="32">
        <v>159.59433333333334</v>
      </c>
      <c r="J25" s="32">
        <v>13.274777777777778</v>
      </c>
      <c r="K25" s="37">
        <v>8.3178252639156638E-2</v>
      </c>
      <c r="L25" s="32">
        <v>25.158222222222225</v>
      </c>
      <c r="M25" s="32">
        <v>6.1627777777777775</v>
      </c>
      <c r="N25" s="37">
        <v>0.24496078154259263</v>
      </c>
      <c r="O25" s="32">
        <v>12.478555555555555</v>
      </c>
      <c r="P25" s="32">
        <v>6.1627777777777775</v>
      </c>
      <c r="Q25" s="37">
        <v>0.49386948275708548</v>
      </c>
      <c r="R25" s="32">
        <v>7.4907777777777786</v>
      </c>
      <c r="S25" s="32">
        <v>0</v>
      </c>
      <c r="T25" s="37">
        <v>0</v>
      </c>
      <c r="U25" s="32">
        <v>5.1888888888888891</v>
      </c>
      <c r="V25" s="32">
        <v>0</v>
      </c>
      <c r="W25" s="37">
        <v>0</v>
      </c>
      <c r="X25" s="32">
        <v>31.522444444444428</v>
      </c>
      <c r="Y25" s="32">
        <v>6.8620000000000001</v>
      </c>
      <c r="Z25" s="37">
        <v>0.21768616365059124</v>
      </c>
      <c r="AA25" s="32">
        <v>6.0801111111111092</v>
      </c>
      <c r="AB25" s="32">
        <v>0</v>
      </c>
      <c r="AC25" s="37">
        <v>0</v>
      </c>
      <c r="AD25" s="32">
        <v>71.929111111111126</v>
      </c>
      <c r="AE25" s="32">
        <v>0.25</v>
      </c>
      <c r="AF25" s="37">
        <v>3.4756442299671581E-3</v>
      </c>
      <c r="AG25" s="32">
        <v>37.432333333333339</v>
      </c>
      <c r="AH25" s="32">
        <v>0</v>
      </c>
      <c r="AI25" s="37">
        <v>0</v>
      </c>
      <c r="AJ25" s="32">
        <v>6.2318888888888893</v>
      </c>
      <c r="AK25" s="32">
        <v>0</v>
      </c>
      <c r="AL25" s="37">
        <v>0</v>
      </c>
      <c r="AM25" t="s">
        <v>63</v>
      </c>
      <c r="AN25" s="34">
        <v>10</v>
      </c>
      <c r="AX25"/>
      <c r="AY25"/>
    </row>
    <row r="26" spans="1:51" x14ac:dyDescent="0.25">
      <c r="A26" t="s">
        <v>374</v>
      </c>
      <c r="B26" t="s">
        <v>158</v>
      </c>
      <c r="C26" t="s">
        <v>271</v>
      </c>
      <c r="D26" t="s">
        <v>332</v>
      </c>
      <c r="E26" s="32">
        <v>26.055555555555557</v>
      </c>
      <c r="F26" s="32">
        <v>110.68511111111111</v>
      </c>
      <c r="G26" s="32">
        <v>8.2959999999999994</v>
      </c>
      <c r="H26" s="37">
        <v>7.4951363527765449E-2</v>
      </c>
      <c r="I26" s="32">
        <v>105.17399999999999</v>
      </c>
      <c r="J26" s="32">
        <v>8.2959999999999994</v>
      </c>
      <c r="K26" s="37">
        <v>7.8878810352368461E-2</v>
      </c>
      <c r="L26" s="32">
        <v>25.790444444444447</v>
      </c>
      <c r="M26" s="32">
        <v>0</v>
      </c>
      <c r="N26" s="37">
        <v>0</v>
      </c>
      <c r="O26" s="32">
        <v>20.279333333333334</v>
      </c>
      <c r="P26" s="32">
        <v>0</v>
      </c>
      <c r="Q26" s="37">
        <v>0</v>
      </c>
      <c r="R26" s="32">
        <v>0</v>
      </c>
      <c r="S26" s="32">
        <v>0</v>
      </c>
      <c r="T26" s="37" t="s">
        <v>474</v>
      </c>
      <c r="U26" s="32">
        <v>5.5111111111111111</v>
      </c>
      <c r="V26" s="32">
        <v>0</v>
      </c>
      <c r="W26" s="37">
        <v>0</v>
      </c>
      <c r="X26" s="32">
        <v>9.1637777777777796</v>
      </c>
      <c r="Y26" s="32">
        <v>0</v>
      </c>
      <c r="Z26" s="37">
        <v>0</v>
      </c>
      <c r="AA26" s="32">
        <v>0</v>
      </c>
      <c r="AB26" s="32">
        <v>0</v>
      </c>
      <c r="AC26" s="37" t="s">
        <v>474</v>
      </c>
      <c r="AD26" s="32">
        <v>62.368666666666648</v>
      </c>
      <c r="AE26" s="32">
        <v>8.2959999999999994</v>
      </c>
      <c r="AF26" s="37">
        <v>0.13301550992485545</v>
      </c>
      <c r="AG26" s="32">
        <v>6.5539999999999985</v>
      </c>
      <c r="AH26" s="32">
        <v>0</v>
      </c>
      <c r="AI26" s="37">
        <v>0</v>
      </c>
      <c r="AJ26" s="32">
        <v>6.8082222222222226</v>
      </c>
      <c r="AK26" s="32">
        <v>0</v>
      </c>
      <c r="AL26" s="37">
        <v>0</v>
      </c>
      <c r="AM26" t="s">
        <v>33</v>
      </c>
      <c r="AN26" s="34">
        <v>10</v>
      </c>
      <c r="AX26"/>
      <c r="AY26"/>
    </row>
    <row r="27" spans="1:51" x14ac:dyDescent="0.25">
      <c r="A27" t="s">
        <v>374</v>
      </c>
      <c r="B27" t="s">
        <v>165</v>
      </c>
      <c r="C27" t="s">
        <v>269</v>
      </c>
      <c r="D27" t="s">
        <v>325</v>
      </c>
      <c r="E27" s="32">
        <v>44</v>
      </c>
      <c r="F27" s="32">
        <v>232.99199999999996</v>
      </c>
      <c r="G27" s="32">
        <v>33.782555555555561</v>
      </c>
      <c r="H27" s="37">
        <v>0.14499448717361785</v>
      </c>
      <c r="I27" s="32">
        <v>213.17411111111107</v>
      </c>
      <c r="J27" s="32">
        <v>33.782555555555561</v>
      </c>
      <c r="K27" s="37">
        <v>0.1584740069020264</v>
      </c>
      <c r="L27" s="32">
        <v>22.047111111111107</v>
      </c>
      <c r="M27" s="32">
        <v>0.55000000000000004</v>
      </c>
      <c r="N27" s="37">
        <v>2.4946579042857724E-2</v>
      </c>
      <c r="O27" s="32">
        <v>9.2369999999999983</v>
      </c>
      <c r="P27" s="32">
        <v>0.55000000000000004</v>
      </c>
      <c r="Q27" s="37">
        <v>5.9543141712677293E-2</v>
      </c>
      <c r="R27" s="32">
        <v>8.7323333333333313</v>
      </c>
      <c r="S27" s="32">
        <v>0</v>
      </c>
      <c r="T27" s="37">
        <v>0</v>
      </c>
      <c r="U27" s="32">
        <v>4.0777777777777775</v>
      </c>
      <c r="V27" s="32">
        <v>0</v>
      </c>
      <c r="W27" s="37">
        <v>0</v>
      </c>
      <c r="X27" s="32">
        <v>40.198111111111103</v>
      </c>
      <c r="Y27" s="32">
        <v>10.080666666666666</v>
      </c>
      <c r="Z27" s="37">
        <v>0.25077463562411723</v>
      </c>
      <c r="AA27" s="32">
        <v>7.0077777777777772</v>
      </c>
      <c r="AB27" s="32">
        <v>0</v>
      </c>
      <c r="AC27" s="37">
        <v>0</v>
      </c>
      <c r="AD27" s="32">
        <v>110.34377777777776</v>
      </c>
      <c r="AE27" s="32">
        <v>23.151888888888895</v>
      </c>
      <c r="AF27" s="37">
        <v>0.20981598922156422</v>
      </c>
      <c r="AG27" s="32">
        <v>46.567333333333337</v>
      </c>
      <c r="AH27" s="32">
        <v>0</v>
      </c>
      <c r="AI27" s="37">
        <v>0</v>
      </c>
      <c r="AJ27" s="32">
        <v>6.8278888888888902</v>
      </c>
      <c r="AK27" s="32">
        <v>0</v>
      </c>
      <c r="AL27" s="37">
        <v>0</v>
      </c>
      <c r="AM27" t="s">
        <v>40</v>
      </c>
      <c r="AN27" s="34">
        <v>10</v>
      </c>
      <c r="AX27"/>
      <c r="AY27"/>
    </row>
    <row r="28" spans="1:51" x14ac:dyDescent="0.25">
      <c r="A28" t="s">
        <v>374</v>
      </c>
      <c r="B28" t="s">
        <v>133</v>
      </c>
      <c r="C28" t="s">
        <v>275</v>
      </c>
      <c r="D28" t="s">
        <v>326</v>
      </c>
      <c r="E28" s="32">
        <v>54.544444444444444</v>
      </c>
      <c r="F28" s="32">
        <v>222.24466666666666</v>
      </c>
      <c r="G28" s="32">
        <v>6.0111111111111111</v>
      </c>
      <c r="H28" s="37">
        <v>2.7047268225909183E-2</v>
      </c>
      <c r="I28" s="32">
        <v>205.03888888888886</v>
      </c>
      <c r="J28" s="32">
        <v>6.0111111111111111</v>
      </c>
      <c r="K28" s="37">
        <v>2.9316931747365001E-2</v>
      </c>
      <c r="L28" s="32">
        <v>27.386333333333333</v>
      </c>
      <c r="M28" s="32">
        <v>0</v>
      </c>
      <c r="N28" s="37">
        <v>0</v>
      </c>
      <c r="O28" s="32">
        <v>17.080555555555556</v>
      </c>
      <c r="P28" s="32">
        <v>0</v>
      </c>
      <c r="Q28" s="37">
        <v>0</v>
      </c>
      <c r="R28" s="32">
        <v>4.5277777777777777</v>
      </c>
      <c r="S28" s="32">
        <v>0</v>
      </c>
      <c r="T28" s="37">
        <v>0</v>
      </c>
      <c r="U28" s="32">
        <v>5.7779999999999996</v>
      </c>
      <c r="V28" s="32">
        <v>0</v>
      </c>
      <c r="W28" s="37">
        <v>0</v>
      </c>
      <c r="X28" s="32">
        <v>29.9</v>
      </c>
      <c r="Y28" s="32">
        <v>6.0111111111111111</v>
      </c>
      <c r="Z28" s="37">
        <v>0.20104050538833149</v>
      </c>
      <c r="AA28" s="32">
        <v>6.9</v>
      </c>
      <c r="AB28" s="32">
        <v>0</v>
      </c>
      <c r="AC28" s="37">
        <v>0</v>
      </c>
      <c r="AD28" s="32">
        <v>126.83333333333333</v>
      </c>
      <c r="AE28" s="32">
        <v>0</v>
      </c>
      <c r="AF28" s="37">
        <v>0</v>
      </c>
      <c r="AG28" s="32">
        <v>4.2333333333333334</v>
      </c>
      <c r="AH28" s="32">
        <v>0</v>
      </c>
      <c r="AI28" s="37">
        <v>0</v>
      </c>
      <c r="AJ28" s="32">
        <v>26.991666666666667</v>
      </c>
      <c r="AK28" s="32">
        <v>0</v>
      </c>
      <c r="AL28" s="37">
        <v>0</v>
      </c>
      <c r="AM28" t="s">
        <v>8</v>
      </c>
      <c r="AN28" s="34">
        <v>10</v>
      </c>
      <c r="AX28"/>
      <c r="AY28"/>
    </row>
    <row r="29" spans="1:51" x14ac:dyDescent="0.25">
      <c r="A29" t="s">
        <v>374</v>
      </c>
      <c r="B29" t="s">
        <v>240</v>
      </c>
      <c r="C29" t="s">
        <v>308</v>
      </c>
      <c r="D29" t="s">
        <v>314</v>
      </c>
      <c r="E29" s="32">
        <v>26.711111111111112</v>
      </c>
      <c r="F29" s="32">
        <v>117.52088888888889</v>
      </c>
      <c r="G29" s="32">
        <v>8.4875555555555557</v>
      </c>
      <c r="H29" s="37">
        <v>7.2221675957371168E-2</v>
      </c>
      <c r="I29" s="32">
        <v>104.6708888888889</v>
      </c>
      <c r="J29" s="32">
        <v>8.4875555555555557</v>
      </c>
      <c r="K29" s="37">
        <v>8.1088024049985247E-2</v>
      </c>
      <c r="L29" s="32">
        <v>23.086111111111112</v>
      </c>
      <c r="M29" s="32">
        <v>0</v>
      </c>
      <c r="N29" s="37">
        <v>0</v>
      </c>
      <c r="O29" s="32">
        <v>10.236111111111111</v>
      </c>
      <c r="P29" s="32">
        <v>0</v>
      </c>
      <c r="Q29" s="37">
        <v>0</v>
      </c>
      <c r="R29" s="32">
        <v>7.2555555555555555</v>
      </c>
      <c r="S29" s="32">
        <v>0</v>
      </c>
      <c r="T29" s="37">
        <v>0</v>
      </c>
      <c r="U29" s="32">
        <v>5.5944444444444441</v>
      </c>
      <c r="V29" s="32">
        <v>0</v>
      </c>
      <c r="W29" s="37">
        <v>0</v>
      </c>
      <c r="X29" s="32">
        <v>17.795333333333332</v>
      </c>
      <c r="Y29" s="32">
        <v>1.3758888888888889</v>
      </c>
      <c r="Z29" s="37">
        <v>7.7317399068419945E-2</v>
      </c>
      <c r="AA29" s="32">
        <v>0</v>
      </c>
      <c r="AB29" s="32">
        <v>0</v>
      </c>
      <c r="AC29" s="37" t="s">
        <v>474</v>
      </c>
      <c r="AD29" s="32">
        <v>65.981111111111119</v>
      </c>
      <c r="AE29" s="32">
        <v>7.1116666666666672</v>
      </c>
      <c r="AF29" s="37">
        <v>0.1077833723456208</v>
      </c>
      <c r="AG29" s="32">
        <v>0</v>
      </c>
      <c r="AH29" s="32">
        <v>0</v>
      </c>
      <c r="AI29" s="37" t="s">
        <v>474</v>
      </c>
      <c r="AJ29" s="32">
        <v>10.658333333333333</v>
      </c>
      <c r="AK29" s="32">
        <v>0</v>
      </c>
      <c r="AL29" s="37">
        <v>0</v>
      </c>
      <c r="AM29" t="s">
        <v>115</v>
      </c>
      <c r="AN29" s="34">
        <v>10</v>
      </c>
      <c r="AX29"/>
      <c r="AY29"/>
    </row>
    <row r="30" spans="1:51" x14ac:dyDescent="0.25">
      <c r="A30" t="s">
        <v>374</v>
      </c>
      <c r="B30" t="s">
        <v>247</v>
      </c>
      <c r="C30" t="s">
        <v>256</v>
      </c>
      <c r="D30" t="s">
        <v>324</v>
      </c>
      <c r="E30" s="32">
        <v>39.799999999999997</v>
      </c>
      <c r="F30" s="32">
        <v>94.534444444444432</v>
      </c>
      <c r="G30" s="32">
        <v>8.2155555555555573</v>
      </c>
      <c r="H30" s="37">
        <v>8.6905419541378245E-2</v>
      </c>
      <c r="I30" s="32">
        <v>76.229444444444454</v>
      </c>
      <c r="J30" s="32">
        <v>8.2155555555555573</v>
      </c>
      <c r="K30" s="37">
        <v>0.10777404473337075</v>
      </c>
      <c r="L30" s="32">
        <v>34.999444444444421</v>
      </c>
      <c r="M30" s="32">
        <v>0</v>
      </c>
      <c r="N30" s="37">
        <v>0</v>
      </c>
      <c r="O30" s="32">
        <v>16.694444444444443</v>
      </c>
      <c r="P30" s="32">
        <v>0</v>
      </c>
      <c r="Q30" s="37">
        <v>0</v>
      </c>
      <c r="R30" s="32">
        <v>18.304999999999982</v>
      </c>
      <c r="S30" s="32">
        <v>0</v>
      </c>
      <c r="T30" s="37">
        <v>0</v>
      </c>
      <c r="U30" s="32">
        <v>0</v>
      </c>
      <c r="V30" s="32">
        <v>0</v>
      </c>
      <c r="W30" s="37" t="s">
        <v>474</v>
      </c>
      <c r="X30" s="32">
        <v>0</v>
      </c>
      <c r="Y30" s="32">
        <v>0</v>
      </c>
      <c r="Z30" s="37" t="s">
        <v>474</v>
      </c>
      <c r="AA30" s="32">
        <v>0</v>
      </c>
      <c r="AB30" s="32">
        <v>0</v>
      </c>
      <c r="AC30" s="37" t="s">
        <v>474</v>
      </c>
      <c r="AD30" s="32">
        <v>48.362777777777801</v>
      </c>
      <c r="AE30" s="32">
        <v>2.5266666666666673</v>
      </c>
      <c r="AF30" s="37">
        <v>5.2244035242897995E-2</v>
      </c>
      <c r="AG30" s="32">
        <v>0</v>
      </c>
      <c r="AH30" s="32">
        <v>0</v>
      </c>
      <c r="AI30" s="37" t="s">
        <v>474</v>
      </c>
      <c r="AJ30" s="32">
        <v>11.172222222222222</v>
      </c>
      <c r="AK30" s="32">
        <v>5.6888888888888891</v>
      </c>
      <c r="AL30" s="37">
        <v>0.50919940328194924</v>
      </c>
      <c r="AM30" t="s">
        <v>122</v>
      </c>
      <c r="AN30" s="34">
        <v>10</v>
      </c>
      <c r="AX30"/>
      <c r="AY30"/>
    </row>
    <row r="31" spans="1:51" x14ac:dyDescent="0.25">
      <c r="A31" t="s">
        <v>374</v>
      </c>
      <c r="B31" t="s">
        <v>138</v>
      </c>
      <c r="C31" t="s">
        <v>277</v>
      </c>
      <c r="D31" t="s">
        <v>313</v>
      </c>
      <c r="E31" s="32">
        <v>69.111111111111114</v>
      </c>
      <c r="F31" s="32">
        <v>365.10566666666659</v>
      </c>
      <c r="G31" s="32">
        <v>95.128666666666646</v>
      </c>
      <c r="H31" s="37">
        <v>0.26055105508268384</v>
      </c>
      <c r="I31" s="32">
        <v>327.86166666666662</v>
      </c>
      <c r="J31" s="32">
        <v>95.128666666666646</v>
      </c>
      <c r="K31" s="37">
        <v>0.2901487924277007</v>
      </c>
      <c r="L31" s="32">
        <v>55.616666666666674</v>
      </c>
      <c r="M31" s="32">
        <v>0</v>
      </c>
      <c r="N31" s="37">
        <v>0</v>
      </c>
      <c r="O31" s="32">
        <v>27.197555555555564</v>
      </c>
      <c r="P31" s="32">
        <v>0</v>
      </c>
      <c r="Q31" s="37">
        <v>0</v>
      </c>
      <c r="R31" s="32">
        <v>23.085777777777775</v>
      </c>
      <c r="S31" s="32">
        <v>0</v>
      </c>
      <c r="T31" s="37">
        <v>0</v>
      </c>
      <c r="U31" s="32">
        <v>5.333333333333333</v>
      </c>
      <c r="V31" s="32">
        <v>0</v>
      </c>
      <c r="W31" s="37">
        <v>0</v>
      </c>
      <c r="X31" s="32">
        <v>57.889444444444436</v>
      </c>
      <c r="Y31" s="32">
        <v>33.098444444444439</v>
      </c>
      <c r="Z31" s="37">
        <v>0.57175267031986254</v>
      </c>
      <c r="AA31" s="32">
        <v>8.8248888888888875</v>
      </c>
      <c r="AB31" s="32">
        <v>0</v>
      </c>
      <c r="AC31" s="37">
        <v>0</v>
      </c>
      <c r="AD31" s="32">
        <v>207.22322222222218</v>
      </c>
      <c r="AE31" s="32">
        <v>61.946888888888878</v>
      </c>
      <c r="AF31" s="37">
        <v>0.29893796759157731</v>
      </c>
      <c r="AG31" s="32">
        <v>13.947000000000001</v>
      </c>
      <c r="AH31" s="32">
        <v>0</v>
      </c>
      <c r="AI31" s="37">
        <v>0</v>
      </c>
      <c r="AJ31" s="32">
        <v>21.604444444444447</v>
      </c>
      <c r="AK31" s="32">
        <v>8.3333333333333329E-2</v>
      </c>
      <c r="AL31" s="37">
        <v>3.8572310224233692E-3</v>
      </c>
      <c r="AM31" t="s">
        <v>13</v>
      </c>
      <c r="AN31" s="34">
        <v>10</v>
      </c>
      <c r="AX31"/>
      <c r="AY31"/>
    </row>
    <row r="32" spans="1:51" x14ac:dyDescent="0.25">
      <c r="A32" t="s">
        <v>374</v>
      </c>
      <c r="B32" t="s">
        <v>235</v>
      </c>
      <c r="C32" t="s">
        <v>256</v>
      </c>
      <c r="D32" t="s">
        <v>324</v>
      </c>
      <c r="E32" s="32">
        <v>31.855555555555554</v>
      </c>
      <c r="F32" s="32">
        <v>151.4268888888889</v>
      </c>
      <c r="G32" s="32">
        <v>16.298888888888889</v>
      </c>
      <c r="H32" s="37">
        <v>0.10763536785628855</v>
      </c>
      <c r="I32" s="32">
        <v>133.86577777777779</v>
      </c>
      <c r="J32" s="32">
        <v>16.298888888888889</v>
      </c>
      <c r="K32" s="37">
        <v>0.12175545654353613</v>
      </c>
      <c r="L32" s="32">
        <v>25.063666666666666</v>
      </c>
      <c r="M32" s="32">
        <v>2.1627777777777775</v>
      </c>
      <c r="N32" s="37">
        <v>8.6291355791694918E-2</v>
      </c>
      <c r="O32" s="32">
        <v>11.789777777777779</v>
      </c>
      <c r="P32" s="32">
        <v>2.1627777777777775</v>
      </c>
      <c r="Q32" s="37">
        <v>0.18344516907301989</v>
      </c>
      <c r="R32" s="32">
        <v>2.5615555555555556</v>
      </c>
      <c r="S32" s="32">
        <v>0</v>
      </c>
      <c r="T32" s="37">
        <v>0</v>
      </c>
      <c r="U32" s="32">
        <v>10.712333333333332</v>
      </c>
      <c r="V32" s="32">
        <v>0</v>
      </c>
      <c r="W32" s="37">
        <v>0</v>
      </c>
      <c r="X32" s="32">
        <v>29.879000000000005</v>
      </c>
      <c r="Y32" s="32">
        <v>2.9020000000000001</v>
      </c>
      <c r="Z32" s="37">
        <v>9.7125071120184731E-2</v>
      </c>
      <c r="AA32" s="32">
        <v>4.2872222222222227</v>
      </c>
      <c r="AB32" s="32">
        <v>0</v>
      </c>
      <c r="AC32" s="37">
        <v>0</v>
      </c>
      <c r="AD32" s="32">
        <v>83.450000000000031</v>
      </c>
      <c r="AE32" s="32">
        <v>11.23411111111111</v>
      </c>
      <c r="AF32" s="37">
        <v>0.13462086412356028</v>
      </c>
      <c r="AG32" s="32">
        <v>2.882333333333333</v>
      </c>
      <c r="AH32" s="32">
        <v>0</v>
      </c>
      <c r="AI32" s="37">
        <v>0</v>
      </c>
      <c r="AJ32" s="32">
        <v>5.8646666666666682</v>
      </c>
      <c r="AK32" s="32">
        <v>0</v>
      </c>
      <c r="AL32" s="37">
        <v>0</v>
      </c>
      <c r="AM32" t="s">
        <v>110</v>
      </c>
      <c r="AN32" s="34">
        <v>10</v>
      </c>
      <c r="AX32"/>
      <c r="AY32"/>
    </row>
    <row r="33" spans="1:51" x14ac:dyDescent="0.25">
      <c r="A33" t="s">
        <v>374</v>
      </c>
      <c r="B33" t="s">
        <v>179</v>
      </c>
      <c r="C33" t="s">
        <v>293</v>
      </c>
      <c r="D33" t="s">
        <v>325</v>
      </c>
      <c r="E33" s="32">
        <v>44.87777777777778</v>
      </c>
      <c r="F33" s="32">
        <v>206.74144444444443</v>
      </c>
      <c r="G33" s="32">
        <v>13.112333333333336</v>
      </c>
      <c r="H33" s="37">
        <v>6.3423825680278073E-2</v>
      </c>
      <c r="I33" s="32">
        <v>191.82711111111109</v>
      </c>
      <c r="J33" s="32">
        <v>12.823444444444446</v>
      </c>
      <c r="K33" s="37">
        <v>6.6848968168095824E-2</v>
      </c>
      <c r="L33" s="32">
        <v>15.954666666666666</v>
      </c>
      <c r="M33" s="32">
        <v>0.69444444444444442</v>
      </c>
      <c r="N33" s="37">
        <v>4.3526101732687054E-2</v>
      </c>
      <c r="O33" s="32">
        <v>9.7609999999999992</v>
      </c>
      <c r="P33" s="32">
        <v>0.40555555555555556</v>
      </c>
      <c r="Q33" s="37">
        <v>4.1548566289883779E-2</v>
      </c>
      <c r="R33" s="32">
        <v>0.565888888888889</v>
      </c>
      <c r="S33" s="32">
        <v>7.2222222222222215E-2</v>
      </c>
      <c r="T33" s="37">
        <v>0.12762615354408008</v>
      </c>
      <c r="U33" s="32">
        <v>5.6277777777777782</v>
      </c>
      <c r="V33" s="32">
        <v>0.21666666666666667</v>
      </c>
      <c r="W33" s="37">
        <v>3.8499506416584402E-2</v>
      </c>
      <c r="X33" s="32">
        <v>35.047777777777789</v>
      </c>
      <c r="Y33" s="32">
        <v>1.9651111111111113</v>
      </c>
      <c r="Z33" s="37">
        <v>5.6069492438892927E-2</v>
      </c>
      <c r="AA33" s="32">
        <v>8.7206666666666663</v>
      </c>
      <c r="AB33" s="32">
        <v>0</v>
      </c>
      <c r="AC33" s="37">
        <v>0</v>
      </c>
      <c r="AD33" s="32">
        <v>98.843999999999994</v>
      </c>
      <c r="AE33" s="32">
        <v>10.452777777777779</v>
      </c>
      <c r="AF33" s="37">
        <v>0.10575025067558759</v>
      </c>
      <c r="AG33" s="32">
        <v>30.821444444444442</v>
      </c>
      <c r="AH33" s="32">
        <v>0</v>
      </c>
      <c r="AI33" s="37">
        <v>0</v>
      </c>
      <c r="AJ33" s="32">
        <v>17.352888888888891</v>
      </c>
      <c r="AK33" s="32">
        <v>0</v>
      </c>
      <c r="AL33" s="37">
        <v>0</v>
      </c>
      <c r="AM33" t="s">
        <v>54</v>
      </c>
      <c r="AN33" s="34">
        <v>10</v>
      </c>
      <c r="AX33"/>
      <c r="AY33"/>
    </row>
    <row r="34" spans="1:51" x14ac:dyDescent="0.25">
      <c r="A34" t="s">
        <v>374</v>
      </c>
      <c r="B34" t="s">
        <v>193</v>
      </c>
      <c r="C34" t="s">
        <v>257</v>
      </c>
      <c r="D34" t="s">
        <v>318</v>
      </c>
      <c r="E34" s="32">
        <v>74.811111111111117</v>
      </c>
      <c r="F34" s="32">
        <v>406.04866666666669</v>
      </c>
      <c r="G34" s="32">
        <v>80.011111111111106</v>
      </c>
      <c r="H34" s="37">
        <v>0.19704808235903848</v>
      </c>
      <c r="I34" s="32">
        <v>368.98955555555557</v>
      </c>
      <c r="J34" s="32">
        <v>79.522222222222226</v>
      </c>
      <c r="K34" s="37">
        <v>0.21551347734624227</v>
      </c>
      <c r="L34" s="32">
        <v>51.608777777777775</v>
      </c>
      <c r="M34" s="32">
        <v>0.17222222222222222</v>
      </c>
      <c r="N34" s="37">
        <v>3.3370722895975924E-3</v>
      </c>
      <c r="O34" s="32">
        <v>14.949666666666667</v>
      </c>
      <c r="P34" s="32">
        <v>8.3333333333333329E-2</v>
      </c>
      <c r="Q34" s="37">
        <v>5.5742602956587659E-3</v>
      </c>
      <c r="R34" s="32">
        <v>32.125777777777778</v>
      </c>
      <c r="S34" s="32">
        <v>8.8888888888888892E-2</v>
      </c>
      <c r="T34" s="37">
        <v>2.766902314513786E-3</v>
      </c>
      <c r="U34" s="32">
        <v>4.5333333333333332</v>
      </c>
      <c r="V34" s="32">
        <v>0</v>
      </c>
      <c r="W34" s="37">
        <v>0</v>
      </c>
      <c r="X34" s="32">
        <v>113.59377777777779</v>
      </c>
      <c r="Y34" s="32">
        <v>27.277777777777779</v>
      </c>
      <c r="Z34" s="37">
        <v>0.24013443615847502</v>
      </c>
      <c r="AA34" s="32">
        <v>0.4</v>
      </c>
      <c r="AB34" s="32">
        <v>0.4</v>
      </c>
      <c r="AC34" s="37">
        <v>1</v>
      </c>
      <c r="AD34" s="32">
        <v>240.44611111111112</v>
      </c>
      <c r="AE34" s="32">
        <v>52.161111111111111</v>
      </c>
      <c r="AF34" s="37">
        <v>0.21693472549866796</v>
      </c>
      <c r="AG34" s="32">
        <v>0</v>
      </c>
      <c r="AH34" s="32">
        <v>0</v>
      </c>
      <c r="AI34" s="37" t="s">
        <v>474</v>
      </c>
      <c r="AJ34" s="32">
        <v>0</v>
      </c>
      <c r="AK34" s="32">
        <v>0</v>
      </c>
      <c r="AL34" s="37" t="s">
        <v>474</v>
      </c>
      <c r="AM34" t="s">
        <v>68</v>
      </c>
      <c r="AN34" s="34">
        <v>10</v>
      </c>
      <c r="AX34"/>
      <c r="AY34"/>
    </row>
    <row r="35" spans="1:51" x14ac:dyDescent="0.25">
      <c r="A35" t="s">
        <v>374</v>
      </c>
      <c r="B35" t="s">
        <v>246</v>
      </c>
      <c r="C35" t="s">
        <v>256</v>
      </c>
      <c r="D35" t="s">
        <v>324</v>
      </c>
      <c r="E35" s="32">
        <v>17.677777777777777</v>
      </c>
      <c r="F35" s="32">
        <v>98.88333333333334</v>
      </c>
      <c r="G35" s="32">
        <v>0</v>
      </c>
      <c r="H35" s="37">
        <v>0</v>
      </c>
      <c r="I35" s="32">
        <v>93.194444444444457</v>
      </c>
      <c r="J35" s="32">
        <v>0</v>
      </c>
      <c r="K35" s="37">
        <v>0</v>
      </c>
      <c r="L35" s="32">
        <v>11.258333333333333</v>
      </c>
      <c r="M35" s="32">
        <v>0</v>
      </c>
      <c r="N35" s="37">
        <v>0</v>
      </c>
      <c r="O35" s="32">
        <v>5.5694444444444446</v>
      </c>
      <c r="P35" s="32">
        <v>0</v>
      </c>
      <c r="Q35" s="37">
        <v>0</v>
      </c>
      <c r="R35" s="32">
        <v>0</v>
      </c>
      <c r="S35" s="32">
        <v>0</v>
      </c>
      <c r="T35" s="37" t="s">
        <v>474</v>
      </c>
      <c r="U35" s="32">
        <v>5.6888888888888891</v>
      </c>
      <c r="V35" s="32">
        <v>0</v>
      </c>
      <c r="W35" s="37">
        <v>0</v>
      </c>
      <c r="X35" s="32">
        <v>23.316666666666666</v>
      </c>
      <c r="Y35" s="32">
        <v>0</v>
      </c>
      <c r="Z35" s="37">
        <v>0</v>
      </c>
      <c r="AA35" s="32">
        <v>0</v>
      </c>
      <c r="AB35" s="32">
        <v>0</v>
      </c>
      <c r="AC35" s="37" t="s">
        <v>474</v>
      </c>
      <c r="AD35" s="32">
        <v>64.308333333333337</v>
      </c>
      <c r="AE35" s="32">
        <v>0</v>
      </c>
      <c r="AF35" s="37">
        <v>0</v>
      </c>
      <c r="AG35" s="32">
        <v>0</v>
      </c>
      <c r="AH35" s="32">
        <v>0</v>
      </c>
      <c r="AI35" s="37" t="s">
        <v>474</v>
      </c>
      <c r="AJ35" s="32">
        <v>0</v>
      </c>
      <c r="AK35" s="32">
        <v>0</v>
      </c>
      <c r="AL35" s="37" t="s">
        <v>474</v>
      </c>
      <c r="AM35" t="s">
        <v>121</v>
      </c>
      <c r="AN35" s="34">
        <v>10</v>
      </c>
      <c r="AX35"/>
      <c r="AY35"/>
    </row>
    <row r="36" spans="1:51" x14ac:dyDescent="0.25">
      <c r="A36" t="s">
        <v>374</v>
      </c>
      <c r="B36" t="s">
        <v>197</v>
      </c>
      <c r="C36" t="s">
        <v>259</v>
      </c>
      <c r="D36" t="s">
        <v>311</v>
      </c>
      <c r="E36" s="32">
        <v>36.477777777777774</v>
      </c>
      <c r="F36" s="32">
        <v>175.90122222222223</v>
      </c>
      <c r="G36" s="32">
        <v>26.40122222222222</v>
      </c>
      <c r="H36" s="37">
        <v>0.15009118122481618</v>
      </c>
      <c r="I36" s="32">
        <v>162.42066666666668</v>
      </c>
      <c r="J36" s="32">
        <v>26.40122222222222</v>
      </c>
      <c r="K36" s="37">
        <v>0.16254841679972307</v>
      </c>
      <c r="L36" s="32">
        <v>20.804444444444442</v>
      </c>
      <c r="M36" s="32">
        <v>2.7127777777777773</v>
      </c>
      <c r="N36" s="37">
        <v>0.13039414654988249</v>
      </c>
      <c r="O36" s="32">
        <v>7.3238888888888871</v>
      </c>
      <c r="P36" s="32">
        <v>2.7127777777777773</v>
      </c>
      <c r="Q36" s="37">
        <v>0.3704012743685049</v>
      </c>
      <c r="R36" s="32">
        <v>11.258333333333333</v>
      </c>
      <c r="S36" s="32">
        <v>0</v>
      </c>
      <c r="T36" s="37">
        <v>0</v>
      </c>
      <c r="U36" s="32">
        <v>2.2222222222222223</v>
      </c>
      <c r="V36" s="32">
        <v>0</v>
      </c>
      <c r="W36" s="37">
        <v>0</v>
      </c>
      <c r="X36" s="32">
        <v>45.657555555555561</v>
      </c>
      <c r="Y36" s="32">
        <v>6.3908888888888882</v>
      </c>
      <c r="Z36" s="37">
        <v>0.13997439878515905</v>
      </c>
      <c r="AA36" s="32">
        <v>0</v>
      </c>
      <c r="AB36" s="32">
        <v>0</v>
      </c>
      <c r="AC36" s="37" t="s">
        <v>474</v>
      </c>
      <c r="AD36" s="32">
        <v>95.233666666666679</v>
      </c>
      <c r="AE36" s="32">
        <v>17.297555555555554</v>
      </c>
      <c r="AF36" s="37">
        <v>0.18163277925756877</v>
      </c>
      <c r="AG36" s="32">
        <v>4.5472222222222225</v>
      </c>
      <c r="AH36" s="32">
        <v>0</v>
      </c>
      <c r="AI36" s="37">
        <v>0</v>
      </c>
      <c r="AJ36" s="32">
        <v>9.6583333333333332</v>
      </c>
      <c r="AK36" s="32">
        <v>0</v>
      </c>
      <c r="AL36" s="37">
        <v>0</v>
      </c>
      <c r="AM36" t="s">
        <v>72</v>
      </c>
      <c r="AN36" s="34">
        <v>10</v>
      </c>
      <c r="AX36"/>
      <c r="AY36"/>
    </row>
    <row r="37" spans="1:51" x14ac:dyDescent="0.25">
      <c r="A37" t="s">
        <v>374</v>
      </c>
      <c r="B37" t="s">
        <v>209</v>
      </c>
      <c r="C37" t="s">
        <v>256</v>
      </c>
      <c r="D37" t="s">
        <v>324</v>
      </c>
      <c r="E37" s="32">
        <v>30.1</v>
      </c>
      <c r="F37" s="32">
        <v>137.18022222222223</v>
      </c>
      <c r="G37" s="32">
        <v>34.910333333333334</v>
      </c>
      <c r="H37" s="37">
        <v>0.25448517845947988</v>
      </c>
      <c r="I37" s="32">
        <v>126.35622222222221</v>
      </c>
      <c r="J37" s="32">
        <v>34.910333333333334</v>
      </c>
      <c r="K37" s="37">
        <v>0.27628503542893723</v>
      </c>
      <c r="L37" s="32">
        <v>26.487888888888893</v>
      </c>
      <c r="M37" s="32">
        <v>2.8638888888888889</v>
      </c>
      <c r="N37" s="37">
        <v>0.10812069247580654</v>
      </c>
      <c r="O37" s="32">
        <v>15.663888888888891</v>
      </c>
      <c r="P37" s="32">
        <v>2.8638888888888889</v>
      </c>
      <c r="Q37" s="37">
        <v>0.18283383578648693</v>
      </c>
      <c r="R37" s="32">
        <v>6.024</v>
      </c>
      <c r="S37" s="32">
        <v>0</v>
      </c>
      <c r="T37" s="37">
        <v>0</v>
      </c>
      <c r="U37" s="32">
        <v>4.8</v>
      </c>
      <c r="V37" s="32">
        <v>0</v>
      </c>
      <c r="W37" s="37">
        <v>0</v>
      </c>
      <c r="X37" s="32">
        <v>18.853888888888889</v>
      </c>
      <c r="Y37" s="32">
        <v>2.7461111111111114</v>
      </c>
      <c r="Z37" s="37">
        <v>0.14565223797035684</v>
      </c>
      <c r="AA37" s="32">
        <v>0</v>
      </c>
      <c r="AB37" s="32">
        <v>0</v>
      </c>
      <c r="AC37" s="37" t="s">
        <v>474</v>
      </c>
      <c r="AD37" s="32">
        <v>75.152777777777771</v>
      </c>
      <c r="AE37" s="32">
        <v>29.300333333333331</v>
      </c>
      <c r="AF37" s="37">
        <v>0.38987691739050084</v>
      </c>
      <c r="AG37" s="32">
        <v>0</v>
      </c>
      <c r="AH37" s="32">
        <v>0</v>
      </c>
      <c r="AI37" s="37" t="s">
        <v>474</v>
      </c>
      <c r="AJ37" s="32">
        <v>16.685666666666666</v>
      </c>
      <c r="AK37" s="32">
        <v>0</v>
      </c>
      <c r="AL37" s="37">
        <v>0</v>
      </c>
      <c r="AM37" t="s">
        <v>84</v>
      </c>
      <c r="AN37" s="34">
        <v>10</v>
      </c>
      <c r="AX37"/>
      <c r="AY37"/>
    </row>
    <row r="38" spans="1:51" x14ac:dyDescent="0.25">
      <c r="A38" t="s">
        <v>374</v>
      </c>
      <c r="B38" t="s">
        <v>166</v>
      </c>
      <c r="C38" t="s">
        <v>285</v>
      </c>
      <c r="D38" t="s">
        <v>311</v>
      </c>
      <c r="E38" s="32">
        <v>65.788888888888891</v>
      </c>
      <c r="F38" s="32">
        <v>372.11822222222207</v>
      </c>
      <c r="G38" s="32">
        <v>9.6948888888888884</v>
      </c>
      <c r="H38" s="37">
        <v>2.6053249504936316E-2</v>
      </c>
      <c r="I38" s="32">
        <v>336.63866666666655</v>
      </c>
      <c r="J38" s="32">
        <v>9.6171111111111127</v>
      </c>
      <c r="K38" s="37">
        <v>2.8568052524500401E-2</v>
      </c>
      <c r="L38" s="32">
        <v>47.226666666666674</v>
      </c>
      <c r="M38" s="32">
        <v>2.2888888888888892</v>
      </c>
      <c r="N38" s="37">
        <v>4.8466026726896289E-2</v>
      </c>
      <c r="O38" s="32">
        <v>23.023888888888894</v>
      </c>
      <c r="P38" s="32">
        <v>2.2111111111111112</v>
      </c>
      <c r="Q38" s="37">
        <v>9.6035518664189357E-2</v>
      </c>
      <c r="R38" s="32">
        <v>19.147222222222226</v>
      </c>
      <c r="S38" s="32">
        <v>7.7777777777777779E-2</v>
      </c>
      <c r="T38" s="37">
        <v>4.0620919773683437E-3</v>
      </c>
      <c r="U38" s="32">
        <v>5.0555555555555554</v>
      </c>
      <c r="V38" s="32">
        <v>0</v>
      </c>
      <c r="W38" s="37">
        <v>0</v>
      </c>
      <c r="X38" s="32">
        <v>76.018444444444427</v>
      </c>
      <c r="Y38" s="32">
        <v>5.2598888888888888</v>
      </c>
      <c r="Z38" s="37">
        <v>6.9192272050935019E-2</v>
      </c>
      <c r="AA38" s="32">
        <v>11.276777777777779</v>
      </c>
      <c r="AB38" s="32">
        <v>0</v>
      </c>
      <c r="AC38" s="37">
        <v>0</v>
      </c>
      <c r="AD38" s="32">
        <v>178.17099999999994</v>
      </c>
      <c r="AE38" s="32">
        <v>2.0627777777777778</v>
      </c>
      <c r="AF38" s="37">
        <v>1.1577516979630683E-2</v>
      </c>
      <c r="AG38" s="32">
        <v>43.286555555555566</v>
      </c>
      <c r="AH38" s="32">
        <v>0</v>
      </c>
      <c r="AI38" s="37">
        <v>0</v>
      </c>
      <c r="AJ38" s="32">
        <v>16.138777777777783</v>
      </c>
      <c r="AK38" s="32">
        <v>8.3333333333333329E-2</v>
      </c>
      <c r="AL38" s="37">
        <v>5.1635467369826969E-3</v>
      </c>
      <c r="AM38" t="s">
        <v>41</v>
      </c>
      <c r="AN38" s="34">
        <v>10</v>
      </c>
      <c r="AX38"/>
      <c r="AY38"/>
    </row>
    <row r="39" spans="1:51" x14ac:dyDescent="0.25">
      <c r="A39" t="s">
        <v>374</v>
      </c>
      <c r="B39" t="s">
        <v>145</v>
      </c>
      <c r="C39" t="s">
        <v>265</v>
      </c>
      <c r="D39" t="s">
        <v>312</v>
      </c>
      <c r="E39" s="32">
        <v>48.87777777777778</v>
      </c>
      <c r="F39" s="32">
        <v>247.52822222222224</v>
      </c>
      <c r="G39" s="32">
        <v>22.79</v>
      </c>
      <c r="H39" s="37">
        <v>9.207030937886318E-2</v>
      </c>
      <c r="I39" s="32">
        <v>221.20222222222222</v>
      </c>
      <c r="J39" s="32">
        <v>22.79</v>
      </c>
      <c r="K39" s="37">
        <v>0.10302789805205895</v>
      </c>
      <c r="L39" s="32">
        <v>33.556888888888885</v>
      </c>
      <c r="M39" s="32">
        <v>8.232999999999997</v>
      </c>
      <c r="N39" s="37">
        <v>0.24534455584546302</v>
      </c>
      <c r="O39" s="32">
        <v>18.44511111111111</v>
      </c>
      <c r="P39" s="32">
        <v>8.232999999999997</v>
      </c>
      <c r="Q39" s="37">
        <v>0.44635133669867338</v>
      </c>
      <c r="R39" s="32">
        <v>10.361777777777776</v>
      </c>
      <c r="S39" s="32">
        <v>0</v>
      </c>
      <c r="T39" s="37">
        <v>0</v>
      </c>
      <c r="U39" s="32">
        <v>4.75</v>
      </c>
      <c r="V39" s="32">
        <v>0</v>
      </c>
      <c r="W39" s="37">
        <v>0</v>
      </c>
      <c r="X39" s="32">
        <v>58.404555555555554</v>
      </c>
      <c r="Y39" s="32">
        <v>3.643555555555555</v>
      </c>
      <c r="Z39" s="37">
        <v>6.2384783530965042E-2</v>
      </c>
      <c r="AA39" s="32">
        <v>11.214222222222219</v>
      </c>
      <c r="AB39" s="32">
        <v>0</v>
      </c>
      <c r="AC39" s="37">
        <v>0</v>
      </c>
      <c r="AD39" s="32">
        <v>122.2198888888889</v>
      </c>
      <c r="AE39" s="32">
        <v>10.913444444444446</v>
      </c>
      <c r="AF39" s="37">
        <v>8.9293522876345816E-2</v>
      </c>
      <c r="AG39" s="32">
        <v>10.161111111111111</v>
      </c>
      <c r="AH39" s="32">
        <v>0</v>
      </c>
      <c r="AI39" s="37">
        <v>0</v>
      </c>
      <c r="AJ39" s="32">
        <v>11.971555555555556</v>
      </c>
      <c r="AK39" s="32">
        <v>0</v>
      </c>
      <c r="AL39" s="37">
        <v>0</v>
      </c>
      <c r="AM39" t="s">
        <v>20</v>
      </c>
      <c r="AN39" s="34">
        <v>10</v>
      </c>
      <c r="AX39"/>
      <c r="AY39"/>
    </row>
    <row r="40" spans="1:51" x14ac:dyDescent="0.25">
      <c r="A40" t="s">
        <v>374</v>
      </c>
      <c r="B40" t="s">
        <v>147</v>
      </c>
      <c r="C40" t="s">
        <v>256</v>
      </c>
      <c r="D40" t="s">
        <v>324</v>
      </c>
      <c r="E40" s="32">
        <v>62.955555555555556</v>
      </c>
      <c r="F40" s="32">
        <v>359.30300000000005</v>
      </c>
      <c r="G40" s="32">
        <v>89.306444444444438</v>
      </c>
      <c r="H40" s="37">
        <v>0.24855468627994876</v>
      </c>
      <c r="I40" s="32">
        <v>338.50911111111117</v>
      </c>
      <c r="J40" s="32">
        <v>89.306444444444438</v>
      </c>
      <c r="K40" s="37">
        <v>0.26382286772520808</v>
      </c>
      <c r="L40" s="32">
        <v>25.940111111111115</v>
      </c>
      <c r="M40" s="32">
        <v>8.375</v>
      </c>
      <c r="N40" s="37">
        <v>0.3228590642548434</v>
      </c>
      <c r="O40" s="32">
        <v>19.865666666666669</v>
      </c>
      <c r="P40" s="32">
        <v>8.375</v>
      </c>
      <c r="Q40" s="37">
        <v>0.42158162323606885</v>
      </c>
      <c r="R40" s="32">
        <v>3.4035555555555561</v>
      </c>
      <c r="S40" s="32">
        <v>0</v>
      </c>
      <c r="T40" s="37">
        <v>0</v>
      </c>
      <c r="U40" s="32">
        <v>2.6708888888888889</v>
      </c>
      <c r="V40" s="32">
        <v>0</v>
      </c>
      <c r="W40" s="37">
        <v>0</v>
      </c>
      <c r="X40" s="32">
        <v>101.08611111111111</v>
      </c>
      <c r="Y40" s="32">
        <v>7.7213333333333338</v>
      </c>
      <c r="Z40" s="37">
        <v>7.6383721249759562E-2</v>
      </c>
      <c r="AA40" s="32">
        <v>14.719444444444445</v>
      </c>
      <c r="AB40" s="32">
        <v>0</v>
      </c>
      <c r="AC40" s="37">
        <v>0</v>
      </c>
      <c r="AD40" s="32">
        <v>198.32122222222222</v>
      </c>
      <c r="AE40" s="32">
        <v>73.210111111111104</v>
      </c>
      <c r="AF40" s="37">
        <v>0.36914915252528024</v>
      </c>
      <c r="AG40" s="32">
        <v>12.944444444444445</v>
      </c>
      <c r="AH40" s="32">
        <v>0</v>
      </c>
      <c r="AI40" s="37">
        <v>0</v>
      </c>
      <c r="AJ40" s="32">
        <v>6.291666666666667</v>
      </c>
      <c r="AK40" s="32">
        <v>0</v>
      </c>
      <c r="AL40" s="37">
        <v>0</v>
      </c>
      <c r="AM40" t="s">
        <v>22</v>
      </c>
      <c r="AN40" s="34">
        <v>10</v>
      </c>
      <c r="AX40"/>
      <c r="AY40"/>
    </row>
    <row r="41" spans="1:51" x14ac:dyDescent="0.25">
      <c r="A41" t="s">
        <v>374</v>
      </c>
      <c r="B41" t="s">
        <v>227</v>
      </c>
      <c r="C41" t="s">
        <v>256</v>
      </c>
      <c r="D41" t="s">
        <v>324</v>
      </c>
      <c r="E41" s="32">
        <v>47.81111111111111</v>
      </c>
      <c r="F41" s="32">
        <v>213.98977777777782</v>
      </c>
      <c r="G41" s="32">
        <v>21.45</v>
      </c>
      <c r="H41" s="37">
        <v>0.10023843298849164</v>
      </c>
      <c r="I41" s="32">
        <v>201.20922222222225</v>
      </c>
      <c r="J41" s="32">
        <v>21.45</v>
      </c>
      <c r="K41" s="37">
        <v>0.1066054515946088</v>
      </c>
      <c r="L41" s="32">
        <v>20.233000000000001</v>
      </c>
      <c r="M41" s="32">
        <v>0</v>
      </c>
      <c r="N41" s="37">
        <v>0</v>
      </c>
      <c r="O41" s="32">
        <v>13.141333333333332</v>
      </c>
      <c r="P41" s="32">
        <v>0</v>
      </c>
      <c r="Q41" s="37">
        <v>0</v>
      </c>
      <c r="R41" s="32">
        <v>1.4027777777777777</v>
      </c>
      <c r="S41" s="32">
        <v>0</v>
      </c>
      <c r="T41" s="37">
        <v>0</v>
      </c>
      <c r="U41" s="32">
        <v>5.6888888888888891</v>
      </c>
      <c r="V41" s="32">
        <v>0</v>
      </c>
      <c r="W41" s="37">
        <v>0</v>
      </c>
      <c r="X41" s="32">
        <v>34.53822222222221</v>
      </c>
      <c r="Y41" s="32">
        <v>4.8</v>
      </c>
      <c r="Z41" s="37">
        <v>0.13897646407844455</v>
      </c>
      <c r="AA41" s="32">
        <v>5.6888888888888891</v>
      </c>
      <c r="AB41" s="32">
        <v>0</v>
      </c>
      <c r="AC41" s="37">
        <v>0</v>
      </c>
      <c r="AD41" s="32">
        <v>125.04122222222227</v>
      </c>
      <c r="AE41" s="32">
        <v>16.649999999999999</v>
      </c>
      <c r="AF41" s="37">
        <v>0.13315608808117493</v>
      </c>
      <c r="AG41" s="32">
        <v>0</v>
      </c>
      <c r="AH41" s="32">
        <v>0</v>
      </c>
      <c r="AI41" s="37" t="s">
        <v>474</v>
      </c>
      <c r="AJ41" s="32">
        <v>28.488444444444436</v>
      </c>
      <c r="AK41" s="32">
        <v>0</v>
      </c>
      <c r="AL41" s="37">
        <v>0</v>
      </c>
      <c r="AM41" t="s">
        <v>102</v>
      </c>
      <c r="AN41" s="34">
        <v>10</v>
      </c>
      <c r="AX41"/>
      <c r="AY41"/>
    </row>
    <row r="42" spans="1:51" x14ac:dyDescent="0.25">
      <c r="A42" t="s">
        <v>374</v>
      </c>
      <c r="B42" t="s">
        <v>152</v>
      </c>
      <c r="C42" t="s">
        <v>256</v>
      </c>
      <c r="D42" t="s">
        <v>324</v>
      </c>
      <c r="E42" s="32">
        <v>55.5</v>
      </c>
      <c r="F42" s="32">
        <v>279.03355555555555</v>
      </c>
      <c r="G42" s="32">
        <v>8.9037777777777762</v>
      </c>
      <c r="H42" s="37">
        <v>3.1909344236575286E-2</v>
      </c>
      <c r="I42" s="32">
        <v>254.05488888888885</v>
      </c>
      <c r="J42" s="32">
        <v>8.9037777777777762</v>
      </c>
      <c r="K42" s="37">
        <v>3.5046669704796952E-2</v>
      </c>
      <c r="L42" s="32">
        <v>34.913555555555547</v>
      </c>
      <c r="M42" s="32">
        <v>2.1834444444444441</v>
      </c>
      <c r="N42" s="37">
        <v>6.2538587368166462E-2</v>
      </c>
      <c r="O42" s="32">
        <v>11.824888888888884</v>
      </c>
      <c r="P42" s="32">
        <v>2.1834444444444441</v>
      </c>
      <c r="Q42" s="37">
        <v>0.18464819965421339</v>
      </c>
      <c r="R42" s="32">
        <v>18.55533333333333</v>
      </c>
      <c r="S42" s="32">
        <v>0</v>
      </c>
      <c r="T42" s="37">
        <v>0</v>
      </c>
      <c r="U42" s="32">
        <v>4.5333333333333332</v>
      </c>
      <c r="V42" s="32">
        <v>0</v>
      </c>
      <c r="W42" s="37">
        <v>0</v>
      </c>
      <c r="X42" s="32">
        <v>59.019999999999982</v>
      </c>
      <c r="Y42" s="32">
        <v>1.1916666666666667</v>
      </c>
      <c r="Z42" s="37">
        <v>2.0190895741556539E-2</v>
      </c>
      <c r="AA42" s="32">
        <v>1.89</v>
      </c>
      <c r="AB42" s="32">
        <v>0</v>
      </c>
      <c r="AC42" s="37">
        <v>0</v>
      </c>
      <c r="AD42" s="32">
        <v>140.66911111111111</v>
      </c>
      <c r="AE42" s="32">
        <v>5.4314444444444447</v>
      </c>
      <c r="AF42" s="37">
        <v>3.8611493323180798E-2</v>
      </c>
      <c r="AG42" s="32">
        <v>29.301666666666669</v>
      </c>
      <c r="AH42" s="32">
        <v>0</v>
      </c>
      <c r="AI42" s="37">
        <v>0</v>
      </c>
      <c r="AJ42" s="32">
        <v>13.239222222222223</v>
      </c>
      <c r="AK42" s="32">
        <v>9.7222222222222224E-2</v>
      </c>
      <c r="AL42" s="37">
        <v>7.3434995342123149E-3</v>
      </c>
      <c r="AM42" t="s">
        <v>27</v>
      </c>
      <c r="AN42" s="34">
        <v>10</v>
      </c>
      <c r="AX42"/>
      <c r="AY42"/>
    </row>
    <row r="43" spans="1:51" x14ac:dyDescent="0.25">
      <c r="A43" t="s">
        <v>374</v>
      </c>
      <c r="B43" t="s">
        <v>172</v>
      </c>
      <c r="C43" t="s">
        <v>289</v>
      </c>
      <c r="D43" t="s">
        <v>323</v>
      </c>
      <c r="E43" s="32">
        <v>25.677777777777777</v>
      </c>
      <c r="F43" s="32">
        <v>120.00344444444443</v>
      </c>
      <c r="G43" s="32">
        <v>11.75</v>
      </c>
      <c r="H43" s="37">
        <v>9.7913856176350511E-2</v>
      </c>
      <c r="I43" s="32">
        <v>114.31455555555554</v>
      </c>
      <c r="J43" s="32">
        <v>11.75</v>
      </c>
      <c r="K43" s="37">
        <v>0.10278656066934221</v>
      </c>
      <c r="L43" s="32">
        <v>33.424333333333337</v>
      </c>
      <c r="M43" s="32">
        <v>0</v>
      </c>
      <c r="N43" s="37">
        <v>0</v>
      </c>
      <c r="O43" s="32">
        <v>27.73544444444445</v>
      </c>
      <c r="P43" s="32">
        <v>0</v>
      </c>
      <c r="Q43" s="37">
        <v>0</v>
      </c>
      <c r="R43" s="32">
        <v>0</v>
      </c>
      <c r="S43" s="32">
        <v>0</v>
      </c>
      <c r="T43" s="37" t="s">
        <v>474</v>
      </c>
      <c r="U43" s="32">
        <v>5.6888888888888891</v>
      </c>
      <c r="V43" s="32">
        <v>0</v>
      </c>
      <c r="W43" s="37">
        <v>0</v>
      </c>
      <c r="X43" s="32">
        <v>16.004222222222225</v>
      </c>
      <c r="Y43" s="32">
        <v>0</v>
      </c>
      <c r="Z43" s="37">
        <v>0</v>
      </c>
      <c r="AA43" s="32">
        <v>0</v>
      </c>
      <c r="AB43" s="32">
        <v>0</v>
      </c>
      <c r="AC43" s="37" t="s">
        <v>474</v>
      </c>
      <c r="AD43" s="32">
        <v>70.574888888888864</v>
      </c>
      <c r="AE43" s="32">
        <v>11.75</v>
      </c>
      <c r="AF43" s="37">
        <v>0.16648981224042553</v>
      </c>
      <c r="AG43" s="32">
        <v>0</v>
      </c>
      <c r="AH43" s="32">
        <v>0</v>
      </c>
      <c r="AI43" s="37" t="s">
        <v>474</v>
      </c>
      <c r="AJ43" s="32">
        <v>0</v>
      </c>
      <c r="AK43" s="32">
        <v>0</v>
      </c>
      <c r="AL43" s="37" t="s">
        <v>474</v>
      </c>
      <c r="AM43" t="s">
        <v>47</v>
      </c>
      <c r="AN43" s="34">
        <v>10</v>
      </c>
      <c r="AX43"/>
      <c r="AY43"/>
    </row>
    <row r="44" spans="1:51" x14ac:dyDescent="0.25">
      <c r="A44" t="s">
        <v>374</v>
      </c>
      <c r="B44" t="s">
        <v>160</v>
      </c>
      <c r="C44" t="s">
        <v>274</v>
      </c>
      <c r="D44" t="s">
        <v>325</v>
      </c>
      <c r="E44" s="32">
        <v>17.8</v>
      </c>
      <c r="F44" s="32">
        <v>89.09944444444443</v>
      </c>
      <c r="G44" s="32">
        <v>56.694444444444443</v>
      </c>
      <c r="H44" s="37">
        <v>0.63630525193448029</v>
      </c>
      <c r="I44" s="32">
        <v>83.454999999999984</v>
      </c>
      <c r="J44" s="32">
        <v>56.56111111111111</v>
      </c>
      <c r="K44" s="37">
        <v>0.67774382734540917</v>
      </c>
      <c r="L44" s="32">
        <v>17.039444444444442</v>
      </c>
      <c r="M44" s="32">
        <v>6.666666666666667</v>
      </c>
      <c r="N44" s="37">
        <v>0.39124906263245418</v>
      </c>
      <c r="O44" s="32">
        <v>11.394999999999998</v>
      </c>
      <c r="P44" s="32">
        <v>6.5333333333333332</v>
      </c>
      <c r="Q44" s="37">
        <v>0.57335088489103414</v>
      </c>
      <c r="R44" s="32">
        <v>0</v>
      </c>
      <c r="S44" s="32">
        <v>0</v>
      </c>
      <c r="T44" s="37" t="s">
        <v>474</v>
      </c>
      <c r="U44" s="32">
        <v>5.6444444444444448</v>
      </c>
      <c r="V44" s="32">
        <v>0.13333333333333333</v>
      </c>
      <c r="W44" s="37">
        <v>2.3622047244094488E-2</v>
      </c>
      <c r="X44" s="32">
        <v>17.661111111111111</v>
      </c>
      <c r="Y44" s="32">
        <v>17.661111111111111</v>
      </c>
      <c r="Z44" s="37">
        <v>1</v>
      </c>
      <c r="AA44" s="32">
        <v>0</v>
      </c>
      <c r="AB44" s="32">
        <v>0</v>
      </c>
      <c r="AC44" s="37" t="s">
        <v>474</v>
      </c>
      <c r="AD44" s="32">
        <v>54.398888888888884</v>
      </c>
      <c r="AE44" s="32">
        <v>32.366666666666667</v>
      </c>
      <c r="AF44" s="37">
        <v>0.59498764272146087</v>
      </c>
      <c r="AG44" s="32">
        <v>0</v>
      </c>
      <c r="AH44" s="32">
        <v>0</v>
      </c>
      <c r="AI44" s="37" t="s">
        <v>474</v>
      </c>
      <c r="AJ44" s="32">
        <v>0</v>
      </c>
      <c r="AK44" s="32">
        <v>0</v>
      </c>
      <c r="AL44" s="37" t="s">
        <v>474</v>
      </c>
      <c r="AM44" t="s">
        <v>35</v>
      </c>
      <c r="AN44" s="34">
        <v>10</v>
      </c>
      <c r="AX44"/>
      <c r="AY44"/>
    </row>
    <row r="45" spans="1:51" x14ac:dyDescent="0.25">
      <c r="A45" t="s">
        <v>374</v>
      </c>
      <c r="B45" t="s">
        <v>151</v>
      </c>
      <c r="C45" t="s">
        <v>272</v>
      </c>
      <c r="D45" t="s">
        <v>324</v>
      </c>
      <c r="E45" s="32">
        <v>59.788888888888891</v>
      </c>
      <c r="F45" s="32">
        <v>238.35622222222221</v>
      </c>
      <c r="G45" s="32">
        <v>1.5957777777777777</v>
      </c>
      <c r="H45" s="37">
        <v>6.6949281327760594E-3</v>
      </c>
      <c r="I45" s="32">
        <v>232.66733333333332</v>
      </c>
      <c r="J45" s="32">
        <v>1.5957777777777777</v>
      </c>
      <c r="K45" s="37">
        <v>6.8586240918125357E-3</v>
      </c>
      <c r="L45" s="32">
        <v>49.448222222222228</v>
      </c>
      <c r="M45" s="32">
        <v>0</v>
      </c>
      <c r="N45" s="37">
        <v>0</v>
      </c>
      <c r="O45" s="32">
        <v>43.759333333333338</v>
      </c>
      <c r="P45" s="32">
        <v>0</v>
      </c>
      <c r="Q45" s="37">
        <v>0</v>
      </c>
      <c r="R45" s="32">
        <v>0</v>
      </c>
      <c r="S45" s="32">
        <v>0</v>
      </c>
      <c r="T45" s="37" t="s">
        <v>474</v>
      </c>
      <c r="U45" s="32">
        <v>5.6888888888888891</v>
      </c>
      <c r="V45" s="32">
        <v>0</v>
      </c>
      <c r="W45" s="37">
        <v>0</v>
      </c>
      <c r="X45" s="32">
        <v>21.747777777777785</v>
      </c>
      <c r="Y45" s="32">
        <v>1.5957777777777777</v>
      </c>
      <c r="Z45" s="37">
        <v>7.3376590200786768E-2</v>
      </c>
      <c r="AA45" s="32">
        <v>0</v>
      </c>
      <c r="AB45" s="32">
        <v>0</v>
      </c>
      <c r="AC45" s="37" t="s">
        <v>474</v>
      </c>
      <c r="AD45" s="32">
        <v>120.18699999999995</v>
      </c>
      <c r="AE45" s="32">
        <v>0</v>
      </c>
      <c r="AF45" s="37">
        <v>0</v>
      </c>
      <c r="AG45" s="32">
        <v>0</v>
      </c>
      <c r="AH45" s="32">
        <v>0</v>
      </c>
      <c r="AI45" s="37" t="s">
        <v>474</v>
      </c>
      <c r="AJ45" s="32">
        <v>46.973222222222226</v>
      </c>
      <c r="AK45" s="32">
        <v>0</v>
      </c>
      <c r="AL45" s="37">
        <v>0</v>
      </c>
      <c r="AM45" t="s">
        <v>26</v>
      </c>
      <c r="AN45" s="34">
        <v>10</v>
      </c>
      <c r="AX45"/>
      <c r="AY45"/>
    </row>
    <row r="46" spans="1:51" x14ac:dyDescent="0.25">
      <c r="A46" t="s">
        <v>374</v>
      </c>
      <c r="B46" t="s">
        <v>249</v>
      </c>
      <c r="C46" t="s">
        <v>256</v>
      </c>
      <c r="D46" t="s">
        <v>324</v>
      </c>
      <c r="E46" s="32">
        <v>64.166666666666671</v>
      </c>
      <c r="F46" s="32">
        <v>276.61477777777782</v>
      </c>
      <c r="G46" s="32">
        <v>59.066666666666663</v>
      </c>
      <c r="H46" s="37">
        <v>0.21353402425274134</v>
      </c>
      <c r="I46" s="32">
        <v>270.91200000000003</v>
      </c>
      <c r="J46" s="32">
        <v>59.066666666666663</v>
      </c>
      <c r="K46" s="37">
        <v>0.21802897865973694</v>
      </c>
      <c r="L46" s="32">
        <v>15.102777777777778</v>
      </c>
      <c r="M46" s="32">
        <v>7.7333333333333334</v>
      </c>
      <c r="N46" s="37">
        <v>0.51204708478940597</v>
      </c>
      <c r="O46" s="32">
        <v>9.4</v>
      </c>
      <c r="P46" s="32">
        <v>7.7333333333333334</v>
      </c>
      <c r="Q46" s="37">
        <v>0.82269503546099287</v>
      </c>
      <c r="R46" s="32">
        <v>5.7027777777777775</v>
      </c>
      <c r="S46" s="32">
        <v>0</v>
      </c>
      <c r="T46" s="37">
        <v>0</v>
      </c>
      <c r="U46" s="32">
        <v>0</v>
      </c>
      <c r="V46" s="32">
        <v>0</v>
      </c>
      <c r="W46" s="37" t="s">
        <v>474</v>
      </c>
      <c r="X46" s="32">
        <v>47.282444444444437</v>
      </c>
      <c r="Y46" s="32">
        <v>5.6</v>
      </c>
      <c r="Z46" s="37">
        <v>0.118437193038525</v>
      </c>
      <c r="AA46" s="32">
        <v>0</v>
      </c>
      <c r="AB46" s="32">
        <v>0</v>
      </c>
      <c r="AC46" s="37" t="s">
        <v>474</v>
      </c>
      <c r="AD46" s="32">
        <v>200.59066666666666</v>
      </c>
      <c r="AE46" s="32">
        <v>45.733333333333334</v>
      </c>
      <c r="AF46" s="37">
        <v>0.22799332637610259</v>
      </c>
      <c r="AG46" s="32">
        <v>0</v>
      </c>
      <c r="AH46" s="32">
        <v>0</v>
      </c>
      <c r="AI46" s="37" t="s">
        <v>474</v>
      </c>
      <c r="AJ46" s="32">
        <v>13.638888888888889</v>
      </c>
      <c r="AK46" s="32">
        <v>0</v>
      </c>
      <c r="AL46" s="37">
        <v>0</v>
      </c>
      <c r="AM46" t="s">
        <v>124</v>
      </c>
      <c r="AN46" s="34">
        <v>10</v>
      </c>
      <c r="AX46"/>
      <c r="AY46"/>
    </row>
    <row r="47" spans="1:51" x14ac:dyDescent="0.25">
      <c r="A47" t="s">
        <v>374</v>
      </c>
      <c r="B47" t="s">
        <v>167</v>
      </c>
      <c r="C47" t="s">
        <v>274</v>
      </c>
      <c r="D47" t="s">
        <v>325</v>
      </c>
      <c r="E47" s="32">
        <v>90.355555555555554</v>
      </c>
      <c r="F47" s="32">
        <v>446.08922222222219</v>
      </c>
      <c r="G47" s="32">
        <v>20.854333333333333</v>
      </c>
      <c r="H47" s="37">
        <v>4.6749242739930204E-2</v>
      </c>
      <c r="I47" s="32">
        <v>401.87633333333332</v>
      </c>
      <c r="J47" s="32">
        <v>20.854333333333333</v>
      </c>
      <c r="K47" s="37">
        <v>5.189241466487618E-2</v>
      </c>
      <c r="L47" s="32">
        <v>45.538555555555554</v>
      </c>
      <c r="M47" s="32">
        <v>0.35333333333333328</v>
      </c>
      <c r="N47" s="37">
        <v>7.7589929900670242E-3</v>
      </c>
      <c r="O47" s="32">
        <v>23.407666666666671</v>
      </c>
      <c r="P47" s="32">
        <v>0.35333333333333328</v>
      </c>
      <c r="Q47" s="37">
        <v>1.5094769519957843E-2</v>
      </c>
      <c r="R47" s="32">
        <v>16.791999999999994</v>
      </c>
      <c r="S47" s="32">
        <v>0</v>
      </c>
      <c r="T47" s="37">
        <v>0</v>
      </c>
      <c r="U47" s="32">
        <v>5.3388888888888886</v>
      </c>
      <c r="V47" s="32">
        <v>0</v>
      </c>
      <c r="W47" s="37">
        <v>0</v>
      </c>
      <c r="X47" s="32">
        <v>77.530777777777772</v>
      </c>
      <c r="Y47" s="32">
        <v>7.0575555555555534</v>
      </c>
      <c r="Z47" s="37">
        <v>9.1029082357257388E-2</v>
      </c>
      <c r="AA47" s="32">
        <v>22.082000000000004</v>
      </c>
      <c r="AB47" s="32">
        <v>0</v>
      </c>
      <c r="AC47" s="37">
        <v>0</v>
      </c>
      <c r="AD47" s="32">
        <v>230.78099999999998</v>
      </c>
      <c r="AE47" s="32">
        <v>13.184777777777779</v>
      </c>
      <c r="AF47" s="37">
        <v>5.713112334974621E-2</v>
      </c>
      <c r="AG47" s="32">
        <v>21.599777777777778</v>
      </c>
      <c r="AH47" s="32">
        <v>0</v>
      </c>
      <c r="AI47" s="37">
        <v>0</v>
      </c>
      <c r="AJ47" s="32">
        <v>48.557111111111112</v>
      </c>
      <c r="AK47" s="32">
        <v>0.25866666666666666</v>
      </c>
      <c r="AL47" s="37">
        <v>5.3270604603056189E-3</v>
      </c>
      <c r="AM47" t="s">
        <v>42</v>
      </c>
      <c r="AN47" s="34">
        <v>10</v>
      </c>
      <c r="AX47"/>
      <c r="AY47"/>
    </row>
    <row r="48" spans="1:51" x14ac:dyDescent="0.25">
      <c r="A48" t="s">
        <v>374</v>
      </c>
      <c r="B48" t="s">
        <v>185</v>
      </c>
      <c r="C48" t="s">
        <v>272</v>
      </c>
      <c r="D48" t="s">
        <v>324</v>
      </c>
      <c r="E48" s="32">
        <v>53.211111111111109</v>
      </c>
      <c r="F48" s="32">
        <v>261.84811111111105</v>
      </c>
      <c r="G48" s="32">
        <v>0.85555555555555562</v>
      </c>
      <c r="H48" s="37">
        <v>3.2673734094362601E-3</v>
      </c>
      <c r="I48" s="32">
        <v>237.05711111111108</v>
      </c>
      <c r="J48" s="32">
        <v>0</v>
      </c>
      <c r="K48" s="37">
        <v>0</v>
      </c>
      <c r="L48" s="32">
        <v>33.772666666666673</v>
      </c>
      <c r="M48" s="32">
        <v>0.43333333333333335</v>
      </c>
      <c r="N48" s="37">
        <v>1.2830888884502258E-2</v>
      </c>
      <c r="O48" s="32">
        <v>21.226111111111116</v>
      </c>
      <c r="P48" s="32">
        <v>0</v>
      </c>
      <c r="Q48" s="37">
        <v>0</v>
      </c>
      <c r="R48" s="32">
        <v>7.0354444444444439</v>
      </c>
      <c r="S48" s="32">
        <v>0.43333333333333335</v>
      </c>
      <c r="T48" s="37">
        <v>6.1592886811225704E-2</v>
      </c>
      <c r="U48" s="32">
        <v>5.5111111111111111</v>
      </c>
      <c r="V48" s="32">
        <v>0</v>
      </c>
      <c r="W48" s="37">
        <v>0</v>
      </c>
      <c r="X48" s="32">
        <v>48.384999999999998</v>
      </c>
      <c r="Y48" s="32">
        <v>0</v>
      </c>
      <c r="Z48" s="37">
        <v>0</v>
      </c>
      <c r="AA48" s="32">
        <v>12.244444444444444</v>
      </c>
      <c r="AB48" s="32">
        <v>0.42222222222222222</v>
      </c>
      <c r="AC48" s="37">
        <v>3.4482758620689655E-2</v>
      </c>
      <c r="AD48" s="32">
        <v>141.73477777777774</v>
      </c>
      <c r="AE48" s="32">
        <v>0</v>
      </c>
      <c r="AF48" s="37">
        <v>0</v>
      </c>
      <c r="AG48" s="32">
        <v>0.61766666666666659</v>
      </c>
      <c r="AH48" s="32">
        <v>0</v>
      </c>
      <c r="AI48" s="37">
        <v>0</v>
      </c>
      <c r="AJ48" s="32">
        <v>25.09355555555555</v>
      </c>
      <c r="AK48" s="32">
        <v>0</v>
      </c>
      <c r="AL48" s="37">
        <v>0</v>
      </c>
      <c r="AM48" t="s">
        <v>60</v>
      </c>
      <c r="AN48" s="34">
        <v>10</v>
      </c>
      <c r="AX48"/>
      <c r="AY48"/>
    </row>
    <row r="49" spans="1:51" x14ac:dyDescent="0.25">
      <c r="A49" t="s">
        <v>374</v>
      </c>
      <c r="B49" t="s">
        <v>140</v>
      </c>
      <c r="C49" t="s">
        <v>266</v>
      </c>
      <c r="D49" t="s">
        <v>310</v>
      </c>
      <c r="E49" s="32">
        <v>77.177777777777777</v>
      </c>
      <c r="F49" s="32">
        <v>384.77933333333334</v>
      </c>
      <c r="G49" s="32">
        <v>179.47655555555565</v>
      </c>
      <c r="H49" s="37">
        <v>0.46644021652814593</v>
      </c>
      <c r="I49" s="32">
        <v>364.72711111111107</v>
      </c>
      <c r="J49" s="32">
        <v>171.12100000000009</v>
      </c>
      <c r="K49" s="37">
        <v>0.46917543222573743</v>
      </c>
      <c r="L49" s="32">
        <v>26.434222222222225</v>
      </c>
      <c r="M49" s="32">
        <v>10.057777777777776</v>
      </c>
      <c r="N49" s="37">
        <v>0.38048321199791507</v>
      </c>
      <c r="O49" s="32">
        <v>16.596333333333337</v>
      </c>
      <c r="P49" s="32">
        <v>5.5532222222222209</v>
      </c>
      <c r="Q49" s="37">
        <v>0.33460536798623508</v>
      </c>
      <c r="R49" s="32">
        <v>4.5045555555555561</v>
      </c>
      <c r="S49" s="32">
        <v>4.5045555555555561</v>
      </c>
      <c r="T49" s="37">
        <v>1</v>
      </c>
      <c r="U49" s="32">
        <v>5.333333333333333</v>
      </c>
      <c r="V49" s="32">
        <v>0</v>
      </c>
      <c r="W49" s="37">
        <v>0</v>
      </c>
      <c r="X49" s="32">
        <v>92.655444444444427</v>
      </c>
      <c r="Y49" s="32">
        <v>49.260111111111136</v>
      </c>
      <c r="Z49" s="37">
        <v>0.53164831712233773</v>
      </c>
      <c r="AA49" s="32">
        <v>10.214333333333336</v>
      </c>
      <c r="AB49" s="32">
        <v>3.8510000000000009</v>
      </c>
      <c r="AC49" s="37">
        <v>0.37701922135561139</v>
      </c>
      <c r="AD49" s="32">
        <v>228.64933333333335</v>
      </c>
      <c r="AE49" s="32">
        <v>116.30766666666672</v>
      </c>
      <c r="AF49" s="37">
        <v>0.50867266906529374</v>
      </c>
      <c r="AG49" s="32">
        <v>9.6048888888888868</v>
      </c>
      <c r="AH49" s="32">
        <v>0</v>
      </c>
      <c r="AI49" s="37">
        <v>0</v>
      </c>
      <c r="AJ49" s="32">
        <v>17.221111111111114</v>
      </c>
      <c r="AK49" s="32">
        <v>0</v>
      </c>
      <c r="AL49" s="37">
        <v>0</v>
      </c>
      <c r="AM49" t="s">
        <v>15</v>
      </c>
      <c r="AN49" s="34">
        <v>10</v>
      </c>
      <c r="AX49"/>
      <c r="AY49"/>
    </row>
    <row r="50" spans="1:51" x14ac:dyDescent="0.25">
      <c r="A50" t="s">
        <v>374</v>
      </c>
      <c r="B50" t="s">
        <v>162</v>
      </c>
      <c r="C50" t="s">
        <v>276</v>
      </c>
      <c r="D50" t="s">
        <v>327</v>
      </c>
      <c r="E50" s="32">
        <v>58.06666666666667</v>
      </c>
      <c r="F50" s="32">
        <v>304.67511111111116</v>
      </c>
      <c r="G50" s="32">
        <v>90.61911111111111</v>
      </c>
      <c r="H50" s="37">
        <v>0.29742866353813674</v>
      </c>
      <c r="I50" s="32">
        <v>268.48311111111116</v>
      </c>
      <c r="J50" s="32">
        <v>90.61911111111111</v>
      </c>
      <c r="K50" s="37">
        <v>0.33752257539063074</v>
      </c>
      <c r="L50" s="32">
        <v>26.350111111111115</v>
      </c>
      <c r="M50" s="32">
        <v>0.72966666666666669</v>
      </c>
      <c r="N50" s="37">
        <v>2.769121783167686E-2</v>
      </c>
      <c r="O50" s="32">
        <v>9.919666666666668</v>
      </c>
      <c r="P50" s="32">
        <v>0.72966666666666669</v>
      </c>
      <c r="Q50" s="37">
        <v>7.3557579219731842E-2</v>
      </c>
      <c r="R50" s="32">
        <v>10.263777777777781</v>
      </c>
      <c r="S50" s="32">
        <v>0</v>
      </c>
      <c r="T50" s="37">
        <v>0</v>
      </c>
      <c r="U50" s="32">
        <v>6.166666666666667</v>
      </c>
      <c r="V50" s="32">
        <v>0</v>
      </c>
      <c r="W50" s="37">
        <v>0</v>
      </c>
      <c r="X50" s="32">
        <v>46.545333333333346</v>
      </c>
      <c r="Y50" s="32">
        <v>27.601777777777766</v>
      </c>
      <c r="Z50" s="37">
        <v>0.59300848873738343</v>
      </c>
      <c r="AA50" s="32">
        <v>19.761555555555564</v>
      </c>
      <c r="AB50" s="32">
        <v>0</v>
      </c>
      <c r="AC50" s="37">
        <v>0</v>
      </c>
      <c r="AD50" s="32">
        <v>181.779</v>
      </c>
      <c r="AE50" s="32">
        <v>62.287666666666681</v>
      </c>
      <c r="AF50" s="37">
        <v>0.34265600903661414</v>
      </c>
      <c r="AG50" s="32">
        <v>3.4011111111111108</v>
      </c>
      <c r="AH50" s="32">
        <v>0</v>
      </c>
      <c r="AI50" s="37">
        <v>0</v>
      </c>
      <c r="AJ50" s="32">
        <v>26.838000000000001</v>
      </c>
      <c r="AK50" s="32">
        <v>0</v>
      </c>
      <c r="AL50" s="37">
        <v>0</v>
      </c>
      <c r="AM50" t="s">
        <v>37</v>
      </c>
      <c r="AN50" s="34">
        <v>10</v>
      </c>
      <c r="AX50"/>
      <c r="AY50"/>
    </row>
    <row r="51" spans="1:51" x14ac:dyDescent="0.25">
      <c r="A51" t="s">
        <v>374</v>
      </c>
      <c r="B51" t="s">
        <v>132</v>
      </c>
      <c r="C51" t="s">
        <v>274</v>
      </c>
      <c r="D51" t="s">
        <v>325</v>
      </c>
      <c r="E51" s="32">
        <v>52.633333333333333</v>
      </c>
      <c r="F51" s="32">
        <v>246.09744444444448</v>
      </c>
      <c r="G51" s="32">
        <v>58.340666666666678</v>
      </c>
      <c r="H51" s="37">
        <v>0.23706327710297231</v>
      </c>
      <c r="I51" s="32">
        <v>227.88022222222224</v>
      </c>
      <c r="J51" s="32">
        <v>58.340666666666678</v>
      </c>
      <c r="K51" s="37">
        <v>0.25601461196476516</v>
      </c>
      <c r="L51" s="32">
        <v>35.077777777777783</v>
      </c>
      <c r="M51" s="32">
        <v>11.351222222222219</v>
      </c>
      <c r="N51" s="37">
        <v>0.3236015204307886</v>
      </c>
      <c r="O51" s="32">
        <v>16.860555555555557</v>
      </c>
      <c r="P51" s="32">
        <v>11.351222222222219</v>
      </c>
      <c r="Q51" s="37">
        <v>0.67324129295858159</v>
      </c>
      <c r="R51" s="32">
        <v>13.050555555555558</v>
      </c>
      <c r="S51" s="32">
        <v>0</v>
      </c>
      <c r="T51" s="37">
        <v>0</v>
      </c>
      <c r="U51" s="32">
        <v>5.166666666666667</v>
      </c>
      <c r="V51" s="32">
        <v>0</v>
      </c>
      <c r="W51" s="37">
        <v>0</v>
      </c>
      <c r="X51" s="32">
        <v>49.741444444444447</v>
      </c>
      <c r="Y51" s="32">
        <v>14.291444444444448</v>
      </c>
      <c r="Z51" s="37">
        <v>0.28731462473725244</v>
      </c>
      <c r="AA51" s="32">
        <v>0</v>
      </c>
      <c r="AB51" s="32">
        <v>0</v>
      </c>
      <c r="AC51" s="37" t="s">
        <v>474</v>
      </c>
      <c r="AD51" s="32">
        <v>150.71411111111112</v>
      </c>
      <c r="AE51" s="32">
        <v>32.698000000000015</v>
      </c>
      <c r="AF51" s="37">
        <v>0.21695380584432492</v>
      </c>
      <c r="AG51" s="32">
        <v>5.2874444444444446</v>
      </c>
      <c r="AH51" s="32">
        <v>0</v>
      </c>
      <c r="AI51" s="37">
        <v>0</v>
      </c>
      <c r="AJ51" s="32">
        <v>5.2766666666666673</v>
      </c>
      <c r="AK51" s="32">
        <v>0</v>
      </c>
      <c r="AL51" s="37">
        <v>0</v>
      </c>
      <c r="AM51" t="s">
        <v>7</v>
      </c>
      <c r="AN51" s="34">
        <v>10</v>
      </c>
      <c r="AX51"/>
      <c r="AY51"/>
    </row>
    <row r="52" spans="1:51" x14ac:dyDescent="0.25">
      <c r="A52" t="s">
        <v>374</v>
      </c>
      <c r="B52" t="s">
        <v>221</v>
      </c>
      <c r="C52" t="s">
        <v>256</v>
      </c>
      <c r="D52" t="s">
        <v>324</v>
      </c>
      <c r="E52" s="32">
        <v>30.711111111111112</v>
      </c>
      <c r="F52" s="32">
        <v>185.96266666666671</v>
      </c>
      <c r="G52" s="32">
        <v>1.0934444444444447</v>
      </c>
      <c r="H52" s="37">
        <v>5.8799137700279143E-3</v>
      </c>
      <c r="I52" s="32">
        <v>160.80155555555558</v>
      </c>
      <c r="J52" s="32">
        <v>1.0934444444444447</v>
      </c>
      <c r="K52" s="37">
        <v>6.7999618577487507E-3</v>
      </c>
      <c r="L52" s="32">
        <v>38.586111111111123</v>
      </c>
      <c r="M52" s="32">
        <v>0</v>
      </c>
      <c r="N52" s="37">
        <v>0</v>
      </c>
      <c r="O52" s="32">
        <v>28.163888888888899</v>
      </c>
      <c r="P52" s="32">
        <v>0</v>
      </c>
      <c r="Q52" s="37">
        <v>0</v>
      </c>
      <c r="R52" s="32">
        <v>5.1722222222222225</v>
      </c>
      <c r="S52" s="32">
        <v>0</v>
      </c>
      <c r="T52" s="37">
        <v>0</v>
      </c>
      <c r="U52" s="32">
        <v>5.25</v>
      </c>
      <c r="V52" s="32">
        <v>0</v>
      </c>
      <c r="W52" s="37">
        <v>0</v>
      </c>
      <c r="X52" s="32">
        <v>14.553666666666667</v>
      </c>
      <c r="Y52" s="32">
        <v>0</v>
      </c>
      <c r="Z52" s="37">
        <v>0</v>
      </c>
      <c r="AA52" s="32">
        <v>14.738888888888889</v>
      </c>
      <c r="AB52" s="32">
        <v>0</v>
      </c>
      <c r="AC52" s="37">
        <v>0</v>
      </c>
      <c r="AD52" s="32">
        <v>98.924666666666695</v>
      </c>
      <c r="AE52" s="32">
        <v>1.0934444444444447</v>
      </c>
      <c r="AF52" s="37">
        <v>1.1053304310125998E-2</v>
      </c>
      <c r="AG52" s="32">
        <v>3.8083333333333327</v>
      </c>
      <c r="AH52" s="32">
        <v>0</v>
      </c>
      <c r="AI52" s="37">
        <v>0</v>
      </c>
      <c r="AJ52" s="32">
        <v>15.351000000000001</v>
      </c>
      <c r="AK52" s="32">
        <v>0</v>
      </c>
      <c r="AL52" s="37">
        <v>0</v>
      </c>
      <c r="AM52" t="s">
        <v>96</v>
      </c>
      <c r="AN52" s="34">
        <v>10</v>
      </c>
      <c r="AX52"/>
      <c r="AY52"/>
    </row>
    <row r="53" spans="1:51" x14ac:dyDescent="0.25">
      <c r="A53" t="s">
        <v>374</v>
      </c>
      <c r="B53" t="s">
        <v>141</v>
      </c>
      <c r="C53" t="s">
        <v>278</v>
      </c>
      <c r="D53" t="s">
        <v>328</v>
      </c>
      <c r="E53" s="32">
        <v>51.055555555555557</v>
      </c>
      <c r="F53" s="32">
        <v>246.16433333333336</v>
      </c>
      <c r="G53" s="32">
        <v>2.6888888888888887</v>
      </c>
      <c r="H53" s="37">
        <v>1.0923145739589496E-2</v>
      </c>
      <c r="I53" s="32">
        <v>234.85522222222227</v>
      </c>
      <c r="J53" s="32">
        <v>2.6888888888888887</v>
      </c>
      <c r="K53" s="37">
        <v>1.1449133910868017E-2</v>
      </c>
      <c r="L53" s="32">
        <v>34.662777777777777</v>
      </c>
      <c r="M53" s="32">
        <v>2.2888888888888888</v>
      </c>
      <c r="N53" s="37">
        <v>6.603304857916753E-2</v>
      </c>
      <c r="O53" s="32">
        <v>23.353666666666665</v>
      </c>
      <c r="P53" s="32">
        <v>2.2888888888888888</v>
      </c>
      <c r="Q53" s="37">
        <v>9.8009829529505238E-2</v>
      </c>
      <c r="R53" s="32">
        <v>5.6731111111111092</v>
      </c>
      <c r="S53" s="32">
        <v>0</v>
      </c>
      <c r="T53" s="37">
        <v>0</v>
      </c>
      <c r="U53" s="32">
        <v>5.6360000000000001</v>
      </c>
      <c r="V53" s="32">
        <v>0</v>
      </c>
      <c r="W53" s="37">
        <v>0</v>
      </c>
      <c r="X53" s="32">
        <v>44.361666666666672</v>
      </c>
      <c r="Y53" s="32">
        <v>0.4</v>
      </c>
      <c r="Z53" s="37">
        <v>9.0167937784122916E-3</v>
      </c>
      <c r="AA53" s="32">
        <v>0</v>
      </c>
      <c r="AB53" s="32">
        <v>0</v>
      </c>
      <c r="AC53" s="37" t="s">
        <v>474</v>
      </c>
      <c r="AD53" s="32">
        <v>160.3666666666667</v>
      </c>
      <c r="AE53" s="32">
        <v>0</v>
      </c>
      <c r="AF53" s="37">
        <v>0</v>
      </c>
      <c r="AG53" s="32">
        <v>6.7732222222222225</v>
      </c>
      <c r="AH53" s="32">
        <v>0</v>
      </c>
      <c r="AI53" s="37">
        <v>0</v>
      </c>
      <c r="AJ53" s="32">
        <v>0</v>
      </c>
      <c r="AK53" s="32">
        <v>0</v>
      </c>
      <c r="AL53" s="37" t="s">
        <v>474</v>
      </c>
      <c r="AM53" t="s">
        <v>16</v>
      </c>
      <c r="AN53" s="34">
        <v>10</v>
      </c>
      <c r="AX53"/>
      <c r="AY53"/>
    </row>
    <row r="54" spans="1:51" x14ac:dyDescent="0.25">
      <c r="A54" t="s">
        <v>374</v>
      </c>
      <c r="B54" t="s">
        <v>183</v>
      </c>
      <c r="C54" t="s">
        <v>263</v>
      </c>
      <c r="D54" t="s">
        <v>318</v>
      </c>
      <c r="E54" s="32">
        <v>34.677777777777777</v>
      </c>
      <c r="F54" s="32">
        <v>148.96177777777777</v>
      </c>
      <c r="G54" s="32">
        <v>0.50622222222222224</v>
      </c>
      <c r="H54" s="37">
        <v>3.3983363368380857E-3</v>
      </c>
      <c r="I54" s="32">
        <v>132.12566666666666</v>
      </c>
      <c r="J54" s="32">
        <v>0.50622222222222224</v>
      </c>
      <c r="K54" s="37">
        <v>3.8313692940475023E-3</v>
      </c>
      <c r="L54" s="32">
        <v>10.502777777777776</v>
      </c>
      <c r="M54" s="32">
        <v>0</v>
      </c>
      <c r="N54" s="37">
        <v>0</v>
      </c>
      <c r="O54" s="32">
        <v>4.7222222222222223</v>
      </c>
      <c r="P54" s="32">
        <v>0</v>
      </c>
      <c r="Q54" s="37">
        <v>0</v>
      </c>
      <c r="R54" s="32">
        <v>0.40833333333333333</v>
      </c>
      <c r="S54" s="32">
        <v>0</v>
      </c>
      <c r="T54" s="37">
        <v>0</v>
      </c>
      <c r="U54" s="32">
        <v>5.3722222222222218</v>
      </c>
      <c r="V54" s="32">
        <v>0</v>
      </c>
      <c r="W54" s="37">
        <v>0</v>
      </c>
      <c r="X54" s="32">
        <v>28.808333333333334</v>
      </c>
      <c r="Y54" s="32">
        <v>0</v>
      </c>
      <c r="Z54" s="37">
        <v>0</v>
      </c>
      <c r="AA54" s="32">
        <v>11.055555555555555</v>
      </c>
      <c r="AB54" s="32">
        <v>0</v>
      </c>
      <c r="AC54" s="37">
        <v>0</v>
      </c>
      <c r="AD54" s="32">
        <v>88.470111111111109</v>
      </c>
      <c r="AE54" s="32">
        <v>0.50622222222222224</v>
      </c>
      <c r="AF54" s="37">
        <v>5.7219575726139777E-3</v>
      </c>
      <c r="AG54" s="32">
        <v>4.6805555555555554</v>
      </c>
      <c r="AH54" s="32">
        <v>0</v>
      </c>
      <c r="AI54" s="37">
        <v>0</v>
      </c>
      <c r="AJ54" s="32">
        <v>5.4444444444444446</v>
      </c>
      <c r="AK54" s="32">
        <v>0</v>
      </c>
      <c r="AL54" s="37">
        <v>0</v>
      </c>
      <c r="AM54" t="s">
        <v>58</v>
      </c>
      <c r="AN54" s="34">
        <v>10</v>
      </c>
      <c r="AX54"/>
      <c r="AY54"/>
    </row>
    <row r="55" spans="1:51" x14ac:dyDescent="0.25">
      <c r="A55" t="s">
        <v>374</v>
      </c>
      <c r="B55" t="s">
        <v>195</v>
      </c>
      <c r="C55" t="s">
        <v>294</v>
      </c>
      <c r="D55" t="s">
        <v>315</v>
      </c>
      <c r="E55" s="32">
        <v>32.588888888888889</v>
      </c>
      <c r="F55" s="32">
        <v>133.43333333333331</v>
      </c>
      <c r="G55" s="32">
        <v>0</v>
      </c>
      <c r="H55" s="37">
        <v>0</v>
      </c>
      <c r="I55" s="32">
        <v>119.32222222222224</v>
      </c>
      <c r="J55" s="32">
        <v>0</v>
      </c>
      <c r="K55" s="37">
        <v>0</v>
      </c>
      <c r="L55" s="32">
        <v>23.369444444444444</v>
      </c>
      <c r="M55" s="32">
        <v>0</v>
      </c>
      <c r="N55" s="37">
        <v>0</v>
      </c>
      <c r="O55" s="32">
        <v>9.2583333333333329</v>
      </c>
      <c r="P55" s="32">
        <v>0</v>
      </c>
      <c r="Q55" s="37">
        <v>0</v>
      </c>
      <c r="R55" s="32">
        <v>9.1333333333333329</v>
      </c>
      <c r="S55" s="32">
        <v>0</v>
      </c>
      <c r="T55" s="37">
        <v>0</v>
      </c>
      <c r="U55" s="32">
        <v>4.9777777777777779</v>
      </c>
      <c r="V55" s="32">
        <v>0</v>
      </c>
      <c r="W55" s="37">
        <v>0</v>
      </c>
      <c r="X55" s="32">
        <v>11.063888888888888</v>
      </c>
      <c r="Y55" s="32">
        <v>0</v>
      </c>
      <c r="Z55" s="37">
        <v>0</v>
      </c>
      <c r="AA55" s="32">
        <v>0</v>
      </c>
      <c r="AB55" s="32">
        <v>0</v>
      </c>
      <c r="AC55" s="37" t="s">
        <v>474</v>
      </c>
      <c r="AD55" s="32">
        <v>68.180555555555557</v>
      </c>
      <c r="AE55" s="32">
        <v>0</v>
      </c>
      <c r="AF55" s="37">
        <v>0</v>
      </c>
      <c r="AG55" s="32">
        <v>17.330555555555556</v>
      </c>
      <c r="AH55" s="32">
        <v>0</v>
      </c>
      <c r="AI55" s="37">
        <v>0</v>
      </c>
      <c r="AJ55" s="32">
        <v>13.488888888888889</v>
      </c>
      <c r="AK55" s="32">
        <v>0</v>
      </c>
      <c r="AL55" s="37">
        <v>0</v>
      </c>
      <c r="AM55" t="s">
        <v>70</v>
      </c>
      <c r="AN55" s="34">
        <v>10</v>
      </c>
      <c r="AX55"/>
      <c r="AY55"/>
    </row>
    <row r="56" spans="1:51" x14ac:dyDescent="0.25">
      <c r="A56" t="s">
        <v>374</v>
      </c>
      <c r="B56" t="s">
        <v>144</v>
      </c>
      <c r="C56" t="s">
        <v>267</v>
      </c>
      <c r="D56" t="s">
        <v>319</v>
      </c>
      <c r="E56" s="32">
        <v>16.677777777777777</v>
      </c>
      <c r="F56" s="32">
        <v>111.95555555555555</v>
      </c>
      <c r="G56" s="32">
        <v>39.408333333333331</v>
      </c>
      <c r="H56" s="37">
        <v>0.35199980150853516</v>
      </c>
      <c r="I56" s="32">
        <v>95.830555555555549</v>
      </c>
      <c r="J56" s="32">
        <v>39.408333333333331</v>
      </c>
      <c r="K56" s="37">
        <v>0.41122931099452159</v>
      </c>
      <c r="L56" s="32">
        <v>39.933333333333337</v>
      </c>
      <c r="M56" s="32">
        <v>12.838888888888889</v>
      </c>
      <c r="N56" s="37">
        <v>0.32150806900389534</v>
      </c>
      <c r="O56" s="32">
        <v>28.225000000000001</v>
      </c>
      <c r="P56" s="32">
        <v>12.838888888888889</v>
      </c>
      <c r="Q56" s="37">
        <v>0.454876488534593</v>
      </c>
      <c r="R56" s="32">
        <v>5.625</v>
      </c>
      <c r="S56" s="32">
        <v>0</v>
      </c>
      <c r="T56" s="37">
        <v>0</v>
      </c>
      <c r="U56" s="32">
        <v>6.083333333333333</v>
      </c>
      <c r="V56" s="32">
        <v>0</v>
      </c>
      <c r="W56" s="37">
        <v>0</v>
      </c>
      <c r="X56" s="32">
        <v>0</v>
      </c>
      <c r="Y56" s="32">
        <v>0</v>
      </c>
      <c r="Z56" s="37" t="s">
        <v>474</v>
      </c>
      <c r="AA56" s="32">
        <v>4.416666666666667</v>
      </c>
      <c r="AB56" s="32">
        <v>0</v>
      </c>
      <c r="AC56" s="37">
        <v>0</v>
      </c>
      <c r="AD56" s="32">
        <v>67.605555555555554</v>
      </c>
      <c r="AE56" s="32">
        <v>26.569444444444443</v>
      </c>
      <c r="AF56" s="37">
        <v>0.39300682060974607</v>
      </c>
      <c r="AG56" s="32">
        <v>0</v>
      </c>
      <c r="AH56" s="32">
        <v>0</v>
      </c>
      <c r="AI56" s="37" t="s">
        <v>474</v>
      </c>
      <c r="AJ56" s="32">
        <v>0</v>
      </c>
      <c r="AK56" s="32">
        <v>0</v>
      </c>
      <c r="AL56" s="37" t="s">
        <v>474</v>
      </c>
      <c r="AM56" t="s">
        <v>19</v>
      </c>
      <c r="AN56" s="34">
        <v>10</v>
      </c>
      <c r="AX56"/>
      <c r="AY56"/>
    </row>
    <row r="57" spans="1:51" x14ac:dyDescent="0.25">
      <c r="A57" t="s">
        <v>374</v>
      </c>
      <c r="B57" t="s">
        <v>206</v>
      </c>
      <c r="C57" t="s">
        <v>276</v>
      </c>
      <c r="D57" t="s">
        <v>327</v>
      </c>
      <c r="E57" s="32">
        <v>27.644444444444446</v>
      </c>
      <c r="F57" s="32">
        <v>113.92933333333332</v>
      </c>
      <c r="G57" s="32">
        <v>0</v>
      </c>
      <c r="H57" s="37">
        <v>0</v>
      </c>
      <c r="I57" s="32">
        <v>108.68366666666665</v>
      </c>
      <c r="J57" s="32">
        <v>0</v>
      </c>
      <c r="K57" s="37">
        <v>0</v>
      </c>
      <c r="L57" s="32">
        <v>21.217222222222226</v>
      </c>
      <c r="M57" s="32">
        <v>0</v>
      </c>
      <c r="N57" s="37">
        <v>0</v>
      </c>
      <c r="O57" s="32">
        <v>15.971555555555556</v>
      </c>
      <c r="P57" s="32">
        <v>0</v>
      </c>
      <c r="Q57" s="37">
        <v>0</v>
      </c>
      <c r="R57" s="32">
        <v>0</v>
      </c>
      <c r="S57" s="32">
        <v>0</v>
      </c>
      <c r="T57" s="37" t="s">
        <v>474</v>
      </c>
      <c r="U57" s="32">
        <v>5.2456666666666703</v>
      </c>
      <c r="V57" s="32">
        <v>0</v>
      </c>
      <c r="W57" s="37">
        <v>0</v>
      </c>
      <c r="X57" s="32">
        <v>25.965777777777777</v>
      </c>
      <c r="Y57" s="32">
        <v>0</v>
      </c>
      <c r="Z57" s="37">
        <v>0</v>
      </c>
      <c r="AA57" s="32">
        <v>0</v>
      </c>
      <c r="AB57" s="32">
        <v>0</v>
      </c>
      <c r="AC57" s="37" t="s">
        <v>474</v>
      </c>
      <c r="AD57" s="32">
        <v>62.746777777777758</v>
      </c>
      <c r="AE57" s="32">
        <v>0</v>
      </c>
      <c r="AF57" s="37">
        <v>0</v>
      </c>
      <c r="AG57" s="32">
        <v>0</v>
      </c>
      <c r="AH57" s="32">
        <v>0</v>
      </c>
      <c r="AI57" s="37" t="s">
        <v>474</v>
      </c>
      <c r="AJ57" s="32">
        <v>3.9995555555555558</v>
      </c>
      <c r="AK57" s="32">
        <v>0</v>
      </c>
      <c r="AL57" s="37">
        <v>0</v>
      </c>
      <c r="AM57" t="s">
        <v>81</v>
      </c>
      <c r="AN57" s="34">
        <v>10</v>
      </c>
      <c r="AX57"/>
      <c r="AY57"/>
    </row>
    <row r="58" spans="1:51" x14ac:dyDescent="0.25">
      <c r="A58" t="s">
        <v>374</v>
      </c>
      <c r="B58" t="s">
        <v>125</v>
      </c>
      <c r="C58" t="s">
        <v>256</v>
      </c>
      <c r="D58" t="s">
        <v>324</v>
      </c>
      <c r="E58" s="32">
        <v>99.922222222222217</v>
      </c>
      <c r="F58" s="32">
        <v>495.17777777777775</v>
      </c>
      <c r="G58" s="32">
        <v>67.852777777777789</v>
      </c>
      <c r="H58" s="37">
        <v>0.13702710586545799</v>
      </c>
      <c r="I58" s="32">
        <v>475.10277777777776</v>
      </c>
      <c r="J58" s="32">
        <v>67.852777777777789</v>
      </c>
      <c r="K58" s="37">
        <v>0.14281705128130173</v>
      </c>
      <c r="L58" s="32">
        <v>97.625</v>
      </c>
      <c r="M58" s="32">
        <v>12.044444444444444</v>
      </c>
      <c r="N58" s="37">
        <v>0.12337459098022478</v>
      </c>
      <c r="O58" s="32">
        <v>77.55</v>
      </c>
      <c r="P58" s="32">
        <v>12.044444444444444</v>
      </c>
      <c r="Q58" s="37">
        <v>0.15531198509921915</v>
      </c>
      <c r="R58" s="32">
        <v>14.119444444444444</v>
      </c>
      <c r="S58" s="32">
        <v>0</v>
      </c>
      <c r="T58" s="37">
        <v>0</v>
      </c>
      <c r="U58" s="32">
        <v>5.9555555555555557</v>
      </c>
      <c r="V58" s="32">
        <v>0</v>
      </c>
      <c r="W58" s="37">
        <v>0</v>
      </c>
      <c r="X58" s="32">
        <v>95.902777777777771</v>
      </c>
      <c r="Y58" s="32">
        <v>18.850000000000001</v>
      </c>
      <c r="Z58" s="37">
        <v>0.19655322230267924</v>
      </c>
      <c r="AA58" s="32">
        <v>0</v>
      </c>
      <c r="AB58" s="32">
        <v>0</v>
      </c>
      <c r="AC58" s="37" t="s">
        <v>474</v>
      </c>
      <c r="AD58" s="32">
        <v>255.63333333333333</v>
      </c>
      <c r="AE58" s="32">
        <v>36.958333333333336</v>
      </c>
      <c r="AF58" s="37">
        <v>0.14457556395879517</v>
      </c>
      <c r="AG58" s="32">
        <v>0</v>
      </c>
      <c r="AH58" s="32">
        <v>0</v>
      </c>
      <c r="AI58" s="37" t="s">
        <v>474</v>
      </c>
      <c r="AJ58" s="32">
        <v>46.016666666666666</v>
      </c>
      <c r="AK58" s="32">
        <v>0</v>
      </c>
      <c r="AL58" s="37">
        <v>0</v>
      </c>
      <c r="AM58" t="s">
        <v>0</v>
      </c>
      <c r="AN58" s="34">
        <v>10</v>
      </c>
      <c r="AX58"/>
      <c r="AY58"/>
    </row>
    <row r="59" spans="1:51" x14ac:dyDescent="0.25">
      <c r="A59" t="s">
        <v>374</v>
      </c>
      <c r="B59" t="s">
        <v>238</v>
      </c>
      <c r="C59" t="s">
        <v>260</v>
      </c>
      <c r="D59" t="s">
        <v>321</v>
      </c>
      <c r="E59" s="32">
        <v>130.4111111111111</v>
      </c>
      <c r="F59" s="32">
        <v>667.80355555555559</v>
      </c>
      <c r="G59" s="32">
        <v>51.960777777777771</v>
      </c>
      <c r="H59" s="37">
        <v>7.7808477276750707E-2</v>
      </c>
      <c r="I59" s="32">
        <v>644.63411111111111</v>
      </c>
      <c r="J59" s="32">
        <v>51.832999999999998</v>
      </c>
      <c r="K59" s="37">
        <v>8.0406852672842657E-2</v>
      </c>
      <c r="L59" s="32">
        <v>83.822222222222223</v>
      </c>
      <c r="M59" s="32">
        <v>0.12777777777777777</v>
      </c>
      <c r="N59" s="37">
        <v>1.5243902439024389E-3</v>
      </c>
      <c r="O59" s="32">
        <v>73.472222222222229</v>
      </c>
      <c r="P59" s="32">
        <v>0</v>
      </c>
      <c r="Q59" s="37">
        <v>0</v>
      </c>
      <c r="R59" s="32">
        <v>5.55</v>
      </c>
      <c r="S59" s="32">
        <v>0.12777777777777777</v>
      </c>
      <c r="T59" s="37">
        <v>2.3023023023023021E-2</v>
      </c>
      <c r="U59" s="32">
        <v>4.8</v>
      </c>
      <c r="V59" s="32">
        <v>0</v>
      </c>
      <c r="W59" s="37">
        <v>0</v>
      </c>
      <c r="X59" s="32">
        <v>148.77500000000001</v>
      </c>
      <c r="Y59" s="32">
        <v>9.4333333333333336</v>
      </c>
      <c r="Z59" s="37">
        <v>6.3406710356802773E-2</v>
      </c>
      <c r="AA59" s="32">
        <v>12.819444444444445</v>
      </c>
      <c r="AB59" s="32">
        <v>0</v>
      </c>
      <c r="AC59" s="37">
        <v>0</v>
      </c>
      <c r="AD59" s="32">
        <v>418.31900000000002</v>
      </c>
      <c r="AE59" s="32">
        <v>42.399666666666661</v>
      </c>
      <c r="AF59" s="37">
        <v>0.10135725765902734</v>
      </c>
      <c r="AG59" s="32">
        <v>3.9855555555555555</v>
      </c>
      <c r="AH59" s="32">
        <v>0</v>
      </c>
      <c r="AI59" s="37">
        <v>0</v>
      </c>
      <c r="AJ59" s="32">
        <v>8.2333333333333342E-2</v>
      </c>
      <c r="AK59" s="32">
        <v>0</v>
      </c>
      <c r="AL59" s="37">
        <v>0</v>
      </c>
      <c r="AM59" t="s">
        <v>113</v>
      </c>
      <c r="AN59" s="34">
        <v>10</v>
      </c>
      <c r="AX59"/>
      <c r="AY59"/>
    </row>
    <row r="60" spans="1:51" x14ac:dyDescent="0.25">
      <c r="A60" t="s">
        <v>374</v>
      </c>
      <c r="B60" t="s">
        <v>176</v>
      </c>
      <c r="C60" t="s">
        <v>291</v>
      </c>
      <c r="D60" t="s">
        <v>334</v>
      </c>
      <c r="E60" s="32">
        <v>40.9</v>
      </c>
      <c r="F60" s="32">
        <v>179.75677777777773</v>
      </c>
      <c r="G60" s="32">
        <v>43.821222222222218</v>
      </c>
      <c r="H60" s="37">
        <v>0.24378063939483666</v>
      </c>
      <c r="I60" s="32">
        <v>165.09755555555552</v>
      </c>
      <c r="J60" s="32">
        <v>43.821222222222218</v>
      </c>
      <c r="K60" s="37">
        <v>0.26542623284011208</v>
      </c>
      <c r="L60" s="32">
        <v>19.914888888888889</v>
      </c>
      <c r="M60" s="32">
        <v>6.1504444444444424</v>
      </c>
      <c r="N60" s="37">
        <v>0.30883649307609035</v>
      </c>
      <c r="O60" s="32">
        <v>13.388555555555556</v>
      </c>
      <c r="P60" s="32">
        <v>6.1504444444444424</v>
      </c>
      <c r="Q60" s="37">
        <v>0.45938073147049291</v>
      </c>
      <c r="R60" s="32">
        <v>3.0987777777777774</v>
      </c>
      <c r="S60" s="32">
        <v>0</v>
      </c>
      <c r="T60" s="37">
        <v>0</v>
      </c>
      <c r="U60" s="32">
        <v>3.4275555555555557</v>
      </c>
      <c r="V60" s="32">
        <v>0</v>
      </c>
      <c r="W60" s="37">
        <v>0</v>
      </c>
      <c r="X60" s="32">
        <v>47.182555555555538</v>
      </c>
      <c r="Y60" s="32">
        <v>14.444888888888888</v>
      </c>
      <c r="Z60" s="37">
        <v>0.30614892980692027</v>
      </c>
      <c r="AA60" s="32">
        <v>8.1328888888888873</v>
      </c>
      <c r="AB60" s="32">
        <v>0</v>
      </c>
      <c r="AC60" s="37">
        <v>0</v>
      </c>
      <c r="AD60" s="32">
        <v>93.936444444444447</v>
      </c>
      <c r="AE60" s="32">
        <v>22.960333333333331</v>
      </c>
      <c r="AF60" s="37">
        <v>0.24442412600481647</v>
      </c>
      <c r="AG60" s="32">
        <v>10.278666666666664</v>
      </c>
      <c r="AH60" s="32">
        <v>0</v>
      </c>
      <c r="AI60" s="37">
        <v>0</v>
      </c>
      <c r="AJ60" s="32">
        <v>0.31133333333333335</v>
      </c>
      <c r="AK60" s="32">
        <v>0.26555555555555554</v>
      </c>
      <c r="AL60" s="37">
        <v>0.85296216987865803</v>
      </c>
      <c r="AM60" t="s">
        <v>51</v>
      </c>
      <c r="AN60" s="34">
        <v>10</v>
      </c>
      <c r="AX60"/>
      <c r="AY60"/>
    </row>
    <row r="61" spans="1:51" x14ac:dyDescent="0.25">
      <c r="A61" t="s">
        <v>374</v>
      </c>
      <c r="B61" t="s">
        <v>168</v>
      </c>
      <c r="C61" t="s">
        <v>286</v>
      </c>
      <c r="D61" t="s">
        <v>322</v>
      </c>
      <c r="E61" s="32">
        <v>44.68888888888889</v>
      </c>
      <c r="F61" s="32">
        <v>219.12200000000004</v>
      </c>
      <c r="G61" s="32">
        <v>24.271000000000001</v>
      </c>
      <c r="H61" s="37">
        <v>0.11076477943793867</v>
      </c>
      <c r="I61" s="32">
        <v>196.36855555555562</v>
      </c>
      <c r="J61" s="32">
        <v>24.271000000000001</v>
      </c>
      <c r="K61" s="37">
        <v>0.12359921847636839</v>
      </c>
      <c r="L61" s="32">
        <v>40.083666666666673</v>
      </c>
      <c r="M61" s="32">
        <v>2.2785555555555557</v>
      </c>
      <c r="N61" s="37">
        <v>5.684498812206689E-2</v>
      </c>
      <c r="O61" s="32">
        <v>30.955888888888897</v>
      </c>
      <c r="P61" s="32">
        <v>2.2785555555555557</v>
      </c>
      <c r="Q61" s="37">
        <v>7.3606529721503347E-2</v>
      </c>
      <c r="R61" s="32">
        <v>4.7777777777777768</v>
      </c>
      <c r="S61" s="32">
        <v>0</v>
      </c>
      <c r="T61" s="37">
        <v>0</v>
      </c>
      <c r="U61" s="32">
        <v>4.3499999999999996</v>
      </c>
      <c r="V61" s="32">
        <v>0</v>
      </c>
      <c r="W61" s="37">
        <v>0</v>
      </c>
      <c r="X61" s="32">
        <v>36.446333333333335</v>
      </c>
      <c r="Y61" s="32">
        <v>12.658888888888889</v>
      </c>
      <c r="Z61" s="37">
        <v>0.34732955913870317</v>
      </c>
      <c r="AA61" s="32">
        <v>13.625666666666669</v>
      </c>
      <c r="AB61" s="32">
        <v>0</v>
      </c>
      <c r="AC61" s="37">
        <v>0</v>
      </c>
      <c r="AD61" s="32">
        <v>116.15511111111117</v>
      </c>
      <c r="AE61" s="32">
        <v>6.7597777777777788</v>
      </c>
      <c r="AF61" s="37">
        <v>5.8196128548416083E-2</v>
      </c>
      <c r="AG61" s="32">
        <v>4.8448888888888888</v>
      </c>
      <c r="AH61" s="32">
        <v>0</v>
      </c>
      <c r="AI61" s="37">
        <v>0</v>
      </c>
      <c r="AJ61" s="32">
        <v>7.9663333333333339</v>
      </c>
      <c r="AK61" s="32">
        <v>2.5737777777777775</v>
      </c>
      <c r="AL61" s="37">
        <v>0.32308185837622211</v>
      </c>
      <c r="AM61" t="s">
        <v>43</v>
      </c>
      <c r="AN61" s="34">
        <v>10</v>
      </c>
      <c r="AX61"/>
      <c r="AY61"/>
    </row>
    <row r="62" spans="1:51" x14ac:dyDescent="0.25">
      <c r="A62" t="s">
        <v>374</v>
      </c>
      <c r="B62" t="s">
        <v>187</v>
      </c>
      <c r="C62" t="s">
        <v>251</v>
      </c>
      <c r="D62" t="s">
        <v>310</v>
      </c>
      <c r="E62" s="32">
        <v>52.177777777777777</v>
      </c>
      <c r="F62" s="32">
        <v>254.1276666666667</v>
      </c>
      <c r="G62" s="32">
        <v>26.961888888888893</v>
      </c>
      <c r="H62" s="37">
        <v>0.1060958424658822</v>
      </c>
      <c r="I62" s="32">
        <v>228.36666666666673</v>
      </c>
      <c r="J62" s="32">
        <v>26.961888888888893</v>
      </c>
      <c r="K62" s="37">
        <v>0.11806402958205613</v>
      </c>
      <c r="L62" s="32">
        <v>22.914888888888889</v>
      </c>
      <c r="M62" s="32">
        <v>6.9722222222222223</v>
      </c>
      <c r="N62" s="37">
        <v>0.30426602791004392</v>
      </c>
      <c r="O62" s="32">
        <v>12.146888888888888</v>
      </c>
      <c r="P62" s="32">
        <v>6.9722222222222223</v>
      </c>
      <c r="Q62" s="37">
        <v>0.57399242604416312</v>
      </c>
      <c r="R62" s="32">
        <v>5.7791111111111126</v>
      </c>
      <c r="S62" s="32">
        <v>0</v>
      </c>
      <c r="T62" s="37">
        <v>0</v>
      </c>
      <c r="U62" s="32">
        <v>4.9888888888888889</v>
      </c>
      <c r="V62" s="32">
        <v>0</v>
      </c>
      <c r="W62" s="37">
        <v>0</v>
      </c>
      <c r="X62" s="32">
        <v>55.44177777777778</v>
      </c>
      <c r="Y62" s="32">
        <v>2.2323333333333335</v>
      </c>
      <c r="Z62" s="37">
        <v>4.0264461617392423E-2</v>
      </c>
      <c r="AA62" s="32">
        <v>14.992999999999991</v>
      </c>
      <c r="AB62" s="32">
        <v>0</v>
      </c>
      <c r="AC62" s="37">
        <v>0</v>
      </c>
      <c r="AD62" s="32">
        <v>141.26277777777781</v>
      </c>
      <c r="AE62" s="32">
        <v>17.757333333333335</v>
      </c>
      <c r="AF62" s="37">
        <v>0.12570426274122692</v>
      </c>
      <c r="AG62" s="32">
        <v>13.453333333333335</v>
      </c>
      <c r="AH62" s="32">
        <v>0</v>
      </c>
      <c r="AI62" s="37">
        <v>0</v>
      </c>
      <c r="AJ62" s="32">
        <v>6.0618888888888893</v>
      </c>
      <c r="AK62" s="32">
        <v>0</v>
      </c>
      <c r="AL62" s="37">
        <v>0</v>
      </c>
      <c r="AM62" t="s">
        <v>62</v>
      </c>
      <c r="AN62" s="34">
        <v>10</v>
      </c>
      <c r="AX62"/>
      <c r="AY62"/>
    </row>
    <row r="63" spans="1:51" x14ac:dyDescent="0.25">
      <c r="A63" t="s">
        <v>374</v>
      </c>
      <c r="B63" t="s">
        <v>242</v>
      </c>
      <c r="C63" t="s">
        <v>256</v>
      </c>
      <c r="D63" t="s">
        <v>311</v>
      </c>
      <c r="E63" s="32">
        <v>30.277777777777779</v>
      </c>
      <c r="F63" s="32">
        <v>172.6527777777778</v>
      </c>
      <c r="G63" s="32">
        <v>34.713888888888889</v>
      </c>
      <c r="H63" s="37">
        <v>0.20106186147534388</v>
      </c>
      <c r="I63" s="32">
        <v>161.62500000000003</v>
      </c>
      <c r="J63" s="32">
        <v>34.713888888888889</v>
      </c>
      <c r="K63" s="37">
        <v>0.21478044169459479</v>
      </c>
      <c r="L63" s="32">
        <v>30.541666666666664</v>
      </c>
      <c r="M63" s="32">
        <v>3.2</v>
      </c>
      <c r="N63" s="37">
        <v>0.10477489768076399</v>
      </c>
      <c r="O63" s="32">
        <v>19.513888888888889</v>
      </c>
      <c r="P63" s="32">
        <v>3.2</v>
      </c>
      <c r="Q63" s="37">
        <v>0.16398576512455518</v>
      </c>
      <c r="R63" s="32">
        <v>5.2444444444444445</v>
      </c>
      <c r="S63" s="32">
        <v>0</v>
      </c>
      <c r="T63" s="37">
        <v>0</v>
      </c>
      <c r="U63" s="32">
        <v>5.7833333333333332</v>
      </c>
      <c r="V63" s="32">
        <v>0</v>
      </c>
      <c r="W63" s="37">
        <v>0</v>
      </c>
      <c r="X63" s="32">
        <v>25.902777777777779</v>
      </c>
      <c r="Y63" s="32">
        <v>11.944444444444445</v>
      </c>
      <c r="Z63" s="37">
        <v>0.46112600536193027</v>
      </c>
      <c r="AA63" s="32">
        <v>0</v>
      </c>
      <c r="AB63" s="32">
        <v>0</v>
      </c>
      <c r="AC63" s="37" t="s">
        <v>474</v>
      </c>
      <c r="AD63" s="32">
        <v>103.79166666666667</v>
      </c>
      <c r="AE63" s="32">
        <v>17.05</v>
      </c>
      <c r="AF63" s="37">
        <v>0.16427137695704536</v>
      </c>
      <c r="AG63" s="32">
        <v>0.49722222222222223</v>
      </c>
      <c r="AH63" s="32">
        <v>0</v>
      </c>
      <c r="AI63" s="37">
        <v>0</v>
      </c>
      <c r="AJ63" s="32">
        <v>11.919444444444444</v>
      </c>
      <c r="AK63" s="32">
        <v>2.5194444444444444</v>
      </c>
      <c r="AL63" s="37">
        <v>0.21137264041016079</v>
      </c>
      <c r="AM63" t="s">
        <v>117</v>
      </c>
      <c r="AN63" s="34">
        <v>10</v>
      </c>
      <c r="AX63"/>
      <c r="AY63"/>
    </row>
    <row r="64" spans="1:51" x14ac:dyDescent="0.25">
      <c r="A64" t="s">
        <v>374</v>
      </c>
      <c r="B64" t="s">
        <v>180</v>
      </c>
      <c r="C64" t="s">
        <v>256</v>
      </c>
      <c r="D64" t="s">
        <v>324</v>
      </c>
      <c r="E64" s="32">
        <v>52.022222222222226</v>
      </c>
      <c r="F64" s="32">
        <v>249.55833333333334</v>
      </c>
      <c r="G64" s="32">
        <v>33.31111111111111</v>
      </c>
      <c r="H64" s="37">
        <v>0.13348025956968421</v>
      </c>
      <c r="I64" s="32">
        <v>230.63611111111112</v>
      </c>
      <c r="J64" s="32">
        <v>33.31111111111111</v>
      </c>
      <c r="K64" s="37">
        <v>0.14443146370545229</v>
      </c>
      <c r="L64" s="32">
        <v>29.8</v>
      </c>
      <c r="M64" s="32">
        <v>2.9333333333333331</v>
      </c>
      <c r="N64" s="37">
        <v>9.8434004474272918E-2</v>
      </c>
      <c r="O64" s="32">
        <v>10.877777777777778</v>
      </c>
      <c r="P64" s="32">
        <v>2.9333333333333331</v>
      </c>
      <c r="Q64" s="37">
        <v>0.2696629213483146</v>
      </c>
      <c r="R64" s="32">
        <v>14.122222222222222</v>
      </c>
      <c r="S64" s="32">
        <v>0</v>
      </c>
      <c r="T64" s="37">
        <v>0</v>
      </c>
      <c r="U64" s="32">
        <v>4.8</v>
      </c>
      <c r="V64" s="32">
        <v>0</v>
      </c>
      <c r="W64" s="37">
        <v>0</v>
      </c>
      <c r="X64" s="32">
        <v>71.652777777777771</v>
      </c>
      <c r="Y64" s="32">
        <v>6.9222222222222225</v>
      </c>
      <c r="Z64" s="37">
        <v>9.6607869742198108E-2</v>
      </c>
      <c r="AA64" s="32">
        <v>0</v>
      </c>
      <c r="AB64" s="32">
        <v>0</v>
      </c>
      <c r="AC64" s="37" t="s">
        <v>474</v>
      </c>
      <c r="AD64" s="32">
        <v>133.02777777777777</v>
      </c>
      <c r="AE64" s="32">
        <v>23.455555555555556</v>
      </c>
      <c r="AF64" s="37">
        <v>0.17632073501774903</v>
      </c>
      <c r="AG64" s="32">
        <v>14.283333333333333</v>
      </c>
      <c r="AH64" s="32">
        <v>0</v>
      </c>
      <c r="AI64" s="37">
        <v>0</v>
      </c>
      <c r="AJ64" s="32">
        <v>0.7944444444444444</v>
      </c>
      <c r="AK64" s="32">
        <v>0</v>
      </c>
      <c r="AL64" s="37">
        <v>0</v>
      </c>
      <c r="AM64" t="s">
        <v>55</v>
      </c>
      <c r="AN64" s="34">
        <v>10</v>
      </c>
      <c r="AX64"/>
      <c r="AY64"/>
    </row>
    <row r="65" spans="1:51" x14ac:dyDescent="0.25">
      <c r="A65" t="s">
        <v>374</v>
      </c>
      <c r="B65" t="s">
        <v>191</v>
      </c>
      <c r="C65" t="s">
        <v>285</v>
      </c>
      <c r="D65" t="s">
        <v>311</v>
      </c>
      <c r="E65" s="32">
        <v>40.577777777777776</v>
      </c>
      <c r="F65" s="32">
        <v>245.09888888888887</v>
      </c>
      <c r="G65" s="32">
        <v>69.335000000000008</v>
      </c>
      <c r="H65" s="37">
        <v>0.28288581932915974</v>
      </c>
      <c r="I65" s="32">
        <v>225.76555555555555</v>
      </c>
      <c r="J65" s="32">
        <v>69.335000000000008</v>
      </c>
      <c r="K65" s="37">
        <v>0.30711062114582977</v>
      </c>
      <c r="L65" s="32">
        <v>57.300000000000004</v>
      </c>
      <c r="M65" s="32">
        <v>10.738888888888889</v>
      </c>
      <c r="N65" s="37">
        <v>0.18741516385495441</v>
      </c>
      <c r="O65" s="32">
        <v>37.966666666666669</v>
      </c>
      <c r="P65" s="32">
        <v>10.738888888888889</v>
      </c>
      <c r="Q65" s="37">
        <v>0.28285045361428152</v>
      </c>
      <c r="R65" s="32">
        <v>14.755555555555556</v>
      </c>
      <c r="S65" s="32">
        <v>0</v>
      </c>
      <c r="T65" s="37">
        <v>0</v>
      </c>
      <c r="U65" s="32">
        <v>4.5777777777777775</v>
      </c>
      <c r="V65" s="32">
        <v>0</v>
      </c>
      <c r="W65" s="37">
        <v>0</v>
      </c>
      <c r="X65" s="32">
        <v>44.81366666666667</v>
      </c>
      <c r="Y65" s="32">
        <v>20.244222222222223</v>
      </c>
      <c r="Z65" s="37">
        <v>0.45174215207166463</v>
      </c>
      <c r="AA65" s="32">
        <v>0</v>
      </c>
      <c r="AB65" s="32">
        <v>0</v>
      </c>
      <c r="AC65" s="37" t="s">
        <v>474</v>
      </c>
      <c r="AD65" s="32">
        <v>129.02133333333333</v>
      </c>
      <c r="AE65" s="32">
        <v>38.351888888888887</v>
      </c>
      <c r="AF65" s="37">
        <v>0.29725230625081811</v>
      </c>
      <c r="AG65" s="32">
        <v>8.9416666666666664</v>
      </c>
      <c r="AH65" s="32">
        <v>0</v>
      </c>
      <c r="AI65" s="37">
        <v>0</v>
      </c>
      <c r="AJ65" s="32">
        <v>5.0222222222222221</v>
      </c>
      <c r="AK65" s="32">
        <v>0</v>
      </c>
      <c r="AL65" s="37">
        <v>0</v>
      </c>
      <c r="AM65" t="s">
        <v>66</v>
      </c>
      <c r="AN65" s="34">
        <v>10</v>
      </c>
      <c r="AX65"/>
      <c r="AY65"/>
    </row>
    <row r="66" spans="1:51" x14ac:dyDescent="0.25">
      <c r="A66" t="s">
        <v>374</v>
      </c>
      <c r="B66" t="s">
        <v>222</v>
      </c>
      <c r="C66" t="s">
        <v>268</v>
      </c>
      <c r="D66" t="s">
        <v>329</v>
      </c>
      <c r="E66" s="32">
        <v>34.611111111111114</v>
      </c>
      <c r="F66" s="32">
        <v>158.30000000000001</v>
      </c>
      <c r="G66" s="32">
        <v>18.963888888888889</v>
      </c>
      <c r="H66" s="37">
        <v>0.11979715027725134</v>
      </c>
      <c r="I66" s="32">
        <v>142.06944444444446</v>
      </c>
      <c r="J66" s="32">
        <v>18.963888888888889</v>
      </c>
      <c r="K66" s="37">
        <v>0.13348323394271189</v>
      </c>
      <c r="L66" s="32">
        <v>25.411111111111111</v>
      </c>
      <c r="M66" s="32">
        <v>0.61944444444444446</v>
      </c>
      <c r="N66" s="37">
        <v>2.4376912986445124E-2</v>
      </c>
      <c r="O66" s="32">
        <v>9.1805555555555554</v>
      </c>
      <c r="P66" s="32">
        <v>0.61944444444444446</v>
      </c>
      <c r="Q66" s="37">
        <v>6.7473524962178524E-2</v>
      </c>
      <c r="R66" s="32">
        <v>11.252777777777778</v>
      </c>
      <c r="S66" s="32">
        <v>0</v>
      </c>
      <c r="T66" s="37">
        <v>0</v>
      </c>
      <c r="U66" s="32">
        <v>4.9777777777777779</v>
      </c>
      <c r="V66" s="32">
        <v>0</v>
      </c>
      <c r="W66" s="37">
        <v>0</v>
      </c>
      <c r="X66" s="32">
        <v>25.472222222222221</v>
      </c>
      <c r="Y66" s="32">
        <v>4.0333333333333332</v>
      </c>
      <c r="Z66" s="37">
        <v>0.15834242093784079</v>
      </c>
      <c r="AA66" s="32">
        <v>0</v>
      </c>
      <c r="AB66" s="32">
        <v>0</v>
      </c>
      <c r="AC66" s="37" t="s">
        <v>474</v>
      </c>
      <c r="AD66" s="32">
        <v>86.288888888888891</v>
      </c>
      <c r="AE66" s="32">
        <v>14.311111111111112</v>
      </c>
      <c r="AF66" s="37">
        <v>0.1658511460211177</v>
      </c>
      <c r="AG66" s="32">
        <v>9.8388888888888886</v>
      </c>
      <c r="AH66" s="32">
        <v>0</v>
      </c>
      <c r="AI66" s="37">
        <v>0</v>
      </c>
      <c r="AJ66" s="32">
        <v>11.28888888888889</v>
      </c>
      <c r="AK66" s="32">
        <v>0</v>
      </c>
      <c r="AL66" s="37">
        <v>0</v>
      </c>
      <c r="AM66" t="s">
        <v>97</v>
      </c>
      <c r="AN66" s="34">
        <v>10</v>
      </c>
      <c r="AX66"/>
      <c r="AY66"/>
    </row>
    <row r="67" spans="1:51" x14ac:dyDescent="0.25">
      <c r="A67" t="s">
        <v>374</v>
      </c>
      <c r="B67" t="s">
        <v>211</v>
      </c>
      <c r="C67" t="s">
        <v>298</v>
      </c>
      <c r="D67" t="s">
        <v>312</v>
      </c>
      <c r="E67" s="32">
        <v>53.077777777777776</v>
      </c>
      <c r="F67" s="32">
        <v>289.25</v>
      </c>
      <c r="G67" s="32">
        <v>54.93888888888889</v>
      </c>
      <c r="H67" s="37">
        <v>0.1899356573513877</v>
      </c>
      <c r="I67" s="32">
        <v>268.24444444444447</v>
      </c>
      <c r="J67" s="32">
        <v>54.93888888888889</v>
      </c>
      <c r="K67" s="37">
        <v>0.20480904647502277</v>
      </c>
      <c r="L67" s="32">
        <v>29.319444444444446</v>
      </c>
      <c r="M67" s="32">
        <v>10.694444444444445</v>
      </c>
      <c r="N67" s="37">
        <v>0.36475603979156795</v>
      </c>
      <c r="O67" s="32">
        <v>19.074999999999999</v>
      </c>
      <c r="P67" s="32">
        <v>10.694444444444445</v>
      </c>
      <c r="Q67" s="37">
        <v>0.56065239551478085</v>
      </c>
      <c r="R67" s="32">
        <v>5.0333333333333332</v>
      </c>
      <c r="S67" s="32">
        <v>0</v>
      </c>
      <c r="T67" s="37">
        <v>0</v>
      </c>
      <c r="U67" s="32">
        <v>5.2111111111111112</v>
      </c>
      <c r="V67" s="32">
        <v>0</v>
      </c>
      <c r="W67" s="37">
        <v>0</v>
      </c>
      <c r="X67" s="32">
        <v>73.458333333333329</v>
      </c>
      <c r="Y67" s="32">
        <v>14.033333333333333</v>
      </c>
      <c r="Z67" s="37">
        <v>0.19103800340328986</v>
      </c>
      <c r="AA67" s="32">
        <v>10.761111111111111</v>
      </c>
      <c r="AB67" s="32">
        <v>0</v>
      </c>
      <c r="AC67" s="37">
        <v>0</v>
      </c>
      <c r="AD67" s="32">
        <v>154.7138888888889</v>
      </c>
      <c r="AE67" s="32">
        <v>30.211111111111112</v>
      </c>
      <c r="AF67" s="37">
        <v>0.19527084044023915</v>
      </c>
      <c r="AG67" s="32">
        <v>15.902777777777779</v>
      </c>
      <c r="AH67" s="32">
        <v>0</v>
      </c>
      <c r="AI67" s="37">
        <v>0</v>
      </c>
      <c r="AJ67" s="32">
        <v>5.0944444444444441</v>
      </c>
      <c r="AK67" s="32">
        <v>0</v>
      </c>
      <c r="AL67" s="37">
        <v>0</v>
      </c>
      <c r="AM67" t="s">
        <v>86</v>
      </c>
      <c r="AN67" s="34">
        <v>10</v>
      </c>
      <c r="AX67"/>
      <c r="AY67"/>
    </row>
    <row r="68" spans="1:51" x14ac:dyDescent="0.25">
      <c r="A68" t="s">
        <v>374</v>
      </c>
      <c r="B68" t="s">
        <v>196</v>
      </c>
      <c r="C68" t="s">
        <v>256</v>
      </c>
      <c r="D68" t="s">
        <v>324</v>
      </c>
      <c r="E68" s="32">
        <v>52.322222222222223</v>
      </c>
      <c r="F68" s="32">
        <v>280.00144444444447</v>
      </c>
      <c r="G68" s="32">
        <v>47.861111111111114</v>
      </c>
      <c r="H68" s="37">
        <v>0.17093165789224102</v>
      </c>
      <c r="I68" s="32">
        <v>256.95699999999999</v>
      </c>
      <c r="J68" s="32">
        <v>47.861111111111114</v>
      </c>
      <c r="K68" s="37">
        <v>0.18626116864343495</v>
      </c>
      <c r="L68" s="32">
        <v>64.376000000000005</v>
      </c>
      <c r="M68" s="32">
        <v>1.5333333333333334</v>
      </c>
      <c r="N68" s="37">
        <v>2.3818400231970505E-2</v>
      </c>
      <c r="O68" s="32">
        <v>41.33155555555556</v>
      </c>
      <c r="P68" s="32">
        <v>1.5333333333333334</v>
      </c>
      <c r="Q68" s="37">
        <v>3.7098369822357952E-2</v>
      </c>
      <c r="R68" s="32">
        <v>18.511111111111113</v>
      </c>
      <c r="S68" s="32">
        <v>0</v>
      </c>
      <c r="T68" s="37">
        <v>0</v>
      </c>
      <c r="U68" s="32">
        <v>4.5333333333333332</v>
      </c>
      <c r="V68" s="32">
        <v>0</v>
      </c>
      <c r="W68" s="37">
        <v>0</v>
      </c>
      <c r="X68" s="32">
        <v>60.611444444444444</v>
      </c>
      <c r="Y68" s="32">
        <v>30.305555555555557</v>
      </c>
      <c r="Z68" s="37">
        <v>0.49999725024427</v>
      </c>
      <c r="AA68" s="32">
        <v>0</v>
      </c>
      <c r="AB68" s="32">
        <v>0</v>
      </c>
      <c r="AC68" s="37" t="s">
        <v>474</v>
      </c>
      <c r="AD68" s="32">
        <v>98.542666666666662</v>
      </c>
      <c r="AE68" s="32">
        <v>16.022222222222222</v>
      </c>
      <c r="AF68" s="37">
        <v>0.16259172563717467</v>
      </c>
      <c r="AG68" s="32">
        <v>56.471333333333334</v>
      </c>
      <c r="AH68" s="32">
        <v>0</v>
      </c>
      <c r="AI68" s="37">
        <v>0</v>
      </c>
      <c r="AJ68" s="32">
        <v>0</v>
      </c>
      <c r="AK68" s="32">
        <v>0</v>
      </c>
      <c r="AL68" s="37" t="s">
        <v>474</v>
      </c>
      <c r="AM68" t="s">
        <v>71</v>
      </c>
      <c r="AN68" s="34">
        <v>10</v>
      </c>
      <c r="AX68"/>
      <c r="AY68"/>
    </row>
    <row r="69" spans="1:51" x14ac:dyDescent="0.25">
      <c r="A69" t="s">
        <v>374</v>
      </c>
      <c r="B69" t="s">
        <v>155</v>
      </c>
      <c r="C69" t="s">
        <v>256</v>
      </c>
      <c r="D69" t="s">
        <v>324</v>
      </c>
      <c r="E69" s="32">
        <v>58.644444444444446</v>
      </c>
      <c r="F69" s="32">
        <v>301.70833333333331</v>
      </c>
      <c r="G69" s="32">
        <v>49.213888888888889</v>
      </c>
      <c r="H69" s="37">
        <v>0.16311743313538646</v>
      </c>
      <c r="I69" s="32">
        <v>281.69722222222225</v>
      </c>
      <c r="J69" s="32">
        <v>49.213888888888889</v>
      </c>
      <c r="K69" s="37">
        <v>0.1747049136681425</v>
      </c>
      <c r="L69" s="32">
        <v>64.788888888888891</v>
      </c>
      <c r="M69" s="32">
        <v>0</v>
      </c>
      <c r="N69" s="37">
        <v>0</v>
      </c>
      <c r="O69" s="32">
        <v>44.777777777777779</v>
      </c>
      <c r="P69" s="32">
        <v>0</v>
      </c>
      <c r="Q69" s="37">
        <v>0</v>
      </c>
      <c r="R69" s="32">
        <v>14.5</v>
      </c>
      <c r="S69" s="32">
        <v>0</v>
      </c>
      <c r="T69" s="37">
        <v>0</v>
      </c>
      <c r="U69" s="32">
        <v>5.5111111111111111</v>
      </c>
      <c r="V69" s="32">
        <v>0</v>
      </c>
      <c r="W69" s="37">
        <v>0</v>
      </c>
      <c r="X69" s="32">
        <v>50.555555555555557</v>
      </c>
      <c r="Y69" s="32">
        <v>6.1694444444444443</v>
      </c>
      <c r="Z69" s="37">
        <v>0.12203296703296702</v>
      </c>
      <c r="AA69" s="32">
        <v>0</v>
      </c>
      <c r="AB69" s="32">
        <v>0</v>
      </c>
      <c r="AC69" s="37" t="s">
        <v>474</v>
      </c>
      <c r="AD69" s="32">
        <v>137.57499999999999</v>
      </c>
      <c r="AE69" s="32">
        <v>43.044444444444444</v>
      </c>
      <c r="AF69" s="37">
        <v>0.31287984331778629</v>
      </c>
      <c r="AG69" s="32">
        <v>20.255555555555556</v>
      </c>
      <c r="AH69" s="32">
        <v>0</v>
      </c>
      <c r="AI69" s="37">
        <v>0</v>
      </c>
      <c r="AJ69" s="32">
        <v>28.533333333333335</v>
      </c>
      <c r="AK69" s="32">
        <v>0</v>
      </c>
      <c r="AL69" s="37">
        <v>0</v>
      </c>
      <c r="AM69" t="s">
        <v>30</v>
      </c>
      <c r="AN69" s="34">
        <v>10</v>
      </c>
      <c r="AX69"/>
      <c r="AY69"/>
    </row>
    <row r="70" spans="1:51" x14ac:dyDescent="0.25">
      <c r="A70" t="s">
        <v>374</v>
      </c>
      <c r="B70" t="s">
        <v>178</v>
      </c>
      <c r="C70" t="s">
        <v>292</v>
      </c>
      <c r="D70" t="s">
        <v>334</v>
      </c>
      <c r="E70" s="32">
        <v>38.577777777777776</v>
      </c>
      <c r="F70" s="32">
        <v>194.38911111111113</v>
      </c>
      <c r="G70" s="32">
        <v>31.74744444444444</v>
      </c>
      <c r="H70" s="37">
        <v>0.16331904736319244</v>
      </c>
      <c r="I70" s="32">
        <v>175.61688888888889</v>
      </c>
      <c r="J70" s="32">
        <v>31.74744444444444</v>
      </c>
      <c r="K70" s="37">
        <v>0.18077671598277054</v>
      </c>
      <c r="L70" s="32">
        <v>29.811111111111114</v>
      </c>
      <c r="M70" s="32">
        <v>0.17777777777777778</v>
      </c>
      <c r="N70" s="37">
        <v>5.9634737234439059E-3</v>
      </c>
      <c r="O70" s="32">
        <v>11.03888888888889</v>
      </c>
      <c r="P70" s="32">
        <v>0.17777777777777778</v>
      </c>
      <c r="Q70" s="37">
        <v>1.6104680422747861E-2</v>
      </c>
      <c r="R70" s="32">
        <v>13.794444444444444</v>
      </c>
      <c r="S70" s="32">
        <v>0</v>
      </c>
      <c r="T70" s="37">
        <v>0</v>
      </c>
      <c r="U70" s="32">
        <v>4.9777777777777779</v>
      </c>
      <c r="V70" s="32">
        <v>0</v>
      </c>
      <c r="W70" s="37">
        <v>0</v>
      </c>
      <c r="X70" s="32">
        <v>51.530777777777786</v>
      </c>
      <c r="Y70" s="32">
        <v>12.372444444444444</v>
      </c>
      <c r="Z70" s="37">
        <v>0.24009815061980214</v>
      </c>
      <c r="AA70" s="32">
        <v>0</v>
      </c>
      <c r="AB70" s="32">
        <v>0</v>
      </c>
      <c r="AC70" s="37" t="s">
        <v>474</v>
      </c>
      <c r="AD70" s="32">
        <v>95.513888888888886</v>
      </c>
      <c r="AE70" s="32">
        <v>18.297222222222221</v>
      </c>
      <c r="AF70" s="37">
        <v>0.19156608986476661</v>
      </c>
      <c r="AG70" s="32">
        <v>14.438888888888888</v>
      </c>
      <c r="AH70" s="32">
        <v>0.22222222222222221</v>
      </c>
      <c r="AI70" s="37">
        <v>1.5390534821085032E-2</v>
      </c>
      <c r="AJ70" s="32">
        <v>3.0944444444444446</v>
      </c>
      <c r="AK70" s="32">
        <v>0.67777777777777781</v>
      </c>
      <c r="AL70" s="37">
        <v>0.21903052064631956</v>
      </c>
      <c r="AM70" t="s">
        <v>53</v>
      </c>
      <c r="AN70" s="34">
        <v>10</v>
      </c>
      <c r="AX70"/>
      <c r="AY70"/>
    </row>
    <row r="71" spans="1:51" x14ac:dyDescent="0.25">
      <c r="A71" t="s">
        <v>374</v>
      </c>
      <c r="B71" t="s">
        <v>200</v>
      </c>
      <c r="C71" t="s">
        <v>279</v>
      </c>
      <c r="D71" t="s">
        <v>329</v>
      </c>
      <c r="E71" s="32">
        <v>51.277777777777779</v>
      </c>
      <c r="F71" s="32">
        <v>247.3</v>
      </c>
      <c r="G71" s="32">
        <v>16.594444444444445</v>
      </c>
      <c r="H71" s="37">
        <v>6.7102484611582872E-2</v>
      </c>
      <c r="I71" s="32">
        <v>225.43333333333337</v>
      </c>
      <c r="J71" s="32">
        <v>16.594444444444445</v>
      </c>
      <c r="K71" s="37">
        <v>7.3611316476908661E-2</v>
      </c>
      <c r="L71" s="32">
        <v>38.4</v>
      </c>
      <c r="M71" s="32">
        <v>3.8666666666666667</v>
      </c>
      <c r="N71" s="37">
        <v>0.10069444444444445</v>
      </c>
      <c r="O71" s="32">
        <v>16.533333333333335</v>
      </c>
      <c r="P71" s="32">
        <v>3.8666666666666667</v>
      </c>
      <c r="Q71" s="37">
        <v>0.23387096774193547</v>
      </c>
      <c r="R71" s="32">
        <v>16.172222222222221</v>
      </c>
      <c r="S71" s="32">
        <v>0</v>
      </c>
      <c r="T71" s="37">
        <v>0</v>
      </c>
      <c r="U71" s="32">
        <v>5.6944444444444446</v>
      </c>
      <c r="V71" s="32">
        <v>0</v>
      </c>
      <c r="W71" s="37">
        <v>0</v>
      </c>
      <c r="X71" s="32">
        <v>37.797222222222224</v>
      </c>
      <c r="Y71" s="32">
        <v>2.5833333333333335</v>
      </c>
      <c r="Z71" s="37">
        <v>6.834717424854854E-2</v>
      </c>
      <c r="AA71" s="32">
        <v>0</v>
      </c>
      <c r="AB71" s="32">
        <v>0</v>
      </c>
      <c r="AC71" s="37" t="s">
        <v>474</v>
      </c>
      <c r="AD71" s="32">
        <v>119.33611111111111</v>
      </c>
      <c r="AE71" s="32">
        <v>10.144444444444444</v>
      </c>
      <c r="AF71" s="37">
        <v>8.5007332231558846E-2</v>
      </c>
      <c r="AG71" s="32">
        <v>27.769444444444446</v>
      </c>
      <c r="AH71" s="32">
        <v>0</v>
      </c>
      <c r="AI71" s="37">
        <v>0</v>
      </c>
      <c r="AJ71" s="32">
        <v>23.997222222222224</v>
      </c>
      <c r="AK71" s="32">
        <v>0</v>
      </c>
      <c r="AL71" s="37">
        <v>0</v>
      </c>
      <c r="AM71" t="s">
        <v>75</v>
      </c>
      <c r="AN71" s="34">
        <v>10</v>
      </c>
      <c r="AX71"/>
      <c r="AY71"/>
    </row>
    <row r="72" spans="1:51" x14ac:dyDescent="0.25">
      <c r="A72" t="s">
        <v>374</v>
      </c>
      <c r="B72" t="s">
        <v>194</v>
      </c>
      <c r="C72" t="s">
        <v>256</v>
      </c>
      <c r="D72" t="s">
        <v>324</v>
      </c>
      <c r="E72" s="32">
        <v>37.87777777777778</v>
      </c>
      <c r="F72" s="32">
        <v>199.31666666666666</v>
      </c>
      <c r="G72" s="32">
        <v>36.819444444444443</v>
      </c>
      <c r="H72" s="37">
        <v>0.18472837751205506</v>
      </c>
      <c r="I72" s="32">
        <v>181.61666666666667</v>
      </c>
      <c r="J72" s="32">
        <v>36.819444444444443</v>
      </c>
      <c r="K72" s="37">
        <v>0.20273163867731178</v>
      </c>
      <c r="L72" s="32">
        <v>38.119444444444447</v>
      </c>
      <c r="M72" s="32">
        <v>2.4361111111111109</v>
      </c>
      <c r="N72" s="37">
        <v>6.3907308897471385E-2</v>
      </c>
      <c r="O72" s="32">
        <v>20.419444444444444</v>
      </c>
      <c r="P72" s="32">
        <v>2.4361111111111109</v>
      </c>
      <c r="Q72" s="37">
        <v>0.11930349612297646</v>
      </c>
      <c r="R72" s="32">
        <v>12.394444444444444</v>
      </c>
      <c r="S72" s="32">
        <v>0</v>
      </c>
      <c r="T72" s="37">
        <v>0</v>
      </c>
      <c r="U72" s="32">
        <v>5.3055555555555554</v>
      </c>
      <c r="V72" s="32">
        <v>0</v>
      </c>
      <c r="W72" s="37">
        <v>0</v>
      </c>
      <c r="X72" s="32">
        <v>42.774999999999999</v>
      </c>
      <c r="Y72" s="32">
        <v>6.5777777777777775</v>
      </c>
      <c r="Z72" s="37">
        <v>0.15377621923501525</v>
      </c>
      <c r="AA72" s="32">
        <v>0</v>
      </c>
      <c r="AB72" s="32">
        <v>0</v>
      </c>
      <c r="AC72" s="37" t="s">
        <v>474</v>
      </c>
      <c r="AD72" s="32">
        <v>95.766666666666666</v>
      </c>
      <c r="AE72" s="32">
        <v>27.716666666666665</v>
      </c>
      <c r="AF72" s="37">
        <v>0.28941872607030977</v>
      </c>
      <c r="AG72" s="32">
        <v>17.963888888888889</v>
      </c>
      <c r="AH72" s="32">
        <v>0</v>
      </c>
      <c r="AI72" s="37">
        <v>0</v>
      </c>
      <c r="AJ72" s="32">
        <v>4.6916666666666664</v>
      </c>
      <c r="AK72" s="32">
        <v>8.8888888888888892E-2</v>
      </c>
      <c r="AL72" s="37">
        <v>1.8946121965660156E-2</v>
      </c>
      <c r="AM72" t="s">
        <v>69</v>
      </c>
      <c r="AN72" s="34">
        <v>10</v>
      </c>
      <c r="AX72"/>
      <c r="AY72"/>
    </row>
    <row r="73" spans="1:51" x14ac:dyDescent="0.25">
      <c r="A73" t="s">
        <v>374</v>
      </c>
      <c r="B73" t="s">
        <v>153</v>
      </c>
      <c r="C73" t="s">
        <v>281</v>
      </c>
      <c r="D73" t="s">
        <v>330</v>
      </c>
      <c r="E73" s="32">
        <v>68.2</v>
      </c>
      <c r="F73" s="32">
        <v>369.16111111111115</v>
      </c>
      <c r="G73" s="32">
        <v>30.972222222222221</v>
      </c>
      <c r="H73" s="37">
        <v>8.3898930006471112E-2</v>
      </c>
      <c r="I73" s="32">
        <v>341.99444444444447</v>
      </c>
      <c r="J73" s="32">
        <v>30.972222222222221</v>
      </c>
      <c r="K73" s="37">
        <v>9.0563524423723576E-2</v>
      </c>
      <c r="L73" s="32">
        <v>71.141666666666666</v>
      </c>
      <c r="M73" s="32">
        <v>12.355555555555556</v>
      </c>
      <c r="N73" s="37">
        <v>0.17367537386279333</v>
      </c>
      <c r="O73" s="32">
        <v>43.975000000000001</v>
      </c>
      <c r="P73" s="32">
        <v>12.355555555555556</v>
      </c>
      <c r="Q73" s="37">
        <v>0.2809677215589666</v>
      </c>
      <c r="R73" s="32">
        <v>21.477777777777778</v>
      </c>
      <c r="S73" s="32">
        <v>0</v>
      </c>
      <c r="T73" s="37">
        <v>0</v>
      </c>
      <c r="U73" s="32">
        <v>5.6888888888888891</v>
      </c>
      <c r="V73" s="32">
        <v>0</v>
      </c>
      <c r="W73" s="37">
        <v>0</v>
      </c>
      <c r="X73" s="32">
        <v>68.433333333333337</v>
      </c>
      <c r="Y73" s="32">
        <v>6</v>
      </c>
      <c r="Z73" s="37">
        <v>8.7676570871894788E-2</v>
      </c>
      <c r="AA73" s="32">
        <v>0</v>
      </c>
      <c r="AB73" s="32">
        <v>0</v>
      </c>
      <c r="AC73" s="37" t="s">
        <v>474</v>
      </c>
      <c r="AD73" s="32">
        <v>200.14166666666668</v>
      </c>
      <c r="AE73" s="32">
        <v>12.616666666666667</v>
      </c>
      <c r="AF73" s="37">
        <v>6.3038680934338176E-2</v>
      </c>
      <c r="AG73" s="32">
        <v>0</v>
      </c>
      <c r="AH73" s="32">
        <v>0</v>
      </c>
      <c r="AI73" s="37" t="s">
        <v>474</v>
      </c>
      <c r="AJ73" s="32">
        <v>29.444444444444443</v>
      </c>
      <c r="AK73" s="32">
        <v>0</v>
      </c>
      <c r="AL73" s="37">
        <v>0</v>
      </c>
      <c r="AM73" t="s">
        <v>28</v>
      </c>
      <c r="AN73" s="34">
        <v>10</v>
      </c>
      <c r="AX73"/>
      <c r="AY73"/>
    </row>
    <row r="74" spans="1:51" x14ac:dyDescent="0.25">
      <c r="A74" t="s">
        <v>374</v>
      </c>
      <c r="B74" t="s">
        <v>139</v>
      </c>
      <c r="C74" t="s">
        <v>255</v>
      </c>
      <c r="D74" t="s">
        <v>325</v>
      </c>
      <c r="E74" s="32">
        <v>79.033333333333331</v>
      </c>
      <c r="F74" s="32">
        <v>367.25744444444445</v>
      </c>
      <c r="G74" s="32">
        <v>40.24355555555556</v>
      </c>
      <c r="H74" s="37">
        <v>0.1095785971511961</v>
      </c>
      <c r="I74" s="32">
        <v>334.67411111111107</v>
      </c>
      <c r="J74" s="32">
        <v>40.24355555555556</v>
      </c>
      <c r="K74" s="37">
        <v>0.12024699317777462</v>
      </c>
      <c r="L74" s="32">
        <v>49.336111111111116</v>
      </c>
      <c r="M74" s="32">
        <v>0.30833333333333335</v>
      </c>
      <c r="N74" s="37">
        <v>6.2496481053994704E-3</v>
      </c>
      <c r="O74" s="32">
        <v>16.752777777777776</v>
      </c>
      <c r="P74" s="32">
        <v>0.30833333333333335</v>
      </c>
      <c r="Q74" s="37">
        <v>1.8404907975460124E-2</v>
      </c>
      <c r="R74" s="32">
        <v>26.983333333333334</v>
      </c>
      <c r="S74" s="32">
        <v>0</v>
      </c>
      <c r="T74" s="37">
        <v>0</v>
      </c>
      <c r="U74" s="32">
        <v>5.6</v>
      </c>
      <c r="V74" s="32">
        <v>0</v>
      </c>
      <c r="W74" s="37">
        <v>0</v>
      </c>
      <c r="X74" s="32">
        <v>74.079888888888888</v>
      </c>
      <c r="Y74" s="32">
        <v>14.974333333333332</v>
      </c>
      <c r="Z74" s="37">
        <v>0.20213763219587261</v>
      </c>
      <c r="AA74" s="32">
        <v>0</v>
      </c>
      <c r="AB74" s="32">
        <v>0</v>
      </c>
      <c r="AC74" s="37" t="s">
        <v>474</v>
      </c>
      <c r="AD74" s="32">
        <v>199.62477777777778</v>
      </c>
      <c r="AE74" s="32">
        <v>24.960888888888896</v>
      </c>
      <c r="AF74" s="37">
        <v>0.12503903156087842</v>
      </c>
      <c r="AG74" s="32">
        <v>7.9138888888888888</v>
      </c>
      <c r="AH74" s="32">
        <v>0</v>
      </c>
      <c r="AI74" s="37">
        <v>0</v>
      </c>
      <c r="AJ74" s="32">
        <v>36.302777777777777</v>
      </c>
      <c r="AK74" s="32">
        <v>0</v>
      </c>
      <c r="AL74" s="37">
        <v>0</v>
      </c>
      <c r="AM74" t="s">
        <v>14</v>
      </c>
      <c r="AN74" s="34">
        <v>10</v>
      </c>
      <c r="AX74"/>
      <c r="AY74"/>
    </row>
    <row r="75" spans="1:51" x14ac:dyDescent="0.25">
      <c r="A75" t="s">
        <v>374</v>
      </c>
      <c r="B75" t="s">
        <v>237</v>
      </c>
      <c r="C75" t="s">
        <v>307</v>
      </c>
      <c r="D75" t="s">
        <v>329</v>
      </c>
      <c r="E75" s="32">
        <v>33.68888888888889</v>
      </c>
      <c r="F75" s="32">
        <v>173.04577777777774</v>
      </c>
      <c r="G75" s="32">
        <v>34.348555555555556</v>
      </c>
      <c r="H75" s="37">
        <v>0.19849404011269983</v>
      </c>
      <c r="I75" s="32">
        <v>157.77911111111109</v>
      </c>
      <c r="J75" s="32">
        <v>34.348555555555556</v>
      </c>
      <c r="K75" s="37">
        <v>0.21770027295543984</v>
      </c>
      <c r="L75" s="32">
        <v>22.683333333333334</v>
      </c>
      <c r="M75" s="32">
        <v>0.90277777777777779</v>
      </c>
      <c r="N75" s="37">
        <v>3.9799167278961545E-2</v>
      </c>
      <c r="O75" s="32">
        <v>7.416666666666667</v>
      </c>
      <c r="P75" s="32">
        <v>0.90277777777777779</v>
      </c>
      <c r="Q75" s="37">
        <v>0.12172284644194756</v>
      </c>
      <c r="R75" s="32">
        <v>10.111111111111111</v>
      </c>
      <c r="S75" s="32">
        <v>0</v>
      </c>
      <c r="T75" s="37">
        <v>0</v>
      </c>
      <c r="U75" s="32">
        <v>5.1555555555555559</v>
      </c>
      <c r="V75" s="32">
        <v>0</v>
      </c>
      <c r="W75" s="37">
        <v>0</v>
      </c>
      <c r="X75" s="32">
        <v>60.18388888888888</v>
      </c>
      <c r="Y75" s="32">
        <v>14.878333333333332</v>
      </c>
      <c r="Z75" s="37">
        <v>0.24721455539042381</v>
      </c>
      <c r="AA75" s="32">
        <v>0</v>
      </c>
      <c r="AB75" s="32">
        <v>0</v>
      </c>
      <c r="AC75" s="37" t="s">
        <v>474</v>
      </c>
      <c r="AD75" s="32">
        <v>82.091555555555544</v>
      </c>
      <c r="AE75" s="32">
        <v>18.230444444444444</v>
      </c>
      <c r="AF75" s="37">
        <v>0.22207454007991081</v>
      </c>
      <c r="AG75" s="32">
        <v>7.75</v>
      </c>
      <c r="AH75" s="32">
        <v>0</v>
      </c>
      <c r="AI75" s="37">
        <v>0</v>
      </c>
      <c r="AJ75" s="32">
        <v>0.33699999999999997</v>
      </c>
      <c r="AK75" s="32">
        <v>0.33699999999999997</v>
      </c>
      <c r="AL75" s="37">
        <v>1</v>
      </c>
      <c r="AM75" t="s">
        <v>112</v>
      </c>
      <c r="AN75" s="34">
        <v>10</v>
      </c>
      <c r="AX75"/>
      <c r="AY75"/>
    </row>
    <row r="76" spans="1:51" x14ac:dyDescent="0.25">
      <c r="A76" t="s">
        <v>374</v>
      </c>
      <c r="B76" t="s">
        <v>198</v>
      </c>
      <c r="C76" t="s">
        <v>256</v>
      </c>
      <c r="D76" t="s">
        <v>324</v>
      </c>
      <c r="E76" s="32">
        <v>31.477777777777778</v>
      </c>
      <c r="F76" s="32">
        <v>143.13333333333335</v>
      </c>
      <c r="G76" s="32">
        <v>12.130555555555556</v>
      </c>
      <c r="H76" s="37">
        <v>8.475003881384878E-2</v>
      </c>
      <c r="I76" s="32">
        <v>129.96111111111111</v>
      </c>
      <c r="J76" s="32">
        <v>12.130555555555556</v>
      </c>
      <c r="K76" s="37">
        <v>9.3339888000683977E-2</v>
      </c>
      <c r="L76" s="32">
        <v>23.636111111111113</v>
      </c>
      <c r="M76" s="32">
        <v>0</v>
      </c>
      <c r="N76" s="37">
        <v>0</v>
      </c>
      <c r="O76" s="32">
        <v>10.463888888888889</v>
      </c>
      <c r="P76" s="32">
        <v>0</v>
      </c>
      <c r="Q76" s="37">
        <v>0</v>
      </c>
      <c r="R76" s="32">
        <v>9.4388888888888882</v>
      </c>
      <c r="S76" s="32">
        <v>0</v>
      </c>
      <c r="T76" s="37">
        <v>0</v>
      </c>
      <c r="U76" s="32">
        <v>3.7333333333333334</v>
      </c>
      <c r="V76" s="32">
        <v>0</v>
      </c>
      <c r="W76" s="37">
        <v>0</v>
      </c>
      <c r="X76" s="32">
        <v>21.274999999999999</v>
      </c>
      <c r="Y76" s="32">
        <v>12.130555555555556</v>
      </c>
      <c r="Z76" s="37">
        <v>0.57017887452670069</v>
      </c>
      <c r="AA76" s="32">
        <v>0</v>
      </c>
      <c r="AB76" s="32">
        <v>0</v>
      </c>
      <c r="AC76" s="37" t="s">
        <v>474</v>
      </c>
      <c r="AD76" s="32">
        <v>70.961111111111109</v>
      </c>
      <c r="AE76" s="32">
        <v>0</v>
      </c>
      <c r="AF76" s="37">
        <v>0</v>
      </c>
      <c r="AG76" s="32">
        <v>14.697222222222223</v>
      </c>
      <c r="AH76" s="32">
        <v>0</v>
      </c>
      <c r="AI76" s="37">
        <v>0</v>
      </c>
      <c r="AJ76" s="32">
        <v>12.563888888888888</v>
      </c>
      <c r="AK76" s="32">
        <v>0</v>
      </c>
      <c r="AL76" s="37">
        <v>0</v>
      </c>
      <c r="AM76" t="s">
        <v>73</v>
      </c>
      <c r="AN76" s="34">
        <v>10</v>
      </c>
      <c r="AX76"/>
      <c r="AY76"/>
    </row>
    <row r="77" spans="1:51" x14ac:dyDescent="0.25">
      <c r="A77" t="s">
        <v>374</v>
      </c>
      <c r="B77" t="s">
        <v>226</v>
      </c>
      <c r="C77" t="s">
        <v>303</v>
      </c>
      <c r="D77" t="s">
        <v>329</v>
      </c>
      <c r="E77" s="32">
        <v>30.088888888888889</v>
      </c>
      <c r="F77" s="32">
        <v>162.98611111111114</v>
      </c>
      <c r="G77" s="32">
        <v>28.077777777777779</v>
      </c>
      <c r="H77" s="37">
        <v>0.17227098423519385</v>
      </c>
      <c r="I77" s="32">
        <v>149.61388888888891</v>
      </c>
      <c r="J77" s="32">
        <v>28.077777777777779</v>
      </c>
      <c r="K77" s="37">
        <v>0.18766825718052021</v>
      </c>
      <c r="L77" s="32">
        <v>26.880555555555556</v>
      </c>
      <c r="M77" s="32">
        <v>2.0388888888888888</v>
      </c>
      <c r="N77" s="37">
        <v>7.5849953497984901E-2</v>
      </c>
      <c r="O77" s="32">
        <v>13.508333333333333</v>
      </c>
      <c r="P77" s="32">
        <v>2.0388888888888888</v>
      </c>
      <c r="Q77" s="37">
        <v>0.15093563643841248</v>
      </c>
      <c r="R77" s="32">
        <v>8.2166666666666668</v>
      </c>
      <c r="S77" s="32">
        <v>0</v>
      </c>
      <c r="T77" s="37">
        <v>0</v>
      </c>
      <c r="U77" s="32">
        <v>5.1555555555555559</v>
      </c>
      <c r="V77" s="32">
        <v>0</v>
      </c>
      <c r="W77" s="37">
        <v>0</v>
      </c>
      <c r="X77" s="32">
        <v>36.913888888888891</v>
      </c>
      <c r="Y77" s="32">
        <v>8.5833333333333339</v>
      </c>
      <c r="Z77" s="37">
        <v>0.23252313943863345</v>
      </c>
      <c r="AA77" s="32">
        <v>0</v>
      </c>
      <c r="AB77" s="32">
        <v>0</v>
      </c>
      <c r="AC77" s="37" t="s">
        <v>474</v>
      </c>
      <c r="AD77" s="32">
        <v>66.419444444444451</v>
      </c>
      <c r="AE77" s="32">
        <v>17.455555555555556</v>
      </c>
      <c r="AF77" s="37">
        <v>0.26280791267617409</v>
      </c>
      <c r="AG77" s="32">
        <v>21.847222222222221</v>
      </c>
      <c r="AH77" s="32">
        <v>0</v>
      </c>
      <c r="AI77" s="37">
        <v>0</v>
      </c>
      <c r="AJ77" s="32">
        <v>10.925000000000001</v>
      </c>
      <c r="AK77" s="32">
        <v>0</v>
      </c>
      <c r="AL77" s="37">
        <v>0</v>
      </c>
      <c r="AM77" t="s">
        <v>101</v>
      </c>
      <c r="AN77" s="34">
        <v>10</v>
      </c>
      <c r="AX77"/>
      <c r="AY77"/>
    </row>
    <row r="78" spans="1:51" x14ac:dyDescent="0.25">
      <c r="A78" t="s">
        <v>374</v>
      </c>
      <c r="B78" t="s">
        <v>173</v>
      </c>
      <c r="C78" t="s">
        <v>290</v>
      </c>
      <c r="D78" t="s">
        <v>311</v>
      </c>
      <c r="E78" s="32">
        <v>177.14444444444445</v>
      </c>
      <c r="F78" s="32">
        <v>618.97588888888868</v>
      </c>
      <c r="G78" s="32">
        <v>143.72477777777777</v>
      </c>
      <c r="H78" s="37">
        <v>0.23219770003606321</v>
      </c>
      <c r="I78" s="32">
        <v>573.45933333333323</v>
      </c>
      <c r="J78" s="32">
        <v>137.23044444444443</v>
      </c>
      <c r="K78" s="37">
        <v>0.23930283538462674</v>
      </c>
      <c r="L78" s="32">
        <v>90.786444444444413</v>
      </c>
      <c r="M78" s="32">
        <v>12.123444444444445</v>
      </c>
      <c r="N78" s="37">
        <v>0.13353804655124729</v>
      </c>
      <c r="O78" s="32">
        <v>50.869888888888866</v>
      </c>
      <c r="P78" s="32">
        <v>5.6291111111111114</v>
      </c>
      <c r="Q78" s="37">
        <v>0.11065703570547088</v>
      </c>
      <c r="R78" s="32">
        <v>34.227666666666664</v>
      </c>
      <c r="S78" s="32">
        <v>6.4943333333333335</v>
      </c>
      <c r="T78" s="37">
        <v>0.18973929472259285</v>
      </c>
      <c r="U78" s="32">
        <v>5.6888888888888891</v>
      </c>
      <c r="V78" s="32">
        <v>0</v>
      </c>
      <c r="W78" s="37">
        <v>0</v>
      </c>
      <c r="X78" s="32">
        <v>100.32199999999999</v>
      </c>
      <c r="Y78" s="32">
        <v>19.788444444444444</v>
      </c>
      <c r="Z78" s="37">
        <v>0.19724930169299301</v>
      </c>
      <c r="AA78" s="32">
        <v>5.6</v>
      </c>
      <c r="AB78" s="32">
        <v>0</v>
      </c>
      <c r="AC78" s="37">
        <v>0</v>
      </c>
      <c r="AD78" s="32">
        <v>349.95066666666662</v>
      </c>
      <c r="AE78" s="32">
        <v>89.291777777777767</v>
      </c>
      <c r="AF78" s="37">
        <v>0.25515532983061739</v>
      </c>
      <c r="AG78" s="32">
        <v>13.857111111111115</v>
      </c>
      <c r="AH78" s="32">
        <v>0</v>
      </c>
      <c r="AI78" s="37">
        <v>0</v>
      </c>
      <c r="AJ78" s="32">
        <v>58.459666666666656</v>
      </c>
      <c r="AK78" s="32">
        <v>22.521111111111118</v>
      </c>
      <c r="AL78" s="37">
        <v>0.3852418666621053</v>
      </c>
      <c r="AM78" t="s">
        <v>48</v>
      </c>
      <c r="AN78" s="34">
        <v>10</v>
      </c>
      <c r="AX78"/>
      <c r="AY78"/>
    </row>
    <row r="79" spans="1:51" x14ac:dyDescent="0.25">
      <c r="A79" t="s">
        <v>374</v>
      </c>
      <c r="B79" t="s">
        <v>201</v>
      </c>
      <c r="C79" t="s">
        <v>295</v>
      </c>
      <c r="D79" t="s">
        <v>314</v>
      </c>
      <c r="E79" s="32">
        <v>28.155555555555555</v>
      </c>
      <c r="F79" s="32">
        <v>130.46322222222221</v>
      </c>
      <c r="G79" s="32">
        <v>4.8815555555555559</v>
      </c>
      <c r="H79" s="37">
        <v>3.7417100945434607E-2</v>
      </c>
      <c r="I79" s="32">
        <v>121.06055555555554</v>
      </c>
      <c r="J79" s="32">
        <v>4.809333333333333</v>
      </c>
      <c r="K79" s="37">
        <v>3.9726674896401713E-2</v>
      </c>
      <c r="L79" s="32">
        <v>17.791</v>
      </c>
      <c r="M79" s="32">
        <v>0</v>
      </c>
      <c r="N79" s="37">
        <v>0</v>
      </c>
      <c r="O79" s="32">
        <v>13.346555555555556</v>
      </c>
      <c r="P79" s="32">
        <v>0</v>
      </c>
      <c r="Q79" s="37">
        <v>0</v>
      </c>
      <c r="R79" s="32">
        <v>0</v>
      </c>
      <c r="S79" s="32">
        <v>0</v>
      </c>
      <c r="T79" s="37" t="s">
        <v>474</v>
      </c>
      <c r="U79" s="32">
        <v>4.4444444444444446</v>
      </c>
      <c r="V79" s="32">
        <v>0</v>
      </c>
      <c r="W79" s="37">
        <v>0</v>
      </c>
      <c r="X79" s="32">
        <v>22.853888888888893</v>
      </c>
      <c r="Y79" s="32">
        <v>0.1597777777777778</v>
      </c>
      <c r="Z79" s="37">
        <v>6.991273063179133E-3</v>
      </c>
      <c r="AA79" s="32">
        <v>4.9582222222222239</v>
      </c>
      <c r="AB79" s="32">
        <v>7.2222222222222215E-2</v>
      </c>
      <c r="AC79" s="37">
        <v>1.4566152742918602E-2</v>
      </c>
      <c r="AD79" s="32">
        <v>55.489333333333335</v>
      </c>
      <c r="AE79" s="32">
        <v>4.6495555555555557</v>
      </c>
      <c r="AF79" s="37">
        <v>8.3791879920865675E-2</v>
      </c>
      <c r="AG79" s="32">
        <v>13.271999999999995</v>
      </c>
      <c r="AH79" s="32">
        <v>0</v>
      </c>
      <c r="AI79" s="37">
        <v>0</v>
      </c>
      <c r="AJ79" s="32">
        <v>16.098777777777773</v>
      </c>
      <c r="AK79" s="32">
        <v>0</v>
      </c>
      <c r="AL79" s="37">
        <v>0</v>
      </c>
      <c r="AM79" t="s">
        <v>76</v>
      </c>
      <c r="AN79" s="34">
        <v>10</v>
      </c>
      <c r="AX79"/>
      <c r="AY79"/>
    </row>
    <row r="80" spans="1:51" x14ac:dyDescent="0.25">
      <c r="A80" t="s">
        <v>374</v>
      </c>
      <c r="B80" t="s">
        <v>192</v>
      </c>
      <c r="C80" t="s">
        <v>258</v>
      </c>
      <c r="D80" t="s">
        <v>321</v>
      </c>
      <c r="E80" s="32">
        <v>45.577777777777776</v>
      </c>
      <c r="F80" s="32">
        <v>316.96277777777777</v>
      </c>
      <c r="G80" s="32">
        <v>8.2666666666666657</v>
      </c>
      <c r="H80" s="37">
        <v>2.6080875251738283E-2</v>
      </c>
      <c r="I80" s="32">
        <v>287.71833333333336</v>
      </c>
      <c r="J80" s="32">
        <v>8.2666666666666657</v>
      </c>
      <c r="K80" s="37">
        <v>2.8731803673731827E-2</v>
      </c>
      <c r="L80" s="32">
        <v>30.711111111111112</v>
      </c>
      <c r="M80" s="32">
        <v>0</v>
      </c>
      <c r="N80" s="37">
        <v>0</v>
      </c>
      <c r="O80" s="32">
        <v>12.4</v>
      </c>
      <c r="P80" s="32">
        <v>0</v>
      </c>
      <c r="Q80" s="37">
        <v>0</v>
      </c>
      <c r="R80" s="32">
        <v>12.977777777777778</v>
      </c>
      <c r="S80" s="32">
        <v>0</v>
      </c>
      <c r="T80" s="37">
        <v>0</v>
      </c>
      <c r="U80" s="32">
        <v>5.333333333333333</v>
      </c>
      <c r="V80" s="32">
        <v>0</v>
      </c>
      <c r="W80" s="37">
        <v>0</v>
      </c>
      <c r="X80" s="32">
        <v>51.811222222222241</v>
      </c>
      <c r="Y80" s="32">
        <v>4.9777777777777779</v>
      </c>
      <c r="Z80" s="37">
        <v>9.6075281845846322E-2</v>
      </c>
      <c r="AA80" s="32">
        <v>10.933333333333334</v>
      </c>
      <c r="AB80" s="32">
        <v>0</v>
      </c>
      <c r="AC80" s="37">
        <v>0</v>
      </c>
      <c r="AD80" s="32">
        <v>183.82644444444446</v>
      </c>
      <c r="AE80" s="32">
        <v>3.2888888888888888</v>
      </c>
      <c r="AF80" s="37">
        <v>1.7891271839742557E-2</v>
      </c>
      <c r="AG80" s="32">
        <v>0</v>
      </c>
      <c r="AH80" s="32">
        <v>0</v>
      </c>
      <c r="AI80" s="37" t="s">
        <v>474</v>
      </c>
      <c r="AJ80" s="32">
        <v>39.680666666666667</v>
      </c>
      <c r="AK80" s="32">
        <v>0</v>
      </c>
      <c r="AL80" s="37">
        <v>0</v>
      </c>
      <c r="AM80" t="s">
        <v>67</v>
      </c>
      <c r="AN80" s="34">
        <v>10</v>
      </c>
      <c r="AX80"/>
      <c r="AY80"/>
    </row>
    <row r="81" spans="1:51" x14ac:dyDescent="0.25">
      <c r="A81" t="s">
        <v>374</v>
      </c>
      <c r="B81" t="s">
        <v>169</v>
      </c>
      <c r="C81" t="s">
        <v>287</v>
      </c>
      <c r="D81" t="s">
        <v>333</v>
      </c>
      <c r="E81" s="32">
        <v>23.822222222222223</v>
      </c>
      <c r="F81" s="32">
        <v>100.98211111111114</v>
      </c>
      <c r="G81" s="32">
        <v>17.096</v>
      </c>
      <c r="H81" s="37">
        <v>0.1692973122852342</v>
      </c>
      <c r="I81" s="32">
        <v>93.215444444444472</v>
      </c>
      <c r="J81" s="32">
        <v>15.807111111111112</v>
      </c>
      <c r="K81" s="37">
        <v>0.16957609552065164</v>
      </c>
      <c r="L81" s="32">
        <v>18.805555555555557</v>
      </c>
      <c r="M81" s="32">
        <v>1.6083333333333334</v>
      </c>
      <c r="N81" s="37">
        <v>8.5524372230428358E-2</v>
      </c>
      <c r="O81" s="32">
        <v>11.03888888888889</v>
      </c>
      <c r="P81" s="32">
        <v>0.31944444444444442</v>
      </c>
      <c r="Q81" s="37">
        <v>2.893809763462506E-2</v>
      </c>
      <c r="R81" s="32">
        <v>6.427777777777778</v>
      </c>
      <c r="S81" s="32">
        <v>1.288888888888889</v>
      </c>
      <c r="T81" s="37">
        <v>0.20051858254105445</v>
      </c>
      <c r="U81" s="32">
        <v>1.3388888888888888</v>
      </c>
      <c r="V81" s="32">
        <v>0</v>
      </c>
      <c r="W81" s="37">
        <v>0</v>
      </c>
      <c r="X81" s="32">
        <v>12.965888888888889</v>
      </c>
      <c r="Y81" s="32">
        <v>9.3686666666666678</v>
      </c>
      <c r="Z81" s="37">
        <v>0.72256262157970064</v>
      </c>
      <c r="AA81" s="32">
        <v>0</v>
      </c>
      <c r="AB81" s="32">
        <v>0</v>
      </c>
      <c r="AC81" s="37" t="s">
        <v>474</v>
      </c>
      <c r="AD81" s="32">
        <v>63.388444444444467</v>
      </c>
      <c r="AE81" s="32">
        <v>6.1189999999999989</v>
      </c>
      <c r="AF81" s="37">
        <v>9.6531789881085878E-2</v>
      </c>
      <c r="AG81" s="32">
        <v>0</v>
      </c>
      <c r="AH81" s="32">
        <v>0</v>
      </c>
      <c r="AI81" s="37" t="s">
        <v>474</v>
      </c>
      <c r="AJ81" s="32">
        <v>5.822222222222222</v>
      </c>
      <c r="AK81" s="32">
        <v>0</v>
      </c>
      <c r="AL81" s="37">
        <v>0</v>
      </c>
      <c r="AM81" t="s">
        <v>44</v>
      </c>
      <c r="AN81" s="34">
        <v>10</v>
      </c>
      <c r="AX81"/>
      <c r="AY81"/>
    </row>
    <row r="82" spans="1:51" x14ac:dyDescent="0.25">
      <c r="A82" t="s">
        <v>374</v>
      </c>
      <c r="B82" t="s">
        <v>232</v>
      </c>
      <c r="C82" t="s">
        <v>256</v>
      </c>
      <c r="D82" t="s">
        <v>324</v>
      </c>
      <c r="E82" s="32">
        <v>29.5</v>
      </c>
      <c r="F82" s="32">
        <v>161.50444444444449</v>
      </c>
      <c r="G82" s="32">
        <v>1.221111111111111</v>
      </c>
      <c r="H82" s="37">
        <v>7.5608514385569004E-3</v>
      </c>
      <c r="I82" s="32">
        <v>137.35444444444448</v>
      </c>
      <c r="J82" s="32">
        <v>1.221111111111111</v>
      </c>
      <c r="K82" s="37">
        <v>8.8902191410705437E-3</v>
      </c>
      <c r="L82" s="32">
        <v>58.840444444444451</v>
      </c>
      <c r="M82" s="32">
        <v>0</v>
      </c>
      <c r="N82" s="37">
        <v>0</v>
      </c>
      <c r="O82" s="32">
        <v>39.962666666666678</v>
      </c>
      <c r="P82" s="32">
        <v>0</v>
      </c>
      <c r="Q82" s="37">
        <v>0</v>
      </c>
      <c r="R82" s="32">
        <v>13.533333333333333</v>
      </c>
      <c r="S82" s="32">
        <v>0</v>
      </c>
      <c r="T82" s="37">
        <v>0</v>
      </c>
      <c r="U82" s="32">
        <v>5.3444444444444441</v>
      </c>
      <c r="V82" s="32">
        <v>0</v>
      </c>
      <c r="W82" s="37">
        <v>0</v>
      </c>
      <c r="X82" s="32">
        <v>15.293888888888892</v>
      </c>
      <c r="Y82" s="32">
        <v>0</v>
      </c>
      <c r="Z82" s="37">
        <v>0</v>
      </c>
      <c r="AA82" s="32">
        <v>5.2722222222222221</v>
      </c>
      <c r="AB82" s="32">
        <v>0</v>
      </c>
      <c r="AC82" s="37">
        <v>0</v>
      </c>
      <c r="AD82" s="32">
        <v>76.886888888888905</v>
      </c>
      <c r="AE82" s="32">
        <v>1.221111111111111</v>
      </c>
      <c r="AF82" s="37">
        <v>1.5881916003595464E-2</v>
      </c>
      <c r="AG82" s="32">
        <v>1.5918888888888887</v>
      </c>
      <c r="AH82" s="32">
        <v>0</v>
      </c>
      <c r="AI82" s="37">
        <v>0</v>
      </c>
      <c r="AJ82" s="32">
        <v>3.6191111111111107</v>
      </c>
      <c r="AK82" s="32">
        <v>0</v>
      </c>
      <c r="AL82" s="37">
        <v>0</v>
      </c>
      <c r="AM82" t="s">
        <v>107</v>
      </c>
      <c r="AN82" s="34">
        <v>10</v>
      </c>
      <c r="AX82"/>
      <c r="AY82"/>
    </row>
    <row r="83" spans="1:51" x14ac:dyDescent="0.25">
      <c r="A83" t="s">
        <v>374</v>
      </c>
      <c r="B83" t="s">
        <v>163</v>
      </c>
      <c r="C83" t="s">
        <v>284</v>
      </c>
      <c r="D83" t="s">
        <v>329</v>
      </c>
      <c r="E83" s="32">
        <v>40.288888888888891</v>
      </c>
      <c r="F83" s="32">
        <v>235.73877777777776</v>
      </c>
      <c r="G83" s="32">
        <v>2.0646666666666667</v>
      </c>
      <c r="H83" s="37">
        <v>8.7582818835726366E-3</v>
      </c>
      <c r="I83" s="32">
        <v>216.0251111111111</v>
      </c>
      <c r="J83" s="32">
        <v>2.0646666666666667</v>
      </c>
      <c r="K83" s="37">
        <v>9.5575308631815434E-3</v>
      </c>
      <c r="L83" s="32">
        <v>25.815444444444442</v>
      </c>
      <c r="M83" s="32">
        <v>3.3333333333333333E-2</v>
      </c>
      <c r="N83" s="37">
        <v>1.2912167135091398E-3</v>
      </c>
      <c r="O83" s="32">
        <v>11.295888888888886</v>
      </c>
      <c r="P83" s="32">
        <v>3.3333333333333333E-2</v>
      </c>
      <c r="Q83" s="37">
        <v>2.950926098974062E-3</v>
      </c>
      <c r="R83" s="32">
        <v>9.8567777777777792</v>
      </c>
      <c r="S83" s="32">
        <v>0</v>
      </c>
      <c r="T83" s="37">
        <v>0</v>
      </c>
      <c r="U83" s="32">
        <v>4.6627777777777766</v>
      </c>
      <c r="V83" s="32">
        <v>0</v>
      </c>
      <c r="W83" s="37">
        <v>0</v>
      </c>
      <c r="X83" s="32">
        <v>37.453444444444429</v>
      </c>
      <c r="Y83" s="32">
        <v>0.86477777777777776</v>
      </c>
      <c r="Z83" s="37">
        <v>2.3089405810472863E-2</v>
      </c>
      <c r="AA83" s="32">
        <v>5.19411111111111</v>
      </c>
      <c r="AB83" s="32">
        <v>0</v>
      </c>
      <c r="AC83" s="37">
        <v>0</v>
      </c>
      <c r="AD83" s="32">
        <v>121.35344444444443</v>
      </c>
      <c r="AE83" s="32">
        <v>1.1665555555555556</v>
      </c>
      <c r="AF83" s="37">
        <v>9.6128755215481691E-3</v>
      </c>
      <c r="AG83" s="32">
        <v>26.235333333333333</v>
      </c>
      <c r="AH83" s="32">
        <v>0</v>
      </c>
      <c r="AI83" s="37">
        <v>0</v>
      </c>
      <c r="AJ83" s="32">
        <v>19.687000000000012</v>
      </c>
      <c r="AK83" s="32">
        <v>0</v>
      </c>
      <c r="AL83" s="37">
        <v>0</v>
      </c>
      <c r="AM83" t="s">
        <v>38</v>
      </c>
      <c r="AN83" s="34">
        <v>10</v>
      </c>
      <c r="AX83"/>
      <c r="AY83"/>
    </row>
    <row r="84" spans="1:51" x14ac:dyDescent="0.25">
      <c r="A84" t="s">
        <v>374</v>
      </c>
      <c r="B84" t="s">
        <v>218</v>
      </c>
      <c r="C84" t="s">
        <v>300</v>
      </c>
      <c r="D84" t="s">
        <v>322</v>
      </c>
      <c r="E84" s="32">
        <v>12.911111111111111</v>
      </c>
      <c r="F84" s="32">
        <v>90.214222222222205</v>
      </c>
      <c r="G84" s="32">
        <v>29.81666666666667</v>
      </c>
      <c r="H84" s="37">
        <v>0.33050960183661615</v>
      </c>
      <c r="I84" s="32">
        <v>84.11977777777777</v>
      </c>
      <c r="J84" s="32">
        <v>24.611111111111114</v>
      </c>
      <c r="K84" s="37">
        <v>0.29257223165908935</v>
      </c>
      <c r="L84" s="32">
        <v>14.664111111111108</v>
      </c>
      <c r="M84" s="32">
        <v>10.138888888888889</v>
      </c>
      <c r="N84" s="37">
        <v>0.69140835145517798</v>
      </c>
      <c r="O84" s="32">
        <v>9.6363333333333312</v>
      </c>
      <c r="P84" s="32">
        <v>6</v>
      </c>
      <c r="Q84" s="37">
        <v>0.62264346743228771</v>
      </c>
      <c r="R84" s="32">
        <v>0</v>
      </c>
      <c r="S84" s="32">
        <v>0</v>
      </c>
      <c r="T84" s="37" t="s">
        <v>474</v>
      </c>
      <c r="U84" s="32">
        <v>5.0277777777777777</v>
      </c>
      <c r="V84" s="32">
        <v>4.1388888888888893</v>
      </c>
      <c r="W84" s="37">
        <v>0.82320441988950288</v>
      </c>
      <c r="X84" s="32">
        <v>22.603555555555552</v>
      </c>
      <c r="Y84" s="32">
        <v>9.8111111111111118</v>
      </c>
      <c r="Z84" s="37">
        <v>0.43405167328640537</v>
      </c>
      <c r="AA84" s="32">
        <v>1.0666666666666667</v>
      </c>
      <c r="AB84" s="32">
        <v>1.0666666666666667</v>
      </c>
      <c r="AC84" s="37">
        <v>1</v>
      </c>
      <c r="AD84" s="32">
        <v>47.161444444444442</v>
      </c>
      <c r="AE84" s="32">
        <v>8.8000000000000007</v>
      </c>
      <c r="AF84" s="37">
        <v>0.18659309746897776</v>
      </c>
      <c r="AG84" s="32">
        <v>0</v>
      </c>
      <c r="AH84" s="32">
        <v>0</v>
      </c>
      <c r="AI84" s="37" t="s">
        <v>474</v>
      </c>
      <c r="AJ84" s="32">
        <v>4.7184444444444447</v>
      </c>
      <c r="AK84" s="32">
        <v>0</v>
      </c>
      <c r="AL84" s="37">
        <v>0</v>
      </c>
      <c r="AM84" t="s">
        <v>93</v>
      </c>
      <c r="AN84" s="34">
        <v>10</v>
      </c>
      <c r="AX84"/>
      <c r="AY84"/>
    </row>
    <row r="85" spans="1:51" x14ac:dyDescent="0.25">
      <c r="A85" t="s">
        <v>374</v>
      </c>
      <c r="B85" t="s">
        <v>213</v>
      </c>
      <c r="C85" t="s">
        <v>299</v>
      </c>
      <c r="D85" t="s">
        <v>335</v>
      </c>
      <c r="E85" s="32">
        <v>24.777777777777779</v>
      </c>
      <c r="F85" s="32">
        <v>122.10644444444443</v>
      </c>
      <c r="G85" s="32">
        <v>56.828666666666663</v>
      </c>
      <c r="H85" s="37">
        <v>0.46540268144915459</v>
      </c>
      <c r="I85" s="32">
        <v>117.67588888888888</v>
      </c>
      <c r="J85" s="32">
        <v>56.828666666666663</v>
      </c>
      <c r="K85" s="37">
        <v>0.48292532313331438</v>
      </c>
      <c r="L85" s="32">
        <v>20.522222222222219</v>
      </c>
      <c r="M85" s="32">
        <v>0</v>
      </c>
      <c r="N85" s="37">
        <v>0</v>
      </c>
      <c r="O85" s="32">
        <v>16.091666666666665</v>
      </c>
      <c r="P85" s="32">
        <v>0</v>
      </c>
      <c r="Q85" s="37">
        <v>0</v>
      </c>
      <c r="R85" s="32">
        <v>0</v>
      </c>
      <c r="S85" s="32">
        <v>0</v>
      </c>
      <c r="T85" s="37" t="s">
        <v>474</v>
      </c>
      <c r="U85" s="32">
        <v>4.4305555555555554</v>
      </c>
      <c r="V85" s="32">
        <v>0</v>
      </c>
      <c r="W85" s="37">
        <v>0</v>
      </c>
      <c r="X85" s="32">
        <v>15.066666666666666</v>
      </c>
      <c r="Y85" s="32">
        <v>15.066666666666666</v>
      </c>
      <c r="Z85" s="37">
        <v>1</v>
      </c>
      <c r="AA85" s="32">
        <v>0</v>
      </c>
      <c r="AB85" s="32">
        <v>0</v>
      </c>
      <c r="AC85" s="37" t="s">
        <v>474</v>
      </c>
      <c r="AD85" s="32">
        <v>50.098111111111109</v>
      </c>
      <c r="AE85" s="32">
        <v>39.748111111111108</v>
      </c>
      <c r="AF85" s="37">
        <v>0.79340538454543641</v>
      </c>
      <c r="AG85" s="32">
        <v>30.833333333333332</v>
      </c>
      <c r="AH85" s="32">
        <v>0</v>
      </c>
      <c r="AI85" s="37">
        <v>0</v>
      </c>
      <c r="AJ85" s="32">
        <v>5.5861111111111112</v>
      </c>
      <c r="AK85" s="32">
        <v>2.0138888888888888</v>
      </c>
      <c r="AL85" s="37">
        <v>0.3605171556439582</v>
      </c>
      <c r="AM85" t="s">
        <v>88</v>
      </c>
      <c r="AN85" s="34">
        <v>10</v>
      </c>
      <c r="AX85"/>
      <c r="AY85"/>
    </row>
    <row r="86" spans="1:51" x14ac:dyDescent="0.25">
      <c r="A86" t="s">
        <v>374</v>
      </c>
      <c r="B86" t="s">
        <v>214</v>
      </c>
      <c r="C86" t="s">
        <v>279</v>
      </c>
      <c r="D86" t="s">
        <v>329</v>
      </c>
      <c r="E86" s="32">
        <v>33.355555555555554</v>
      </c>
      <c r="F86" s="32">
        <v>136.59222222222218</v>
      </c>
      <c r="G86" s="32">
        <v>5.6047777777777776</v>
      </c>
      <c r="H86" s="37">
        <v>4.1032920371259156E-2</v>
      </c>
      <c r="I86" s="32">
        <v>121.66055555555553</v>
      </c>
      <c r="J86" s="32">
        <v>5.6047777777777776</v>
      </c>
      <c r="K86" s="37">
        <v>4.6068980633730466E-2</v>
      </c>
      <c r="L86" s="32">
        <v>18.421333333333337</v>
      </c>
      <c r="M86" s="32">
        <v>2.15</v>
      </c>
      <c r="N86" s="37">
        <v>0.11671250723798492</v>
      </c>
      <c r="O86" s="32">
        <v>8.5613333333333337</v>
      </c>
      <c r="P86" s="32">
        <v>2.15</v>
      </c>
      <c r="Q86" s="37">
        <v>0.25112910761563617</v>
      </c>
      <c r="R86" s="32">
        <v>9.1905555555555569</v>
      </c>
      <c r="S86" s="32">
        <v>0</v>
      </c>
      <c r="T86" s="37">
        <v>0</v>
      </c>
      <c r="U86" s="32">
        <v>0.6694444444444444</v>
      </c>
      <c r="V86" s="32">
        <v>0</v>
      </c>
      <c r="W86" s="37">
        <v>0</v>
      </c>
      <c r="X86" s="32">
        <v>29.935777777777776</v>
      </c>
      <c r="Y86" s="32">
        <v>0.4</v>
      </c>
      <c r="Z86" s="37">
        <v>1.336193777790975E-2</v>
      </c>
      <c r="AA86" s="32">
        <v>5.0716666666666681</v>
      </c>
      <c r="AB86" s="32">
        <v>0</v>
      </c>
      <c r="AC86" s="37">
        <v>0</v>
      </c>
      <c r="AD86" s="32">
        <v>75.147444444444417</v>
      </c>
      <c r="AE86" s="32">
        <v>3.0547777777777778</v>
      </c>
      <c r="AF86" s="37">
        <v>4.0650454587795565E-2</v>
      </c>
      <c r="AG86" s="32">
        <v>5.7166666666666677</v>
      </c>
      <c r="AH86" s="32">
        <v>0</v>
      </c>
      <c r="AI86" s="37">
        <v>0</v>
      </c>
      <c r="AJ86" s="32">
        <v>2.2993333333333337</v>
      </c>
      <c r="AK86" s="32">
        <v>0</v>
      </c>
      <c r="AL86" s="37">
        <v>0</v>
      </c>
      <c r="AM86" t="s">
        <v>89</v>
      </c>
      <c r="AN86" s="34">
        <v>10</v>
      </c>
      <c r="AX86"/>
      <c r="AY86"/>
    </row>
    <row r="87" spans="1:51" x14ac:dyDescent="0.25">
      <c r="A87" t="s">
        <v>374</v>
      </c>
      <c r="B87" t="s">
        <v>219</v>
      </c>
      <c r="C87" t="s">
        <v>275</v>
      </c>
      <c r="D87" t="s">
        <v>326</v>
      </c>
      <c r="E87" s="32">
        <v>95.288888888888891</v>
      </c>
      <c r="F87" s="32">
        <v>461.32499999999999</v>
      </c>
      <c r="G87" s="32">
        <v>60.380555555555553</v>
      </c>
      <c r="H87" s="37">
        <v>0.13088507138255145</v>
      </c>
      <c r="I87" s="32">
        <v>434.30277777777781</v>
      </c>
      <c r="J87" s="32">
        <v>60.380555555555553</v>
      </c>
      <c r="K87" s="37">
        <v>0.13902871140845158</v>
      </c>
      <c r="L87" s="32">
        <v>106.09166666666665</v>
      </c>
      <c r="M87" s="32">
        <v>0</v>
      </c>
      <c r="N87" s="37">
        <v>0</v>
      </c>
      <c r="O87" s="32">
        <v>79.069444444444443</v>
      </c>
      <c r="P87" s="32">
        <v>0</v>
      </c>
      <c r="Q87" s="37">
        <v>0</v>
      </c>
      <c r="R87" s="32">
        <v>21.333333333333332</v>
      </c>
      <c r="S87" s="32">
        <v>0</v>
      </c>
      <c r="T87" s="37">
        <v>0</v>
      </c>
      <c r="U87" s="32">
        <v>5.6888888888888891</v>
      </c>
      <c r="V87" s="32">
        <v>0</v>
      </c>
      <c r="W87" s="37">
        <v>0</v>
      </c>
      <c r="X87" s="32">
        <v>35.31111111111111</v>
      </c>
      <c r="Y87" s="32">
        <v>6.6138888888888889</v>
      </c>
      <c r="Z87" s="37">
        <v>0.18730333543108874</v>
      </c>
      <c r="AA87" s="32">
        <v>0</v>
      </c>
      <c r="AB87" s="32">
        <v>0</v>
      </c>
      <c r="AC87" s="37" t="s">
        <v>474</v>
      </c>
      <c r="AD87" s="32">
        <v>266.39722222222224</v>
      </c>
      <c r="AE87" s="32">
        <v>53.766666666666666</v>
      </c>
      <c r="AF87" s="37">
        <v>0.2018289313160172</v>
      </c>
      <c r="AG87" s="32">
        <v>6.083333333333333</v>
      </c>
      <c r="AH87" s="32">
        <v>0</v>
      </c>
      <c r="AI87" s="37">
        <v>0</v>
      </c>
      <c r="AJ87" s="32">
        <v>47.44166666666667</v>
      </c>
      <c r="AK87" s="32">
        <v>0</v>
      </c>
      <c r="AL87" s="37">
        <v>0</v>
      </c>
      <c r="AM87" t="s">
        <v>94</v>
      </c>
      <c r="AN87" s="34">
        <v>10</v>
      </c>
      <c r="AX87"/>
      <c r="AY87"/>
    </row>
    <row r="88" spans="1:51" x14ac:dyDescent="0.25">
      <c r="A88" t="s">
        <v>374</v>
      </c>
      <c r="B88" t="s">
        <v>231</v>
      </c>
      <c r="C88" t="s">
        <v>280</v>
      </c>
      <c r="D88" t="s">
        <v>311</v>
      </c>
      <c r="E88" s="32">
        <v>43.788888888888891</v>
      </c>
      <c r="F88" s="32">
        <v>223.14744444444449</v>
      </c>
      <c r="G88" s="32">
        <v>55.271666666666668</v>
      </c>
      <c r="H88" s="37">
        <v>0.24769123753253325</v>
      </c>
      <c r="I88" s="32">
        <v>214.00533333333337</v>
      </c>
      <c r="J88" s="32">
        <v>55.271666666666668</v>
      </c>
      <c r="K88" s="37">
        <v>0.25827237950456061</v>
      </c>
      <c r="L88" s="32">
        <v>32.731444444444442</v>
      </c>
      <c r="M88" s="32">
        <v>11.876999999999999</v>
      </c>
      <c r="N88" s="37">
        <v>0.36286207961762901</v>
      </c>
      <c r="O88" s="32">
        <v>23.589333333333332</v>
      </c>
      <c r="P88" s="32">
        <v>11.876999999999999</v>
      </c>
      <c r="Q88" s="37">
        <v>0.50349027809179292</v>
      </c>
      <c r="R88" s="32">
        <v>4.2254444444444443</v>
      </c>
      <c r="S88" s="32">
        <v>0</v>
      </c>
      <c r="T88" s="37">
        <v>0</v>
      </c>
      <c r="U88" s="32">
        <v>4.916666666666667</v>
      </c>
      <c r="V88" s="32">
        <v>0</v>
      </c>
      <c r="W88" s="37">
        <v>0</v>
      </c>
      <c r="X88" s="32">
        <v>40.965777777777774</v>
      </c>
      <c r="Y88" s="32">
        <v>1.4602222222222223</v>
      </c>
      <c r="Z88" s="37">
        <v>3.5644928558254595E-2</v>
      </c>
      <c r="AA88" s="32">
        <v>0</v>
      </c>
      <c r="AB88" s="32">
        <v>0</v>
      </c>
      <c r="AC88" s="37" t="s">
        <v>474</v>
      </c>
      <c r="AD88" s="32">
        <v>145.16488888888892</v>
      </c>
      <c r="AE88" s="32">
        <v>41.934444444444445</v>
      </c>
      <c r="AF88" s="37">
        <v>0.28887456715887827</v>
      </c>
      <c r="AG88" s="32">
        <v>4.2853333333333348</v>
      </c>
      <c r="AH88" s="32">
        <v>0</v>
      </c>
      <c r="AI88" s="37">
        <v>0</v>
      </c>
      <c r="AJ88" s="32">
        <v>0</v>
      </c>
      <c r="AK88" s="32">
        <v>0</v>
      </c>
      <c r="AL88" s="37" t="s">
        <v>474</v>
      </c>
      <c r="AM88" t="s">
        <v>106</v>
      </c>
      <c r="AN88" s="34">
        <v>10</v>
      </c>
      <c r="AX88"/>
      <c r="AY88"/>
    </row>
    <row r="89" spans="1:51" x14ac:dyDescent="0.25">
      <c r="A89" t="s">
        <v>374</v>
      </c>
      <c r="B89" t="s">
        <v>220</v>
      </c>
      <c r="C89" t="s">
        <v>256</v>
      </c>
      <c r="D89" t="s">
        <v>324</v>
      </c>
      <c r="E89" s="32">
        <v>37.277777777777779</v>
      </c>
      <c r="F89" s="32">
        <v>171.75166666666667</v>
      </c>
      <c r="G89" s="32">
        <v>23.587</v>
      </c>
      <c r="H89" s="37">
        <v>0.13733200065986745</v>
      </c>
      <c r="I89" s="32">
        <v>158.26844444444444</v>
      </c>
      <c r="J89" s="32">
        <v>23.587</v>
      </c>
      <c r="K89" s="37">
        <v>0.14903160312717634</v>
      </c>
      <c r="L89" s="32">
        <v>26.080444444444446</v>
      </c>
      <c r="M89" s="32">
        <v>6.6036666666666655</v>
      </c>
      <c r="N89" s="37">
        <v>0.25320376271706341</v>
      </c>
      <c r="O89" s="32">
        <v>14.945444444444446</v>
      </c>
      <c r="P89" s="32">
        <v>6.6036666666666655</v>
      </c>
      <c r="Q89" s="37">
        <v>0.44185147462251584</v>
      </c>
      <c r="R89" s="32">
        <v>5.7238888888888884</v>
      </c>
      <c r="S89" s="32">
        <v>0</v>
      </c>
      <c r="T89" s="37">
        <v>0</v>
      </c>
      <c r="U89" s="32">
        <v>5.4111111111111114</v>
      </c>
      <c r="V89" s="32">
        <v>0</v>
      </c>
      <c r="W89" s="37">
        <v>0</v>
      </c>
      <c r="X89" s="32">
        <v>35.658555555555559</v>
      </c>
      <c r="Y89" s="32">
        <v>2.5055555555555555</v>
      </c>
      <c r="Z89" s="37">
        <v>7.0265200497309346E-2</v>
      </c>
      <c r="AA89" s="32">
        <v>2.3482222222222227</v>
      </c>
      <c r="AB89" s="32">
        <v>0</v>
      </c>
      <c r="AC89" s="37">
        <v>0</v>
      </c>
      <c r="AD89" s="32">
        <v>86.769333333333336</v>
      </c>
      <c r="AE89" s="32">
        <v>14.344444444444445</v>
      </c>
      <c r="AF89" s="37">
        <v>0.16531698347086271</v>
      </c>
      <c r="AG89" s="32">
        <v>13.156111111111111</v>
      </c>
      <c r="AH89" s="32">
        <v>0</v>
      </c>
      <c r="AI89" s="37">
        <v>0</v>
      </c>
      <c r="AJ89" s="32">
        <v>7.7389999999999999</v>
      </c>
      <c r="AK89" s="32">
        <v>0.13333333333333333</v>
      </c>
      <c r="AL89" s="37">
        <v>1.7228754791747427E-2</v>
      </c>
      <c r="AM89" t="s">
        <v>95</v>
      </c>
      <c r="AN89" s="34">
        <v>10</v>
      </c>
      <c r="AX89"/>
      <c r="AY89"/>
    </row>
    <row r="90" spans="1:51" x14ac:dyDescent="0.25">
      <c r="A90" t="s">
        <v>374</v>
      </c>
      <c r="B90" t="s">
        <v>230</v>
      </c>
      <c r="C90" t="s">
        <v>305</v>
      </c>
      <c r="D90" t="s">
        <v>329</v>
      </c>
      <c r="E90" s="32">
        <v>28.488888888888887</v>
      </c>
      <c r="F90" s="32">
        <v>186.76944444444445</v>
      </c>
      <c r="G90" s="32">
        <v>0</v>
      </c>
      <c r="H90" s="37">
        <v>0</v>
      </c>
      <c r="I90" s="32">
        <v>170.51944444444445</v>
      </c>
      <c r="J90" s="32">
        <v>0</v>
      </c>
      <c r="K90" s="37">
        <v>0</v>
      </c>
      <c r="L90" s="32">
        <v>30.808333333333334</v>
      </c>
      <c r="M90" s="32">
        <v>0</v>
      </c>
      <c r="N90" s="37">
        <v>0</v>
      </c>
      <c r="O90" s="32">
        <v>20.225000000000001</v>
      </c>
      <c r="P90" s="32">
        <v>0</v>
      </c>
      <c r="Q90" s="37">
        <v>0</v>
      </c>
      <c r="R90" s="32">
        <v>5.3388888888888886</v>
      </c>
      <c r="S90" s="32">
        <v>0</v>
      </c>
      <c r="T90" s="37">
        <v>0</v>
      </c>
      <c r="U90" s="32">
        <v>5.2444444444444445</v>
      </c>
      <c r="V90" s="32">
        <v>0</v>
      </c>
      <c r="W90" s="37">
        <v>0</v>
      </c>
      <c r="X90" s="32">
        <v>48.902777777777779</v>
      </c>
      <c r="Y90" s="32">
        <v>0</v>
      </c>
      <c r="Z90" s="37">
        <v>0</v>
      </c>
      <c r="AA90" s="32">
        <v>5.666666666666667</v>
      </c>
      <c r="AB90" s="32">
        <v>0</v>
      </c>
      <c r="AC90" s="37">
        <v>0</v>
      </c>
      <c r="AD90" s="32">
        <v>85.963888888888889</v>
      </c>
      <c r="AE90" s="32">
        <v>0</v>
      </c>
      <c r="AF90" s="37">
        <v>0</v>
      </c>
      <c r="AG90" s="32">
        <v>0</v>
      </c>
      <c r="AH90" s="32">
        <v>0</v>
      </c>
      <c r="AI90" s="37" t="s">
        <v>474</v>
      </c>
      <c r="AJ90" s="32">
        <v>15.427777777777777</v>
      </c>
      <c r="AK90" s="32">
        <v>0</v>
      </c>
      <c r="AL90" s="37">
        <v>0</v>
      </c>
      <c r="AM90" t="s">
        <v>105</v>
      </c>
      <c r="AN90" s="34">
        <v>10</v>
      </c>
      <c r="AX90"/>
      <c r="AY90"/>
    </row>
    <row r="91" spans="1:51" x14ac:dyDescent="0.25">
      <c r="A91" t="s">
        <v>374</v>
      </c>
      <c r="B91" t="s">
        <v>154</v>
      </c>
      <c r="C91" t="s">
        <v>282</v>
      </c>
      <c r="D91" t="s">
        <v>331</v>
      </c>
      <c r="E91" s="32">
        <v>25.31111111111111</v>
      </c>
      <c r="F91" s="32">
        <v>118.9267777777778</v>
      </c>
      <c r="G91" s="32">
        <v>19.372888888888887</v>
      </c>
      <c r="H91" s="37">
        <v>0.16289761860939639</v>
      </c>
      <c r="I91" s="32">
        <v>104.71322222222224</v>
      </c>
      <c r="J91" s="32">
        <v>19.372888888888887</v>
      </c>
      <c r="K91" s="37">
        <v>0.18500900342628912</v>
      </c>
      <c r="L91" s="32">
        <v>39.806777777777775</v>
      </c>
      <c r="M91" s="32">
        <v>9.7222222222222224E-2</v>
      </c>
      <c r="N91" s="37">
        <v>2.442353479725675E-3</v>
      </c>
      <c r="O91" s="32">
        <v>34.117111111111107</v>
      </c>
      <c r="P91" s="32">
        <v>9.7222222222222224E-2</v>
      </c>
      <c r="Q91" s="37">
        <v>2.8496616230369908E-3</v>
      </c>
      <c r="R91" s="32">
        <v>0</v>
      </c>
      <c r="S91" s="32">
        <v>0</v>
      </c>
      <c r="T91" s="37" t="s">
        <v>474</v>
      </c>
      <c r="U91" s="32">
        <v>5.6896666666666693</v>
      </c>
      <c r="V91" s="32">
        <v>0</v>
      </c>
      <c r="W91" s="37">
        <v>0</v>
      </c>
      <c r="X91" s="32">
        <v>10.189555555555556</v>
      </c>
      <c r="Y91" s="32">
        <v>0</v>
      </c>
      <c r="Z91" s="37">
        <v>0</v>
      </c>
      <c r="AA91" s="32">
        <v>8.5238888888888855</v>
      </c>
      <c r="AB91" s="32">
        <v>0</v>
      </c>
      <c r="AC91" s="37">
        <v>0</v>
      </c>
      <c r="AD91" s="32">
        <v>60.406555555555585</v>
      </c>
      <c r="AE91" s="32">
        <v>19.275666666666666</v>
      </c>
      <c r="AF91" s="37">
        <v>0.31909892046301064</v>
      </c>
      <c r="AG91" s="32">
        <v>0</v>
      </c>
      <c r="AH91" s="32">
        <v>0</v>
      </c>
      <c r="AI91" s="37" t="s">
        <v>474</v>
      </c>
      <c r="AJ91" s="32">
        <v>0</v>
      </c>
      <c r="AK91" s="32">
        <v>0</v>
      </c>
      <c r="AL91" s="37" t="s">
        <v>474</v>
      </c>
      <c r="AM91" t="s">
        <v>29</v>
      </c>
      <c r="AN91" s="34">
        <v>10</v>
      </c>
      <c r="AX91"/>
      <c r="AY91"/>
    </row>
    <row r="92" spans="1:51" x14ac:dyDescent="0.25">
      <c r="A92" t="s">
        <v>374</v>
      </c>
      <c r="B92" t="s">
        <v>131</v>
      </c>
      <c r="C92" t="s">
        <v>256</v>
      </c>
      <c r="D92" t="s">
        <v>324</v>
      </c>
      <c r="E92" s="32">
        <v>41.922222222222224</v>
      </c>
      <c r="F92" s="32">
        <v>210.91577777777775</v>
      </c>
      <c r="G92" s="32">
        <v>3.5696666666666665</v>
      </c>
      <c r="H92" s="37">
        <v>1.6924607083817555E-2</v>
      </c>
      <c r="I92" s="32">
        <v>189.46866666666662</v>
      </c>
      <c r="J92" s="32">
        <v>3.5696666666666665</v>
      </c>
      <c r="K92" s="37">
        <v>1.8840406329278723E-2</v>
      </c>
      <c r="L92" s="32">
        <v>56.382000000000012</v>
      </c>
      <c r="M92" s="32">
        <v>0.55555555555555558</v>
      </c>
      <c r="N92" s="37">
        <v>9.8534205163980614E-3</v>
      </c>
      <c r="O92" s="32">
        <v>41.097555555555566</v>
      </c>
      <c r="P92" s="32">
        <v>0.55555555555555558</v>
      </c>
      <c r="Q92" s="37">
        <v>1.3517970790368714E-2</v>
      </c>
      <c r="R92" s="32">
        <v>10.170555555555559</v>
      </c>
      <c r="S92" s="32">
        <v>0</v>
      </c>
      <c r="T92" s="37">
        <v>0</v>
      </c>
      <c r="U92" s="32">
        <v>5.1138888888888889</v>
      </c>
      <c r="V92" s="32">
        <v>0</v>
      </c>
      <c r="W92" s="37">
        <v>0</v>
      </c>
      <c r="X92" s="32">
        <v>21.665777777777773</v>
      </c>
      <c r="Y92" s="32">
        <v>2.0141111111111107</v>
      </c>
      <c r="Z92" s="37">
        <v>9.2962788216952488E-2</v>
      </c>
      <c r="AA92" s="32">
        <v>6.1626666666666665</v>
      </c>
      <c r="AB92" s="32">
        <v>0</v>
      </c>
      <c r="AC92" s="37">
        <v>0</v>
      </c>
      <c r="AD92" s="32">
        <v>101.59544444444442</v>
      </c>
      <c r="AE92" s="32">
        <v>1</v>
      </c>
      <c r="AF92" s="37">
        <v>9.84296102515533E-3</v>
      </c>
      <c r="AG92" s="32">
        <v>25.109888888888872</v>
      </c>
      <c r="AH92" s="32">
        <v>0</v>
      </c>
      <c r="AI92" s="37">
        <v>0</v>
      </c>
      <c r="AJ92" s="32">
        <v>0</v>
      </c>
      <c r="AK92" s="32">
        <v>0</v>
      </c>
      <c r="AL92" s="37" t="s">
        <v>474</v>
      </c>
      <c r="AM92" t="s">
        <v>6</v>
      </c>
      <c r="AN92" s="34">
        <v>10</v>
      </c>
      <c r="AX92"/>
      <c r="AY92"/>
    </row>
    <row r="93" spans="1:51" x14ac:dyDescent="0.25">
      <c r="A93" t="s">
        <v>374</v>
      </c>
      <c r="B93" t="s">
        <v>130</v>
      </c>
      <c r="C93" t="s">
        <v>256</v>
      </c>
      <c r="D93" t="s">
        <v>324</v>
      </c>
      <c r="E93" s="32">
        <v>67.577777777777783</v>
      </c>
      <c r="F93" s="32">
        <v>271.45133333333331</v>
      </c>
      <c r="G93" s="32">
        <v>10.835222222222221</v>
      </c>
      <c r="H93" s="37">
        <v>3.9915892433347984E-2</v>
      </c>
      <c r="I93" s="32">
        <v>246.02144444444437</v>
      </c>
      <c r="J93" s="32">
        <v>10.835222222222221</v>
      </c>
      <c r="K93" s="37">
        <v>4.4041779555802053E-2</v>
      </c>
      <c r="L93" s="32">
        <v>34.04622222222222</v>
      </c>
      <c r="M93" s="32">
        <v>0.24444444444444444</v>
      </c>
      <c r="N93" s="37">
        <v>7.1797817346352672E-3</v>
      </c>
      <c r="O93" s="32">
        <v>19.934888888888889</v>
      </c>
      <c r="P93" s="32">
        <v>0.24444444444444444</v>
      </c>
      <c r="Q93" s="37">
        <v>1.2262142307735181E-2</v>
      </c>
      <c r="R93" s="32">
        <v>8.8779999999999966</v>
      </c>
      <c r="S93" s="32">
        <v>0</v>
      </c>
      <c r="T93" s="37">
        <v>0</v>
      </c>
      <c r="U93" s="32">
        <v>5.2333333333333334</v>
      </c>
      <c r="V93" s="32">
        <v>0</v>
      </c>
      <c r="W93" s="37">
        <v>0</v>
      </c>
      <c r="X93" s="32">
        <v>53.18855555555556</v>
      </c>
      <c r="Y93" s="32">
        <v>3.5750000000000002</v>
      </c>
      <c r="Z93" s="37">
        <v>6.7213707209362081E-2</v>
      </c>
      <c r="AA93" s="32">
        <v>11.318555555555555</v>
      </c>
      <c r="AB93" s="32">
        <v>0</v>
      </c>
      <c r="AC93" s="37">
        <v>0</v>
      </c>
      <c r="AD93" s="32">
        <v>163.09022222222217</v>
      </c>
      <c r="AE93" s="32">
        <v>7.0157777777777772</v>
      </c>
      <c r="AF93" s="37">
        <v>4.3017770668178225E-2</v>
      </c>
      <c r="AG93" s="32">
        <v>9.8077777777777744</v>
      </c>
      <c r="AH93" s="32">
        <v>0</v>
      </c>
      <c r="AI93" s="37">
        <v>0</v>
      </c>
      <c r="AJ93" s="32">
        <v>0</v>
      </c>
      <c r="AK93" s="32">
        <v>0</v>
      </c>
      <c r="AL93" s="37" t="s">
        <v>474</v>
      </c>
      <c r="AM93" t="s">
        <v>5</v>
      </c>
      <c r="AN93" s="34">
        <v>10</v>
      </c>
      <c r="AX93"/>
      <c r="AY93"/>
    </row>
    <row r="94" spans="1:51" x14ac:dyDescent="0.25">
      <c r="A94" t="s">
        <v>374</v>
      </c>
      <c r="B94" t="s">
        <v>135</v>
      </c>
      <c r="C94" t="s">
        <v>256</v>
      </c>
      <c r="D94" t="s">
        <v>324</v>
      </c>
      <c r="E94" s="32">
        <v>47.844444444444441</v>
      </c>
      <c r="F94" s="32">
        <v>189.64511111111116</v>
      </c>
      <c r="G94" s="32">
        <v>0.5</v>
      </c>
      <c r="H94" s="37">
        <v>2.636503504206101E-3</v>
      </c>
      <c r="I94" s="32">
        <v>173.89588888888895</v>
      </c>
      <c r="J94" s="32">
        <v>0.5</v>
      </c>
      <c r="K94" s="37">
        <v>2.8752836147810015E-3</v>
      </c>
      <c r="L94" s="32">
        <v>26.408333333333331</v>
      </c>
      <c r="M94" s="32">
        <v>0</v>
      </c>
      <c r="N94" s="37">
        <v>0</v>
      </c>
      <c r="O94" s="32">
        <v>15.86488888888889</v>
      </c>
      <c r="P94" s="32">
        <v>0</v>
      </c>
      <c r="Q94" s="37">
        <v>0</v>
      </c>
      <c r="R94" s="32">
        <v>5.8823333333333316</v>
      </c>
      <c r="S94" s="32">
        <v>0</v>
      </c>
      <c r="T94" s="37">
        <v>0</v>
      </c>
      <c r="U94" s="32">
        <v>4.6611111111111114</v>
      </c>
      <c r="V94" s="32">
        <v>0</v>
      </c>
      <c r="W94" s="37">
        <v>0</v>
      </c>
      <c r="X94" s="32">
        <v>24.387888888888888</v>
      </c>
      <c r="Y94" s="32">
        <v>0</v>
      </c>
      <c r="Z94" s="37">
        <v>0</v>
      </c>
      <c r="AA94" s="32">
        <v>5.2057777777777767</v>
      </c>
      <c r="AB94" s="32">
        <v>0</v>
      </c>
      <c r="AC94" s="37">
        <v>0</v>
      </c>
      <c r="AD94" s="32">
        <v>118.0817777777778</v>
      </c>
      <c r="AE94" s="32">
        <v>0.5</v>
      </c>
      <c r="AF94" s="37">
        <v>4.234353592990168E-3</v>
      </c>
      <c r="AG94" s="32">
        <v>5.793000000000001</v>
      </c>
      <c r="AH94" s="32">
        <v>0</v>
      </c>
      <c r="AI94" s="37">
        <v>0</v>
      </c>
      <c r="AJ94" s="32">
        <v>9.7683333333333344</v>
      </c>
      <c r="AK94" s="32">
        <v>0</v>
      </c>
      <c r="AL94" s="37">
        <v>0</v>
      </c>
      <c r="AM94" t="s">
        <v>10</v>
      </c>
      <c r="AN94" s="34">
        <v>10</v>
      </c>
      <c r="AX94"/>
      <c r="AY94"/>
    </row>
    <row r="95" spans="1:51" x14ac:dyDescent="0.25">
      <c r="A95" t="s">
        <v>374</v>
      </c>
      <c r="B95" t="s">
        <v>203</v>
      </c>
      <c r="C95" t="s">
        <v>291</v>
      </c>
      <c r="D95" t="s">
        <v>334</v>
      </c>
      <c r="E95" s="32">
        <v>36.81111111111111</v>
      </c>
      <c r="F95" s="32">
        <v>191.98055555555547</v>
      </c>
      <c r="G95" s="32">
        <v>4.9517777777777781</v>
      </c>
      <c r="H95" s="37">
        <v>2.5793121409865016E-2</v>
      </c>
      <c r="I95" s="32">
        <v>172.55833333333325</v>
      </c>
      <c r="J95" s="32">
        <v>4.9517777777777781</v>
      </c>
      <c r="K95" s="37">
        <v>2.869625408477006E-2</v>
      </c>
      <c r="L95" s="32">
        <v>24.836444444444446</v>
      </c>
      <c r="M95" s="32">
        <v>2.7722222222222221</v>
      </c>
      <c r="N95" s="37">
        <v>0.11161912601553273</v>
      </c>
      <c r="O95" s="32">
        <v>15.238888888888889</v>
      </c>
      <c r="P95" s="32">
        <v>2.7722222222222221</v>
      </c>
      <c r="Q95" s="37">
        <v>0.18191760845789282</v>
      </c>
      <c r="R95" s="32">
        <v>4.7697777777777777</v>
      </c>
      <c r="S95" s="32">
        <v>0</v>
      </c>
      <c r="T95" s="37">
        <v>0</v>
      </c>
      <c r="U95" s="32">
        <v>4.8277777777777775</v>
      </c>
      <c r="V95" s="32">
        <v>0</v>
      </c>
      <c r="W95" s="37">
        <v>0</v>
      </c>
      <c r="X95" s="32">
        <v>32.834444444444436</v>
      </c>
      <c r="Y95" s="32">
        <v>2.1795555555555555</v>
      </c>
      <c r="Z95" s="37">
        <v>6.6380156339886989E-2</v>
      </c>
      <c r="AA95" s="32">
        <v>9.8246666666666638</v>
      </c>
      <c r="AB95" s="32">
        <v>0</v>
      </c>
      <c r="AC95" s="37">
        <v>0</v>
      </c>
      <c r="AD95" s="32">
        <v>112.31711111111106</v>
      </c>
      <c r="AE95" s="32">
        <v>0</v>
      </c>
      <c r="AF95" s="37">
        <v>0</v>
      </c>
      <c r="AG95" s="32">
        <v>1.8257777777777777</v>
      </c>
      <c r="AH95" s="32">
        <v>0</v>
      </c>
      <c r="AI95" s="37">
        <v>0</v>
      </c>
      <c r="AJ95" s="32">
        <v>10.342111111111109</v>
      </c>
      <c r="AK95" s="32">
        <v>0</v>
      </c>
      <c r="AL95" s="37">
        <v>0</v>
      </c>
      <c r="AM95" t="s">
        <v>78</v>
      </c>
      <c r="AN95" s="34">
        <v>10</v>
      </c>
      <c r="AX95"/>
      <c r="AY95"/>
    </row>
    <row r="96" spans="1:51" x14ac:dyDescent="0.25">
      <c r="A96" t="s">
        <v>374</v>
      </c>
      <c r="B96" t="s">
        <v>229</v>
      </c>
      <c r="C96" t="s">
        <v>304</v>
      </c>
      <c r="D96" t="s">
        <v>329</v>
      </c>
      <c r="E96" s="32">
        <v>54.833333333333336</v>
      </c>
      <c r="F96" s="32">
        <v>301.01266666666669</v>
      </c>
      <c r="G96" s="32">
        <v>49.603555555555559</v>
      </c>
      <c r="H96" s="37">
        <v>0.16478893099367542</v>
      </c>
      <c r="I96" s="32">
        <v>267.44955555555561</v>
      </c>
      <c r="J96" s="32">
        <v>49.603555555555559</v>
      </c>
      <c r="K96" s="37">
        <v>0.18546882776648221</v>
      </c>
      <c r="L96" s="32">
        <v>37.504555555555562</v>
      </c>
      <c r="M96" s="32">
        <v>12.579555555555556</v>
      </c>
      <c r="N96" s="37">
        <v>0.33541406821689806</v>
      </c>
      <c r="O96" s="32">
        <v>30.771222222222232</v>
      </c>
      <c r="P96" s="32">
        <v>12.579555555555556</v>
      </c>
      <c r="Q96" s="37">
        <v>0.40880909652236386</v>
      </c>
      <c r="R96" s="32">
        <v>0.18333333333333332</v>
      </c>
      <c r="S96" s="32">
        <v>0</v>
      </c>
      <c r="T96" s="37">
        <v>0</v>
      </c>
      <c r="U96" s="32">
        <v>6.55</v>
      </c>
      <c r="V96" s="32">
        <v>0</v>
      </c>
      <c r="W96" s="37">
        <v>0</v>
      </c>
      <c r="X96" s="32">
        <v>64.383555555555574</v>
      </c>
      <c r="Y96" s="32">
        <v>5.1018888888888894</v>
      </c>
      <c r="Z96" s="37">
        <v>7.9242111512256394E-2</v>
      </c>
      <c r="AA96" s="32">
        <v>26.829777777777768</v>
      </c>
      <c r="AB96" s="32">
        <v>0</v>
      </c>
      <c r="AC96" s="37">
        <v>0</v>
      </c>
      <c r="AD96" s="32">
        <v>114.59255555555555</v>
      </c>
      <c r="AE96" s="32">
        <v>3.113</v>
      </c>
      <c r="AF96" s="37">
        <v>2.7165813563611366E-2</v>
      </c>
      <c r="AG96" s="32">
        <v>17.326111111111111</v>
      </c>
      <c r="AH96" s="32">
        <v>0</v>
      </c>
      <c r="AI96" s="37">
        <v>0</v>
      </c>
      <c r="AJ96" s="32">
        <v>40.376111111111115</v>
      </c>
      <c r="AK96" s="32">
        <v>28.809111111111115</v>
      </c>
      <c r="AL96" s="37">
        <v>0.7135187198150722</v>
      </c>
      <c r="AM96" t="s">
        <v>104</v>
      </c>
      <c r="AN96" s="34">
        <v>10</v>
      </c>
      <c r="AX96"/>
      <c r="AY96"/>
    </row>
    <row r="97" spans="1:51" x14ac:dyDescent="0.25">
      <c r="A97" t="s">
        <v>374</v>
      </c>
      <c r="B97" t="s">
        <v>127</v>
      </c>
      <c r="C97" t="s">
        <v>273</v>
      </c>
      <c r="D97" t="s">
        <v>312</v>
      </c>
      <c r="E97" s="32">
        <v>54.944444444444443</v>
      </c>
      <c r="F97" s="32">
        <v>308.62122222222223</v>
      </c>
      <c r="G97" s="32">
        <v>0</v>
      </c>
      <c r="H97" s="37">
        <v>0</v>
      </c>
      <c r="I97" s="32">
        <v>284.08433333333335</v>
      </c>
      <c r="J97" s="32">
        <v>0</v>
      </c>
      <c r="K97" s="37">
        <v>0</v>
      </c>
      <c r="L97" s="32">
        <v>75.612777777777765</v>
      </c>
      <c r="M97" s="32">
        <v>0</v>
      </c>
      <c r="N97" s="37">
        <v>0</v>
      </c>
      <c r="O97" s="32">
        <v>59.523888888888877</v>
      </c>
      <c r="P97" s="32">
        <v>0</v>
      </c>
      <c r="Q97" s="37">
        <v>0</v>
      </c>
      <c r="R97" s="32">
        <v>12.177777777777777</v>
      </c>
      <c r="S97" s="32">
        <v>0</v>
      </c>
      <c r="T97" s="37">
        <v>0</v>
      </c>
      <c r="U97" s="32">
        <v>3.911111111111111</v>
      </c>
      <c r="V97" s="32">
        <v>0</v>
      </c>
      <c r="W97" s="37">
        <v>0</v>
      </c>
      <c r="X97" s="32">
        <v>13.939888888888893</v>
      </c>
      <c r="Y97" s="32">
        <v>0</v>
      </c>
      <c r="Z97" s="37">
        <v>0</v>
      </c>
      <c r="AA97" s="32">
        <v>8.4479999999999968</v>
      </c>
      <c r="AB97" s="32">
        <v>0</v>
      </c>
      <c r="AC97" s="37">
        <v>0</v>
      </c>
      <c r="AD97" s="32">
        <v>201.8596666666667</v>
      </c>
      <c r="AE97" s="32">
        <v>0</v>
      </c>
      <c r="AF97" s="37">
        <v>0</v>
      </c>
      <c r="AG97" s="32">
        <v>0</v>
      </c>
      <c r="AH97" s="32">
        <v>0</v>
      </c>
      <c r="AI97" s="37" t="s">
        <v>474</v>
      </c>
      <c r="AJ97" s="32">
        <v>8.7608888888888892</v>
      </c>
      <c r="AK97" s="32">
        <v>0</v>
      </c>
      <c r="AL97" s="37">
        <v>0</v>
      </c>
      <c r="AM97" t="s">
        <v>2</v>
      </c>
      <c r="AN97" s="34">
        <v>10</v>
      </c>
      <c r="AX97"/>
      <c r="AY97"/>
    </row>
    <row r="98" spans="1:51" x14ac:dyDescent="0.25">
      <c r="A98" t="s">
        <v>374</v>
      </c>
      <c r="B98" t="s">
        <v>199</v>
      </c>
      <c r="C98" t="s">
        <v>258</v>
      </c>
      <c r="D98" t="s">
        <v>321</v>
      </c>
      <c r="E98" s="32">
        <v>37.355555555555554</v>
      </c>
      <c r="F98" s="32">
        <v>148.95811111111115</v>
      </c>
      <c r="G98" s="32">
        <v>5.3356666666666666</v>
      </c>
      <c r="H98" s="37">
        <v>3.5819913577493437E-2</v>
      </c>
      <c r="I98" s="32">
        <v>143.65155555555557</v>
      </c>
      <c r="J98" s="32">
        <v>5.3356666666666666</v>
      </c>
      <c r="K98" s="37">
        <v>3.7143117914954699E-2</v>
      </c>
      <c r="L98" s="32">
        <v>15.447888888888889</v>
      </c>
      <c r="M98" s="32">
        <v>0</v>
      </c>
      <c r="N98" s="37">
        <v>0</v>
      </c>
      <c r="O98" s="32">
        <v>10.141333333333334</v>
      </c>
      <c r="P98" s="32">
        <v>0</v>
      </c>
      <c r="Q98" s="37">
        <v>0</v>
      </c>
      <c r="R98" s="32">
        <v>4.8248888888888875</v>
      </c>
      <c r="S98" s="32">
        <v>0</v>
      </c>
      <c r="T98" s="37">
        <v>0</v>
      </c>
      <c r="U98" s="32">
        <v>0.48166666666666669</v>
      </c>
      <c r="V98" s="32">
        <v>0</v>
      </c>
      <c r="W98" s="37">
        <v>0</v>
      </c>
      <c r="X98" s="32">
        <v>35.613000000000014</v>
      </c>
      <c r="Y98" s="32">
        <v>0</v>
      </c>
      <c r="Z98" s="37">
        <v>0</v>
      </c>
      <c r="AA98" s="32">
        <v>0</v>
      </c>
      <c r="AB98" s="32">
        <v>0</v>
      </c>
      <c r="AC98" s="37" t="s">
        <v>474</v>
      </c>
      <c r="AD98" s="32">
        <v>91.753777777777799</v>
      </c>
      <c r="AE98" s="32">
        <v>5.3356666666666666</v>
      </c>
      <c r="AF98" s="37">
        <v>5.8152010695290766E-2</v>
      </c>
      <c r="AG98" s="32">
        <v>0</v>
      </c>
      <c r="AH98" s="32">
        <v>0</v>
      </c>
      <c r="AI98" s="37" t="s">
        <v>474</v>
      </c>
      <c r="AJ98" s="32">
        <v>6.1434444444444445</v>
      </c>
      <c r="AK98" s="32">
        <v>0</v>
      </c>
      <c r="AL98" s="37">
        <v>0</v>
      </c>
      <c r="AM98" t="s">
        <v>74</v>
      </c>
      <c r="AN98" s="34">
        <v>10</v>
      </c>
      <c r="AX98"/>
      <c r="AY98"/>
    </row>
    <row r="99" spans="1:51" x14ac:dyDescent="0.25">
      <c r="A99" t="s">
        <v>374</v>
      </c>
      <c r="B99" t="s">
        <v>239</v>
      </c>
      <c r="C99" t="s">
        <v>282</v>
      </c>
      <c r="D99" t="s">
        <v>331</v>
      </c>
      <c r="E99" s="32">
        <v>32.211111111111109</v>
      </c>
      <c r="F99" s="32">
        <v>181.34944444444443</v>
      </c>
      <c r="G99" s="32">
        <v>100.82055555555556</v>
      </c>
      <c r="H99" s="37">
        <v>0.55594631604422406</v>
      </c>
      <c r="I99" s="32">
        <v>168.71933333333331</v>
      </c>
      <c r="J99" s="32">
        <v>97.576111111111118</v>
      </c>
      <c r="K99" s="37">
        <v>0.5783339062769598</v>
      </c>
      <c r="L99" s="32">
        <v>32.727666666666664</v>
      </c>
      <c r="M99" s="32">
        <v>16.829666666666661</v>
      </c>
      <c r="N99" s="37">
        <v>0.5142336249656253</v>
      </c>
      <c r="O99" s="32">
        <v>23.321999999999999</v>
      </c>
      <c r="P99" s="32">
        <v>13.585222222222217</v>
      </c>
      <c r="Q99" s="37">
        <v>0.58250674136961744</v>
      </c>
      <c r="R99" s="32">
        <v>3.7822222222222228</v>
      </c>
      <c r="S99" s="32">
        <v>0</v>
      </c>
      <c r="T99" s="37">
        <v>0</v>
      </c>
      <c r="U99" s="32">
        <v>5.6234444444444431</v>
      </c>
      <c r="V99" s="32">
        <v>3.2444444444444445</v>
      </c>
      <c r="W99" s="37">
        <v>0.57694967497184424</v>
      </c>
      <c r="X99" s="32">
        <v>19.249222222222226</v>
      </c>
      <c r="Y99" s="32">
        <v>14.793333333333335</v>
      </c>
      <c r="Z99" s="37">
        <v>0.76851589963230826</v>
      </c>
      <c r="AA99" s="32">
        <v>3.2244444444444436</v>
      </c>
      <c r="AB99" s="32">
        <v>0</v>
      </c>
      <c r="AC99" s="37">
        <v>0</v>
      </c>
      <c r="AD99" s="32">
        <v>126.14811111111109</v>
      </c>
      <c r="AE99" s="32">
        <v>69.197555555555567</v>
      </c>
      <c r="AF99" s="37">
        <v>0.54854214578454097</v>
      </c>
      <c r="AG99" s="32">
        <v>0</v>
      </c>
      <c r="AH99" s="32">
        <v>0</v>
      </c>
      <c r="AI99" s="37" t="s">
        <v>474</v>
      </c>
      <c r="AJ99" s="32">
        <v>0</v>
      </c>
      <c r="AK99" s="32">
        <v>0</v>
      </c>
      <c r="AL99" s="37" t="s">
        <v>474</v>
      </c>
      <c r="AM99" t="s">
        <v>114</v>
      </c>
      <c r="AN99" s="34">
        <v>10</v>
      </c>
      <c r="AX99"/>
      <c r="AY99"/>
    </row>
    <row r="100" spans="1:51" x14ac:dyDescent="0.25">
      <c r="A100" t="s">
        <v>374</v>
      </c>
      <c r="B100" t="s">
        <v>136</v>
      </c>
      <c r="C100" t="s">
        <v>276</v>
      </c>
      <c r="D100" t="s">
        <v>327</v>
      </c>
      <c r="E100" s="32">
        <v>38.577777777777776</v>
      </c>
      <c r="F100" s="32">
        <v>143.32822222222222</v>
      </c>
      <c r="G100" s="32">
        <v>0</v>
      </c>
      <c r="H100" s="37">
        <v>0</v>
      </c>
      <c r="I100" s="32">
        <v>136.61600000000001</v>
      </c>
      <c r="J100" s="32">
        <v>0</v>
      </c>
      <c r="K100" s="37">
        <v>0</v>
      </c>
      <c r="L100" s="32">
        <v>11.225999999999997</v>
      </c>
      <c r="M100" s="32">
        <v>0</v>
      </c>
      <c r="N100" s="37">
        <v>0</v>
      </c>
      <c r="O100" s="32">
        <v>7.9225555555555527</v>
      </c>
      <c r="P100" s="32">
        <v>0</v>
      </c>
      <c r="Q100" s="37">
        <v>0</v>
      </c>
      <c r="R100" s="32">
        <v>0</v>
      </c>
      <c r="S100" s="32">
        <v>0</v>
      </c>
      <c r="T100" s="37" t="s">
        <v>474</v>
      </c>
      <c r="U100" s="32">
        <v>3.3034444444444446</v>
      </c>
      <c r="V100" s="32">
        <v>0</v>
      </c>
      <c r="W100" s="37">
        <v>0</v>
      </c>
      <c r="X100" s="32">
        <v>32.38111111111111</v>
      </c>
      <c r="Y100" s="32">
        <v>0</v>
      </c>
      <c r="Z100" s="37">
        <v>0</v>
      </c>
      <c r="AA100" s="32">
        <v>3.4087777777777779</v>
      </c>
      <c r="AB100" s="32">
        <v>0</v>
      </c>
      <c r="AC100" s="37">
        <v>0</v>
      </c>
      <c r="AD100" s="32">
        <v>92.856555555555573</v>
      </c>
      <c r="AE100" s="32">
        <v>0</v>
      </c>
      <c r="AF100" s="37">
        <v>0</v>
      </c>
      <c r="AG100" s="32">
        <v>0</v>
      </c>
      <c r="AH100" s="32">
        <v>0</v>
      </c>
      <c r="AI100" s="37" t="s">
        <v>474</v>
      </c>
      <c r="AJ100" s="32">
        <v>3.4557777777777789</v>
      </c>
      <c r="AK100" s="32">
        <v>0</v>
      </c>
      <c r="AL100" s="37">
        <v>0</v>
      </c>
      <c r="AM100" t="s">
        <v>11</v>
      </c>
      <c r="AN100" s="34">
        <v>10</v>
      </c>
      <c r="AX100"/>
      <c r="AY100"/>
    </row>
    <row r="101" spans="1:51" x14ac:dyDescent="0.25">
      <c r="A101" t="s">
        <v>374</v>
      </c>
      <c r="B101" t="s">
        <v>156</v>
      </c>
      <c r="C101" t="s">
        <v>250</v>
      </c>
      <c r="D101" t="s">
        <v>325</v>
      </c>
      <c r="E101" s="32">
        <v>36.43333333333333</v>
      </c>
      <c r="F101" s="32">
        <v>179.35544444444446</v>
      </c>
      <c r="G101" s="32">
        <v>14.677777777777777</v>
      </c>
      <c r="H101" s="37">
        <v>8.1836254389948196E-2</v>
      </c>
      <c r="I101" s="32">
        <v>171.5528888888889</v>
      </c>
      <c r="J101" s="32">
        <v>14.677777777777777</v>
      </c>
      <c r="K101" s="37">
        <v>8.5558324740799066E-2</v>
      </c>
      <c r="L101" s="32">
        <v>22.904444444444444</v>
      </c>
      <c r="M101" s="32">
        <v>0.25</v>
      </c>
      <c r="N101" s="37">
        <v>1.0914912195595226E-2</v>
      </c>
      <c r="O101" s="32">
        <v>15.101888888888887</v>
      </c>
      <c r="P101" s="32">
        <v>0.25</v>
      </c>
      <c r="Q101" s="37">
        <v>1.6554220590507443E-2</v>
      </c>
      <c r="R101" s="32">
        <v>2.5017777777777783</v>
      </c>
      <c r="S101" s="32">
        <v>0</v>
      </c>
      <c r="T101" s="37">
        <v>0</v>
      </c>
      <c r="U101" s="32">
        <v>5.30077777777778</v>
      </c>
      <c r="V101" s="32">
        <v>0</v>
      </c>
      <c r="W101" s="37">
        <v>0</v>
      </c>
      <c r="X101" s="32">
        <v>28.985777777777781</v>
      </c>
      <c r="Y101" s="32">
        <v>3.4166666666666665</v>
      </c>
      <c r="Z101" s="37">
        <v>0.11787389984360144</v>
      </c>
      <c r="AA101" s="32">
        <v>0</v>
      </c>
      <c r="AB101" s="32">
        <v>0</v>
      </c>
      <c r="AC101" s="37" t="s">
        <v>474</v>
      </c>
      <c r="AD101" s="32">
        <v>117.07044444444445</v>
      </c>
      <c r="AE101" s="32">
        <v>11.011111111111111</v>
      </c>
      <c r="AF101" s="37">
        <v>9.4055431013046267E-2</v>
      </c>
      <c r="AG101" s="32">
        <v>0</v>
      </c>
      <c r="AH101" s="32">
        <v>0</v>
      </c>
      <c r="AI101" s="37" t="s">
        <v>474</v>
      </c>
      <c r="AJ101" s="32">
        <v>10.394777777777779</v>
      </c>
      <c r="AK101" s="32">
        <v>0</v>
      </c>
      <c r="AL101" s="37">
        <v>0</v>
      </c>
      <c r="AM101" t="s">
        <v>31</v>
      </c>
      <c r="AN101" s="34">
        <v>10</v>
      </c>
      <c r="AX101"/>
      <c r="AY101"/>
    </row>
    <row r="102" spans="1:51" x14ac:dyDescent="0.25">
      <c r="A102" t="s">
        <v>374</v>
      </c>
      <c r="B102" t="s">
        <v>126</v>
      </c>
      <c r="C102" t="s">
        <v>272</v>
      </c>
      <c r="D102" t="s">
        <v>324</v>
      </c>
      <c r="E102" s="32">
        <v>87.74444444444444</v>
      </c>
      <c r="F102" s="32">
        <v>379.166</v>
      </c>
      <c r="G102" s="32">
        <v>3.9478888888888886</v>
      </c>
      <c r="H102" s="37">
        <v>1.0412032958885788E-2</v>
      </c>
      <c r="I102" s="32">
        <v>368.14977777777779</v>
      </c>
      <c r="J102" s="32">
        <v>3.9478888888888886</v>
      </c>
      <c r="K102" s="37">
        <v>1.0723594382479594E-2</v>
      </c>
      <c r="L102" s="32">
        <v>35.99366666666667</v>
      </c>
      <c r="M102" s="32">
        <v>0</v>
      </c>
      <c r="N102" s="37">
        <v>0</v>
      </c>
      <c r="O102" s="32">
        <v>24.977444444444448</v>
      </c>
      <c r="P102" s="32">
        <v>0</v>
      </c>
      <c r="Q102" s="37">
        <v>0</v>
      </c>
      <c r="R102" s="32">
        <v>6.2160000000000002</v>
      </c>
      <c r="S102" s="32">
        <v>0</v>
      </c>
      <c r="T102" s="37">
        <v>0</v>
      </c>
      <c r="U102" s="32">
        <v>4.8002222222222226</v>
      </c>
      <c r="V102" s="32">
        <v>0</v>
      </c>
      <c r="W102" s="37">
        <v>0</v>
      </c>
      <c r="X102" s="32">
        <v>66.041888888888877</v>
      </c>
      <c r="Y102" s="32">
        <v>0.19444444444444445</v>
      </c>
      <c r="Z102" s="37">
        <v>2.9442592832495205E-3</v>
      </c>
      <c r="AA102" s="32">
        <v>0</v>
      </c>
      <c r="AB102" s="32">
        <v>0</v>
      </c>
      <c r="AC102" s="37" t="s">
        <v>474</v>
      </c>
      <c r="AD102" s="32">
        <v>228.84522222222225</v>
      </c>
      <c r="AE102" s="32">
        <v>3.7534444444444439</v>
      </c>
      <c r="AF102" s="37">
        <v>1.6401672746305482E-2</v>
      </c>
      <c r="AG102" s="32">
        <v>0</v>
      </c>
      <c r="AH102" s="32">
        <v>0</v>
      </c>
      <c r="AI102" s="37" t="s">
        <v>474</v>
      </c>
      <c r="AJ102" s="32">
        <v>48.285222222222231</v>
      </c>
      <c r="AK102" s="32">
        <v>0</v>
      </c>
      <c r="AL102" s="37">
        <v>0</v>
      </c>
      <c r="AM102" t="s">
        <v>1</v>
      </c>
      <c r="AN102" s="34">
        <v>10</v>
      </c>
      <c r="AX102"/>
      <c r="AY102"/>
    </row>
    <row r="103" spans="1:51" x14ac:dyDescent="0.25">
      <c r="A103" t="s">
        <v>374</v>
      </c>
      <c r="B103" t="s">
        <v>224</v>
      </c>
      <c r="C103" t="s">
        <v>302</v>
      </c>
      <c r="D103" t="s">
        <v>333</v>
      </c>
      <c r="E103" s="32">
        <v>62.922222222222224</v>
      </c>
      <c r="F103" s="32">
        <v>261.85411111111114</v>
      </c>
      <c r="G103" s="32">
        <v>0</v>
      </c>
      <c r="H103" s="37">
        <v>0</v>
      </c>
      <c r="I103" s="32">
        <v>235.07344444444448</v>
      </c>
      <c r="J103" s="32">
        <v>0</v>
      </c>
      <c r="K103" s="37">
        <v>0</v>
      </c>
      <c r="L103" s="32">
        <v>59.522000000000013</v>
      </c>
      <c r="M103" s="32">
        <v>0</v>
      </c>
      <c r="N103" s="37">
        <v>0</v>
      </c>
      <c r="O103" s="32">
        <v>32.741333333333337</v>
      </c>
      <c r="P103" s="32">
        <v>0</v>
      </c>
      <c r="Q103" s="37">
        <v>0</v>
      </c>
      <c r="R103" s="32">
        <v>21.447333333333336</v>
      </c>
      <c r="S103" s="32">
        <v>0</v>
      </c>
      <c r="T103" s="37">
        <v>0</v>
      </c>
      <c r="U103" s="32">
        <v>5.3333333333333357</v>
      </c>
      <c r="V103" s="32">
        <v>0</v>
      </c>
      <c r="W103" s="37">
        <v>0</v>
      </c>
      <c r="X103" s="32">
        <v>22.068777777777768</v>
      </c>
      <c r="Y103" s="32">
        <v>0</v>
      </c>
      <c r="Z103" s="37">
        <v>0</v>
      </c>
      <c r="AA103" s="32">
        <v>0</v>
      </c>
      <c r="AB103" s="32">
        <v>0</v>
      </c>
      <c r="AC103" s="37" t="s">
        <v>474</v>
      </c>
      <c r="AD103" s="32">
        <v>146.1347777777778</v>
      </c>
      <c r="AE103" s="32">
        <v>0</v>
      </c>
      <c r="AF103" s="37">
        <v>0</v>
      </c>
      <c r="AG103" s="32">
        <v>0</v>
      </c>
      <c r="AH103" s="32">
        <v>0</v>
      </c>
      <c r="AI103" s="37" t="s">
        <v>474</v>
      </c>
      <c r="AJ103" s="32">
        <v>34.128555555555565</v>
      </c>
      <c r="AK103" s="32">
        <v>0</v>
      </c>
      <c r="AL103" s="37">
        <v>0</v>
      </c>
      <c r="AM103" t="s">
        <v>99</v>
      </c>
      <c r="AN103" s="34">
        <v>10</v>
      </c>
      <c r="AX103"/>
      <c r="AY103"/>
    </row>
    <row r="104" spans="1:51" x14ac:dyDescent="0.25">
      <c r="A104" t="s">
        <v>374</v>
      </c>
      <c r="B104" t="s">
        <v>223</v>
      </c>
      <c r="C104" t="s">
        <v>301</v>
      </c>
      <c r="D104" t="s">
        <v>336</v>
      </c>
      <c r="E104" s="32">
        <v>30.355555555555554</v>
      </c>
      <c r="F104" s="32">
        <v>135.58199999999999</v>
      </c>
      <c r="G104" s="32">
        <v>8.3333333333333329E-2</v>
      </c>
      <c r="H104" s="37">
        <v>6.1463419431291274E-4</v>
      </c>
      <c r="I104" s="32">
        <v>124.00188888888891</v>
      </c>
      <c r="J104" s="32">
        <v>8.3333333333333329E-2</v>
      </c>
      <c r="K104" s="37">
        <v>6.7203277369430733E-4</v>
      </c>
      <c r="L104" s="32">
        <v>18.87577777777777</v>
      </c>
      <c r="M104" s="32">
        <v>0</v>
      </c>
      <c r="N104" s="37">
        <v>0</v>
      </c>
      <c r="O104" s="32">
        <v>7.8138888888888891</v>
      </c>
      <c r="P104" s="32">
        <v>0</v>
      </c>
      <c r="Q104" s="37">
        <v>0</v>
      </c>
      <c r="R104" s="32">
        <v>8.0838888888888825</v>
      </c>
      <c r="S104" s="32">
        <v>0</v>
      </c>
      <c r="T104" s="37">
        <v>0</v>
      </c>
      <c r="U104" s="32">
        <v>2.9779999999999998</v>
      </c>
      <c r="V104" s="32">
        <v>0</v>
      </c>
      <c r="W104" s="37">
        <v>0</v>
      </c>
      <c r="X104" s="32">
        <v>15.233666666666666</v>
      </c>
      <c r="Y104" s="32">
        <v>0</v>
      </c>
      <c r="Z104" s="37">
        <v>0</v>
      </c>
      <c r="AA104" s="32">
        <v>0.51822222222222214</v>
      </c>
      <c r="AB104" s="32">
        <v>0</v>
      </c>
      <c r="AC104" s="37">
        <v>0</v>
      </c>
      <c r="AD104" s="32">
        <v>88.950444444444457</v>
      </c>
      <c r="AE104" s="32">
        <v>8.3333333333333329E-2</v>
      </c>
      <c r="AF104" s="37">
        <v>9.3685123052286278E-4</v>
      </c>
      <c r="AG104" s="32">
        <v>0</v>
      </c>
      <c r="AH104" s="32">
        <v>0</v>
      </c>
      <c r="AI104" s="37" t="s">
        <v>474</v>
      </c>
      <c r="AJ104" s="32">
        <v>12.003888888888888</v>
      </c>
      <c r="AK104" s="32">
        <v>0</v>
      </c>
      <c r="AL104" s="37">
        <v>0</v>
      </c>
      <c r="AM104" t="s">
        <v>98</v>
      </c>
      <c r="AN104" s="34">
        <v>10</v>
      </c>
      <c r="AX104"/>
      <c r="AY104"/>
    </row>
    <row r="105" spans="1:51" x14ac:dyDescent="0.25">
      <c r="A105" t="s">
        <v>374</v>
      </c>
      <c r="B105" t="s">
        <v>205</v>
      </c>
      <c r="C105" t="s">
        <v>296</v>
      </c>
      <c r="D105" t="s">
        <v>331</v>
      </c>
      <c r="E105" s="32">
        <v>29.622222222222224</v>
      </c>
      <c r="F105" s="32">
        <v>113.12655555555561</v>
      </c>
      <c r="G105" s="32">
        <v>37.890666666666661</v>
      </c>
      <c r="H105" s="37">
        <v>0.33494051401625885</v>
      </c>
      <c r="I105" s="32">
        <v>103.02366666666673</v>
      </c>
      <c r="J105" s="32">
        <v>37.890666666666661</v>
      </c>
      <c r="K105" s="37">
        <v>0.36778604268921999</v>
      </c>
      <c r="L105" s="32">
        <v>17.47688888888889</v>
      </c>
      <c r="M105" s="32">
        <v>5.9878888888888895</v>
      </c>
      <c r="N105" s="37">
        <v>0.34261755206876382</v>
      </c>
      <c r="O105" s="32">
        <v>7.8873333333333351</v>
      </c>
      <c r="P105" s="32">
        <v>5.9878888888888895</v>
      </c>
      <c r="Q105" s="37">
        <v>0.7591778660580959</v>
      </c>
      <c r="R105" s="32">
        <v>5.177777777777778</v>
      </c>
      <c r="S105" s="32">
        <v>0</v>
      </c>
      <c r="T105" s="37">
        <v>0</v>
      </c>
      <c r="U105" s="32">
        <v>4.411777777777778</v>
      </c>
      <c r="V105" s="32">
        <v>0</v>
      </c>
      <c r="W105" s="37">
        <v>0</v>
      </c>
      <c r="X105" s="32">
        <v>22.622222222222224</v>
      </c>
      <c r="Y105" s="32">
        <v>3.6861111111111109</v>
      </c>
      <c r="Z105" s="37">
        <v>0.16294204322200392</v>
      </c>
      <c r="AA105" s="32">
        <v>0.51333333333333342</v>
      </c>
      <c r="AB105" s="32">
        <v>0</v>
      </c>
      <c r="AC105" s="37">
        <v>0</v>
      </c>
      <c r="AD105" s="32">
        <v>70.438444444444499</v>
      </c>
      <c r="AE105" s="32">
        <v>28.216666666666665</v>
      </c>
      <c r="AF105" s="37">
        <v>0.4005861697999511</v>
      </c>
      <c r="AG105" s="32">
        <v>0</v>
      </c>
      <c r="AH105" s="32">
        <v>0</v>
      </c>
      <c r="AI105" s="37" t="s">
        <v>474</v>
      </c>
      <c r="AJ105" s="32">
        <v>2.0756666666666672</v>
      </c>
      <c r="AK105" s="32">
        <v>0</v>
      </c>
      <c r="AL105" s="37">
        <v>0</v>
      </c>
      <c r="AM105" t="s">
        <v>80</v>
      </c>
      <c r="AN105" s="34">
        <v>10</v>
      </c>
      <c r="AX105"/>
      <c r="AY105"/>
    </row>
    <row r="106" spans="1:51" x14ac:dyDescent="0.25">
      <c r="A106" t="s">
        <v>374</v>
      </c>
      <c r="B106" t="s">
        <v>159</v>
      </c>
      <c r="C106" t="s">
        <v>256</v>
      </c>
      <c r="D106" t="s">
        <v>324</v>
      </c>
      <c r="E106" s="32">
        <v>68.811111111111117</v>
      </c>
      <c r="F106" s="32">
        <v>262.34166666666664</v>
      </c>
      <c r="G106" s="32">
        <v>17.046555555555557</v>
      </c>
      <c r="H106" s="37">
        <v>6.4978452611628185E-2</v>
      </c>
      <c r="I106" s="32">
        <v>243.14722222222221</v>
      </c>
      <c r="J106" s="32">
        <v>17.046555555555557</v>
      </c>
      <c r="K106" s="37">
        <v>7.0107959283927213E-2</v>
      </c>
      <c r="L106" s="32">
        <v>30.886333333333329</v>
      </c>
      <c r="M106" s="32">
        <v>0</v>
      </c>
      <c r="N106" s="37">
        <v>0</v>
      </c>
      <c r="O106" s="32">
        <v>11.691888888888883</v>
      </c>
      <c r="P106" s="32">
        <v>0</v>
      </c>
      <c r="Q106" s="37">
        <v>0</v>
      </c>
      <c r="R106" s="32">
        <v>13.505555555555556</v>
      </c>
      <c r="S106" s="32">
        <v>0</v>
      </c>
      <c r="T106" s="37">
        <v>0</v>
      </c>
      <c r="U106" s="32">
        <v>5.6888888888888891</v>
      </c>
      <c r="V106" s="32">
        <v>0</v>
      </c>
      <c r="W106" s="37">
        <v>0</v>
      </c>
      <c r="X106" s="32">
        <v>46.350111111111111</v>
      </c>
      <c r="Y106" s="32">
        <v>1.4777777777777779</v>
      </c>
      <c r="Z106" s="37">
        <v>3.1882939271390937E-2</v>
      </c>
      <c r="AA106" s="32">
        <v>0</v>
      </c>
      <c r="AB106" s="32">
        <v>0</v>
      </c>
      <c r="AC106" s="37" t="s">
        <v>474</v>
      </c>
      <c r="AD106" s="32">
        <v>166.77744444444443</v>
      </c>
      <c r="AE106" s="32">
        <v>15.568777777777781</v>
      </c>
      <c r="AF106" s="37">
        <v>9.3350619621491604E-2</v>
      </c>
      <c r="AG106" s="32">
        <v>0</v>
      </c>
      <c r="AH106" s="32">
        <v>0</v>
      </c>
      <c r="AI106" s="37" t="s">
        <v>474</v>
      </c>
      <c r="AJ106" s="32">
        <v>18.327777777777779</v>
      </c>
      <c r="AK106" s="32">
        <v>0</v>
      </c>
      <c r="AL106" s="37">
        <v>0</v>
      </c>
      <c r="AM106" t="s">
        <v>34</v>
      </c>
      <c r="AN106" s="34">
        <v>10</v>
      </c>
      <c r="AX106"/>
      <c r="AY106"/>
    </row>
    <row r="107" spans="1:51" x14ac:dyDescent="0.25">
      <c r="A107" t="s">
        <v>374</v>
      </c>
      <c r="B107" t="s">
        <v>215</v>
      </c>
      <c r="C107" t="s">
        <v>266</v>
      </c>
      <c r="D107" t="s">
        <v>310</v>
      </c>
      <c r="E107" s="32">
        <v>28.544444444444444</v>
      </c>
      <c r="F107" s="32">
        <v>184.4098888888889</v>
      </c>
      <c r="G107" s="32">
        <v>3.9305555555555554</v>
      </c>
      <c r="H107" s="37">
        <v>2.1314234172787792E-2</v>
      </c>
      <c r="I107" s="32">
        <v>180.47933333333333</v>
      </c>
      <c r="J107" s="32">
        <v>0</v>
      </c>
      <c r="K107" s="37">
        <v>0</v>
      </c>
      <c r="L107" s="32">
        <v>32.788222222222224</v>
      </c>
      <c r="M107" s="32">
        <v>3.9305555555555554</v>
      </c>
      <c r="N107" s="37">
        <v>0.11987705612448914</v>
      </c>
      <c r="O107" s="32">
        <v>28.857666666666667</v>
      </c>
      <c r="P107" s="32">
        <v>0</v>
      </c>
      <c r="Q107" s="37">
        <v>0</v>
      </c>
      <c r="R107" s="32">
        <v>2.0583333333333331</v>
      </c>
      <c r="S107" s="32">
        <v>2.0583333333333331</v>
      </c>
      <c r="T107" s="37">
        <v>1</v>
      </c>
      <c r="U107" s="32">
        <v>1.8722222222222222</v>
      </c>
      <c r="V107" s="32">
        <v>1.8722222222222222</v>
      </c>
      <c r="W107" s="37">
        <v>1</v>
      </c>
      <c r="X107" s="32">
        <v>24.222999999999995</v>
      </c>
      <c r="Y107" s="32">
        <v>0</v>
      </c>
      <c r="Z107" s="37">
        <v>0</v>
      </c>
      <c r="AA107" s="32">
        <v>0</v>
      </c>
      <c r="AB107" s="32">
        <v>0</v>
      </c>
      <c r="AC107" s="37" t="s">
        <v>474</v>
      </c>
      <c r="AD107" s="32">
        <v>104.03</v>
      </c>
      <c r="AE107" s="32">
        <v>0</v>
      </c>
      <c r="AF107" s="37">
        <v>0</v>
      </c>
      <c r="AG107" s="32">
        <v>12.328555555555555</v>
      </c>
      <c r="AH107" s="32">
        <v>0</v>
      </c>
      <c r="AI107" s="37">
        <v>0</v>
      </c>
      <c r="AJ107" s="32">
        <v>11.040111111111115</v>
      </c>
      <c r="AK107" s="32">
        <v>0</v>
      </c>
      <c r="AL107" s="37">
        <v>0</v>
      </c>
      <c r="AM107" t="s">
        <v>90</v>
      </c>
      <c r="AN107" s="34">
        <v>10</v>
      </c>
      <c r="AX107"/>
      <c r="AY107"/>
    </row>
    <row r="108" spans="1:51" x14ac:dyDescent="0.25">
      <c r="A108" t="s">
        <v>374</v>
      </c>
      <c r="B108" t="s">
        <v>164</v>
      </c>
      <c r="C108" t="s">
        <v>283</v>
      </c>
      <c r="D108" t="s">
        <v>320</v>
      </c>
      <c r="E108" s="32">
        <v>78.144444444444446</v>
      </c>
      <c r="F108" s="32">
        <v>426.89077777777777</v>
      </c>
      <c r="G108" s="32">
        <v>129.68977777777778</v>
      </c>
      <c r="H108" s="37">
        <v>0.30380084210975644</v>
      </c>
      <c r="I108" s="32">
        <v>392.63566666666668</v>
      </c>
      <c r="J108" s="32">
        <v>129.68977777777778</v>
      </c>
      <c r="K108" s="37">
        <v>0.33030564665405104</v>
      </c>
      <c r="L108" s="32">
        <v>42.548222222222229</v>
      </c>
      <c r="M108" s="32">
        <v>4.2111111111111112</v>
      </c>
      <c r="N108" s="37">
        <v>9.8972668919448253E-2</v>
      </c>
      <c r="O108" s="32">
        <v>16.324777777777779</v>
      </c>
      <c r="P108" s="32">
        <v>4.2111111111111112</v>
      </c>
      <c r="Q108" s="37">
        <v>0.25795825023992158</v>
      </c>
      <c r="R108" s="32">
        <v>21.306777777777782</v>
      </c>
      <c r="S108" s="32">
        <v>0</v>
      </c>
      <c r="T108" s="37">
        <v>0</v>
      </c>
      <c r="U108" s="32">
        <v>4.916666666666667</v>
      </c>
      <c r="V108" s="32">
        <v>0</v>
      </c>
      <c r="W108" s="37">
        <v>0</v>
      </c>
      <c r="X108" s="32">
        <v>102.94333333333329</v>
      </c>
      <c r="Y108" s="32">
        <v>47.213555555555558</v>
      </c>
      <c r="Z108" s="37">
        <v>0.45863635873026176</v>
      </c>
      <c r="AA108" s="32">
        <v>8.0316666666666663</v>
      </c>
      <c r="AB108" s="32">
        <v>0</v>
      </c>
      <c r="AC108" s="37">
        <v>0</v>
      </c>
      <c r="AD108" s="32">
        <v>229.63744444444447</v>
      </c>
      <c r="AE108" s="32">
        <v>78.265111111111111</v>
      </c>
      <c r="AF108" s="37">
        <v>0.3408203365982222</v>
      </c>
      <c r="AG108" s="32">
        <v>18.077000000000002</v>
      </c>
      <c r="AH108" s="32">
        <v>0</v>
      </c>
      <c r="AI108" s="37">
        <v>0</v>
      </c>
      <c r="AJ108" s="32">
        <v>25.653111111111098</v>
      </c>
      <c r="AK108" s="32">
        <v>0</v>
      </c>
      <c r="AL108" s="37">
        <v>0</v>
      </c>
      <c r="AM108" t="s">
        <v>39</v>
      </c>
      <c r="AN108" s="34">
        <v>10</v>
      </c>
      <c r="AX108"/>
      <c r="AY108"/>
    </row>
    <row r="109" spans="1:51" x14ac:dyDescent="0.25">
      <c r="A109" t="s">
        <v>374</v>
      </c>
      <c r="B109" t="s">
        <v>236</v>
      </c>
      <c r="C109" t="s">
        <v>306</v>
      </c>
      <c r="D109" t="s">
        <v>329</v>
      </c>
      <c r="E109" s="32">
        <v>58.155555555555559</v>
      </c>
      <c r="F109" s="32">
        <v>209.87266666666667</v>
      </c>
      <c r="G109" s="32">
        <v>5.1893333333333338</v>
      </c>
      <c r="H109" s="37">
        <v>2.4726103764504827E-2</v>
      </c>
      <c r="I109" s="32">
        <v>175.19455555555558</v>
      </c>
      <c r="J109" s="32">
        <v>2.4084444444444442</v>
      </c>
      <c r="K109" s="37">
        <v>1.3747256224984157E-2</v>
      </c>
      <c r="L109" s="32">
        <v>22.572222222222223</v>
      </c>
      <c r="M109" s="32">
        <v>0</v>
      </c>
      <c r="N109" s="37">
        <v>0</v>
      </c>
      <c r="O109" s="32">
        <v>13.438888888888888</v>
      </c>
      <c r="P109" s="32">
        <v>0</v>
      </c>
      <c r="Q109" s="37">
        <v>0</v>
      </c>
      <c r="R109" s="32">
        <v>3.7111111111111112</v>
      </c>
      <c r="S109" s="32">
        <v>0</v>
      </c>
      <c r="T109" s="37">
        <v>0</v>
      </c>
      <c r="U109" s="32">
        <v>5.4222222222222225</v>
      </c>
      <c r="V109" s="32">
        <v>0</v>
      </c>
      <c r="W109" s="37">
        <v>0</v>
      </c>
      <c r="X109" s="32">
        <v>0</v>
      </c>
      <c r="Y109" s="32">
        <v>0</v>
      </c>
      <c r="Z109" s="37" t="s">
        <v>474</v>
      </c>
      <c r="AA109" s="32">
        <v>25.544777777777774</v>
      </c>
      <c r="AB109" s="32">
        <v>2.7808888888888892</v>
      </c>
      <c r="AC109" s="37">
        <v>0.10886330321918376</v>
      </c>
      <c r="AD109" s="32">
        <v>130.43622222222223</v>
      </c>
      <c r="AE109" s="32">
        <v>2.4084444444444442</v>
      </c>
      <c r="AF109" s="37">
        <v>1.8464536946962581E-2</v>
      </c>
      <c r="AG109" s="32">
        <v>0.16944444444444445</v>
      </c>
      <c r="AH109" s="32">
        <v>0</v>
      </c>
      <c r="AI109" s="37">
        <v>0</v>
      </c>
      <c r="AJ109" s="32">
        <v>31.15</v>
      </c>
      <c r="AK109" s="32">
        <v>0</v>
      </c>
      <c r="AL109" s="37">
        <v>0</v>
      </c>
      <c r="AM109" t="s">
        <v>111</v>
      </c>
      <c r="AN109" s="34">
        <v>10</v>
      </c>
      <c r="AX109"/>
      <c r="AY109"/>
    </row>
    <row r="110" spans="1:51" x14ac:dyDescent="0.25">
      <c r="A110" t="s">
        <v>374</v>
      </c>
      <c r="B110" t="s">
        <v>243</v>
      </c>
      <c r="C110" t="s">
        <v>256</v>
      </c>
      <c r="D110" t="s">
        <v>329</v>
      </c>
      <c r="E110" s="32">
        <v>32</v>
      </c>
      <c r="F110" s="32">
        <v>175.56477777777775</v>
      </c>
      <c r="G110" s="32">
        <v>0</v>
      </c>
      <c r="H110" s="37">
        <v>0</v>
      </c>
      <c r="I110" s="32">
        <v>166.69722222222219</v>
      </c>
      <c r="J110" s="32">
        <v>0</v>
      </c>
      <c r="K110" s="37">
        <v>0</v>
      </c>
      <c r="L110" s="32">
        <v>24.219555555555552</v>
      </c>
      <c r="M110" s="32">
        <v>0</v>
      </c>
      <c r="N110" s="37">
        <v>0</v>
      </c>
      <c r="O110" s="32">
        <v>15.351999999999995</v>
      </c>
      <c r="P110" s="32">
        <v>0</v>
      </c>
      <c r="Q110" s="37">
        <v>0</v>
      </c>
      <c r="R110" s="32">
        <v>5.4731111111111108</v>
      </c>
      <c r="S110" s="32">
        <v>0</v>
      </c>
      <c r="T110" s="37">
        <v>0</v>
      </c>
      <c r="U110" s="32">
        <v>3.3944444444444444</v>
      </c>
      <c r="V110" s="32">
        <v>0</v>
      </c>
      <c r="W110" s="37">
        <v>0</v>
      </c>
      <c r="X110" s="32">
        <v>21.040555555555557</v>
      </c>
      <c r="Y110" s="32">
        <v>0</v>
      </c>
      <c r="Z110" s="37">
        <v>0</v>
      </c>
      <c r="AA110" s="32">
        <v>0</v>
      </c>
      <c r="AB110" s="32">
        <v>0</v>
      </c>
      <c r="AC110" s="37" t="s">
        <v>474</v>
      </c>
      <c r="AD110" s="32">
        <v>125.32366666666664</v>
      </c>
      <c r="AE110" s="32">
        <v>0</v>
      </c>
      <c r="AF110" s="37">
        <v>0</v>
      </c>
      <c r="AG110" s="32">
        <v>0</v>
      </c>
      <c r="AH110" s="32">
        <v>0</v>
      </c>
      <c r="AI110" s="37" t="s">
        <v>474</v>
      </c>
      <c r="AJ110" s="32">
        <v>4.9809999999999999</v>
      </c>
      <c r="AK110" s="32">
        <v>0</v>
      </c>
      <c r="AL110" s="37">
        <v>0</v>
      </c>
      <c r="AM110" t="s">
        <v>118</v>
      </c>
      <c r="AN110" s="34">
        <v>10</v>
      </c>
      <c r="AX110"/>
      <c r="AY110"/>
    </row>
    <row r="111" spans="1:51" x14ac:dyDescent="0.25">
      <c r="A111" t="s">
        <v>374</v>
      </c>
      <c r="B111" t="s">
        <v>161</v>
      </c>
      <c r="C111" t="s">
        <v>276</v>
      </c>
      <c r="D111" t="s">
        <v>327</v>
      </c>
      <c r="E111" s="32">
        <v>62.288888888888891</v>
      </c>
      <c r="F111" s="32">
        <v>341.14244444444444</v>
      </c>
      <c r="G111" s="32">
        <v>84.854888888888894</v>
      </c>
      <c r="H111" s="37">
        <v>0.24873741239404071</v>
      </c>
      <c r="I111" s="32">
        <v>306.98866666666669</v>
      </c>
      <c r="J111" s="32">
        <v>84.854888888888894</v>
      </c>
      <c r="K111" s="37">
        <v>0.2764104936193808</v>
      </c>
      <c r="L111" s="32">
        <v>46.355666666666664</v>
      </c>
      <c r="M111" s="32">
        <v>20.833444444444449</v>
      </c>
      <c r="N111" s="37">
        <v>0.4494260560257527</v>
      </c>
      <c r="O111" s="32">
        <v>31.277111111111111</v>
      </c>
      <c r="P111" s="32">
        <v>20.833444444444449</v>
      </c>
      <c r="Q111" s="37">
        <v>0.66609235010337708</v>
      </c>
      <c r="R111" s="32">
        <v>11.828555555555555</v>
      </c>
      <c r="S111" s="32">
        <v>0</v>
      </c>
      <c r="T111" s="37">
        <v>0</v>
      </c>
      <c r="U111" s="32">
        <v>3.25</v>
      </c>
      <c r="V111" s="32">
        <v>0</v>
      </c>
      <c r="W111" s="37">
        <v>0</v>
      </c>
      <c r="X111" s="32">
        <v>38.247111111111096</v>
      </c>
      <c r="Y111" s="32">
        <v>22.13088888888889</v>
      </c>
      <c r="Z111" s="37">
        <v>0.57862903225806483</v>
      </c>
      <c r="AA111" s="32">
        <v>19.075222222222227</v>
      </c>
      <c r="AB111" s="32">
        <v>0</v>
      </c>
      <c r="AC111" s="37">
        <v>0</v>
      </c>
      <c r="AD111" s="32">
        <v>194.80922222222225</v>
      </c>
      <c r="AE111" s="32">
        <v>41.890555555555558</v>
      </c>
      <c r="AF111" s="37">
        <v>0.21503373956172506</v>
      </c>
      <c r="AG111" s="32">
        <v>8.7156666666666638</v>
      </c>
      <c r="AH111" s="32">
        <v>0</v>
      </c>
      <c r="AI111" s="37">
        <v>0</v>
      </c>
      <c r="AJ111" s="32">
        <v>33.939555555555565</v>
      </c>
      <c r="AK111" s="32">
        <v>0</v>
      </c>
      <c r="AL111" s="37">
        <v>0</v>
      </c>
      <c r="AM111" t="s">
        <v>36</v>
      </c>
      <c r="AN111" s="34">
        <v>10</v>
      </c>
      <c r="AX111"/>
      <c r="AY111"/>
    </row>
    <row r="112" spans="1:51" x14ac:dyDescent="0.25">
      <c r="A112" t="s">
        <v>374</v>
      </c>
      <c r="B112" t="s">
        <v>208</v>
      </c>
      <c r="C112" t="s">
        <v>252</v>
      </c>
      <c r="D112" t="s">
        <v>312</v>
      </c>
      <c r="E112" s="32">
        <v>48.455555555555556</v>
      </c>
      <c r="F112" s="32">
        <v>318.17777777777781</v>
      </c>
      <c r="G112" s="32">
        <v>22.605555555555554</v>
      </c>
      <c r="H112" s="37">
        <v>7.1046933929319725E-2</v>
      </c>
      <c r="I112" s="32">
        <v>303.54444444444448</v>
      </c>
      <c r="J112" s="32">
        <v>22.605555555555554</v>
      </c>
      <c r="K112" s="37">
        <v>7.4471979208609373E-2</v>
      </c>
      <c r="L112" s="32">
        <v>44.455555555555556</v>
      </c>
      <c r="M112" s="32">
        <v>12</v>
      </c>
      <c r="N112" s="37">
        <v>0.26993251687078229</v>
      </c>
      <c r="O112" s="32">
        <v>29.822222222222223</v>
      </c>
      <c r="P112" s="32">
        <v>12</v>
      </c>
      <c r="Q112" s="37">
        <v>0.40238450074515647</v>
      </c>
      <c r="R112" s="32">
        <v>8.9444444444444446</v>
      </c>
      <c r="S112" s="32">
        <v>0</v>
      </c>
      <c r="T112" s="37">
        <v>0</v>
      </c>
      <c r="U112" s="32">
        <v>5.6888888888888891</v>
      </c>
      <c r="V112" s="32">
        <v>0</v>
      </c>
      <c r="W112" s="37">
        <v>0</v>
      </c>
      <c r="X112" s="32">
        <v>105.88333333333334</v>
      </c>
      <c r="Y112" s="32">
        <v>10.605555555555556</v>
      </c>
      <c r="Z112" s="37">
        <v>0.10016265281494308</v>
      </c>
      <c r="AA112" s="32">
        <v>0</v>
      </c>
      <c r="AB112" s="32">
        <v>0</v>
      </c>
      <c r="AC112" s="37" t="s">
        <v>474</v>
      </c>
      <c r="AD112" s="32">
        <v>144.13611111111112</v>
      </c>
      <c r="AE112" s="32">
        <v>0</v>
      </c>
      <c r="AF112" s="37">
        <v>0</v>
      </c>
      <c r="AG112" s="32">
        <v>8.3333333333333329E-2</v>
      </c>
      <c r="AH112" s="32">
        <v>0</v>
      </c>
      <c r="AI112" s="37">
        <v>0</v>
      </c>
      <c r="AJ112" s="32">
        <v>23.619444444444444</v>
      </c>
      <c r="AK112" s="32">
        <v>0</v>
      </c>
      <c r="AL112" s="37">
        <v>0</v>
      </c>
      <c r="AM112" t="s">
        <v>83</v>
      </c>
      <c r="AN112" s="34">
        <v>10</v>
      </c>
      <c r="AX112"/>
      <c r="AY112"/>
    </row>
    <row r="113" spans="1:51" x14ac:dyDescent="0.25">
      <c r="A113" t="s">
        <v>374</v>
      </c>
      <c r="B113" t="s">
        <v>225</v>
      </c>
      <c r="C113" t="s">
        <v>256</v>
      </c>
      <c r="D113" t="s">
        <v>324</v>
      </c>
      <c r="E113" s="32">
        <v>46.388888888888886</v>
      </c>
      <c r="F113" s="32">
        <v>195.99633333333333</v>
      </c>
      <c r="G113" s="32">
        <v>8.3333333333333329E-2</v>
      </c>
      <c r="H113" s="37">
        <v>4.2517802203782725E-4</v>
      </c>
      <c r="I113" s="32">
        <v>183.04599999999999</v>
      </c>
      <c r="J113" s="32">
        <v>0</v>
      </c>
      <c r="K113" s="37">
        <v>0</v>
      </c>
      <c r="L113" s="32">
        <v>36.703111111111099</v>
      </c>
      <c r="M113" s="32">
        <v>0</v>
      </c>
      <c r="N113" s="37">
        <v>0</v>
      </c>
      <c r="O113" s="32">
        <v>23.836111111111105</v>
      </c>
      <c r="P113" s="32">
        <v>0</v>
      </c>
      <c r="Q113" s="37">
        <v>0</v>
      </c>
      <c r="R113" s="32">
        <v>3.97</v>
      </c>
      <c r="S113" s="32">
        <v>0</v>
      </c>
      <c r="T113" s="37">
        <v>0</v>
      </c>
      <c r="U113" s="32">
        <v>8.8969999999999967</v>
      </c>
      <c r="V113" s="32">
        <v>0</v>
      </c>
      <c r="W113" s="37">
        <v>0</v>
      </c>
      <c r="X113" s="32">
        <v>32.885222222222225</v>
      </c>
      <c r="Y113" s="32">
        <v>0</v>
      </c>
      <c r="Z113" s="37">
        <v>0</v>
      </c>
      <c r="AA113" s="32">
        <v>8.3333333333333329E-2</v>
      </c>
      <c r="AB113" s="32">
        <v>8.3333333333333329E-2</v>
      </c>
      <c r="AC113" s="37">
        <v>1</v>
      </c>
      <c r="AD113" s="32">
        <v>106.50466666666667</v>
      </c>
      <c r="AE113" s="32">
        <v>0</v>
      </c>
      <c r="AF113" s="37">
        <v>0</v>
      </c>
      <c r="AG113" s="32">
        <v>19.553777777777782</v>
      </c>
      <c r="AH113" s="32">
        <v>0</v>
      </c>
      <c r="AI113" s="37">
        <v>0</v>
      </c>
      <c r="AJ113" s="32">
        <v>0.26622222222222225</v>
      </c>
      <c r="AK113" s="32">
        <v>0</v>
      </c>
      <c r="AL113" s="37">
        <v>0</v>
      </c>
      <c r="AM113" t="s">
        <v>100</v>
      </c>
      <c r="AN113" s="34">
        <v>10</v>
      </c>
      <c r="AX113"/>
      <c r="AY113"/>
    </row>
    <row r="114" spans="1:51" x14ac:dyDescent="0.25">
      <c r="A114" t="s">
        <v>374</v>
      </c>
      <c r="B114" t="s">
        <v>233</v>
      </c>
      <c r="C114" t="s">
        <v>253</v>
      </c>
      <c r="D114" t="s">
        <v>334</v>
      </c>
      <c r="E114" s="32">
        <v>25.444444444444443</v>
      </c>
      <c r="F114" s="32">
        <v>142.84766666666664</v>
      </c>
      <c r="G114" s="32">
        <v>33.379666666666672</v>
      </c>
      <c r="H114" s="37">
        <v>0.23367316698674354</v>
      </c>
      <c r="I114" s="32">
        <v>131.66844444444442</v>
      </c>
      <c r="J114" s="32">
        <v>33.36855555555556</v>
      </c>
      <c r="K114" s="37">
        <v>0.25342864568917223</v>
      </c>
      <c r="L114" s="32">
        <v>13.965777777777777</v>
      </c>
      <c r="M114" s="32">
        <v>3.7944444444444443</v>
      </c>
      <c r="N114" s="37">
        <v>0.27169589154441015</v>
      </c>
      <c r="O114" s="32">
        <v>8.6768888888888895</v>
      </c>
      <c r="P114" s="32">
        <v>3.7833333333333332</v>
      </c>
      <c r="Q114" s="37">
        <v>0.43602417661220094</v>
      </c>
      <c r="R114" s="32">
        <v>1.1111111111111112E-2</v>
      </c>
      <c r="S114" s="32">
        <v>1.1111111111111112E-2</v>
      </c>
      <c r="T114" s="37">
        <v>1</v>
      </c>
      <c r="U114" s="32">
        <v>5.2777777777777777</v>
      </c>
      <c r="V114" s="32">
        <v>0</v>
      </c>
      <c r="W114" s="37">
        <v>0</v>
      </c>
      <c r="X114" s="32">
        <v>23.433777777777774</v>
      </c>
      <c r="Y114" s="32">
        <v>9.7222222222222224E-2</v>
      </c>
      <c r="Z114" s="37">
        <v>4.148807040169936E-3</v>
      </c>
      <c r="AA114" s="32">
        <v>5.8903333333333334</v>
      </c>
      <c r="AB114" s="32">
        <v>0</v>
      </c>
      <c r="AC114" s="37">
        <v>0</v>
      </c>
      <c r="AD114" s="32">
        <v>80.282777777777753</v>
      </c>
      <c r="AE114" s="32">
        <v>29.360222222222227</v>
      </c>
      <c r="AF114" s="37">
        <v>0.36571009418098543</v>
      </c>
      <c r="AG114" s="32">
        <v>9.4068888888888882</v>
      </c>
      <c r="AH114" s="32">
        <v>0</v>
      </c>
      <c r="AI114" s="37">
        <v>0</v>
      </c>
      <c r="AJ114" s="32">
        <v>9.8681111111111104</v>
      </c>
      <c r="AK114" s="32">
        <v>0.12777777777777777</v>
      </c>
      <c r="AL114" s="37">
        <v>1.294855482868499E-2</v>
      </c>
      <c r="AM114" t="s">
        <v>108</v>
      </c>
      <c r="AN114" s="34">
        <v>10</v>
      </c>
      <c r="AX114"/>
      <c r="AY114"/>
    </row>
    <row r="115" spans="1:51" x14ac:dyDescent="0.25">
      <c r="A115" t="s">
        <v>374</v>
      </c>
      <c r="B115" t="s">
        <v>174</v>
      </c>
      <c r="C115" t="s">
        <v>274</v>
      </c>
      <c r="D115" t="s">
        <v>325</v>
      </c>
      <c r="E115" s="32">
        <v>60.011111111111113</v>
      </c>
      <c r="F115" s="32">
        <v>319.0312222222222</v>
      </c>
      <c r="G115" s="32">
        <v>85.397333333333336</v>
      </c>
      <c r="H115" s="37">
        <v>0.26767704031754469</v>
      </c>
      <c r="I115" s="32">
        <v>276.84966666666668</v>
      </c>
      <c r="J115" s="32">
        <v>85.397333333333336</v>
      </c>
      <c r="K115" s="37">
        <v>0.30846102999341402</v>
      </c>
      <c r="L115" s="32">
        <v>36.568222222222218</v>
      </c>
      <c r="M115" s="32">
        <v>4.3475555555555543</v>
      </c>
      <c r="N115" s="37">
        <v>0.11888889564102406</v>
      </c>
      <c r="O115" s="32">
        <v>15.009222222222224</v>
      </c>
      <c r="P115" s="32">
        <v>4.3475555555555543</v>
      </c>
      <c r="Q115" s="37">
        <v>0.2896589504230731</v>
      </c>
      <c r="R115" s="32">
        <v>16.310111111111105</v>
      </c>
      <c r="S115" s="32">
        <v>0</v>
      </c>
      <c r="T115" s="37">
        <v>0</v>
      </c>
      <c r="U115" s="32">
        <v>5.2488888888888887</v>
      </c>
      <c r="V115" s="32">
        <v>0</v>
      </c>
      <c r="W115" s="37">
        <v>0</v>
      </c>
      <c r="X115" s="32">
        <v>60.214999999999982</v>
      </c>
      <c r="Y115" s="32">
        <v>23.363777777777777</v>
      </c>
      <c r="Z115" s="37">
        <v>0.38800594167197183</v>
      </c>
      <c r="AA115" s="32">
        <v>20.622555555555557</v>
      </c>
      <c r="AB115" s="32">
        <v>0</v>
      </c>
      <c r="AC115" s="37">
        <v>0</v>
      </c>
      <c r="AD115" s="32">
        <v>173.01511111111114</v>
      </c>
      <c r="AE115" s="32">
        <v>57.348222222222226</v>
      </c>
      <c r="AF115" s="37">
        <v>0.33146366149135331</v>
      </c>
      <c r="AG115" s="32">
        <v>16.922777777777778</v>
      </c>
      <c r="AH115" s="32">
        <v>0</v>
      </c>
      <c r="AI115" s="37">
        <v>0</v>
      </c>
      <c r="AJ115" s="32">
        <v>11.687555555555557</v>
      </c>
      <c r="AK115" s="32">
        <v>0.33777777777777779</v>
      </c>
      <c r="AL115" s="37">
        <v>2.8900635053428145E-2</v>
      </c>
      <c r="AM115" t="s">
        <v>49</v>
      </c>
      <c r="AN115" s="34">
        <v>10</v>
      </c>
      <c r="AX115"/>
      <c r="AY115"/>
    </row>
    <row r="116" spans="1:51" x14ac:dyDescent="0.25">
      <c r="A116" t="s">
        <v>374</v>
      </c>
      <c r="B116" t="s">
        <v>177</v>
      </c>
      <c r="C116" t="s">
        <v>275</v>
      </c>
      <c r="D116" t="s">
        <v>326</v>
      </c>
      <c r="E116" s="32">
        <v>30.233333333333334</v>
      </c>
      <c r="F116" s="32">
        <v>149.49166666666667</v>
      </c>
      <c r="G116" s="32">
        <v>0.11666666666666667</v>
      </c>
      <c r="H116" s="37">
        <v>7.8042254306260098E-4</v>
      </c>
      <c r="I116" s="32">
        <v>137.23055555555555</v>
      </c>
      <c r="J116" s="32">
        <v>0.11666666666666667</v>
      </c>
      <c r="K116" s="37">
        <v>8.501508005586705E-4</v>
      </c>
      <c r="L116" s="32">
        <v>41.883333333333333</v>
      </c>
      <c r="M116" s="32">
        <v>0</v>
      </c>
      <c r="N116" s="37">
        <v>0</v>
      </c>
      <c r="O116" s="32">
        <v>29.622222222222224</v>
      </c>
      <c r="P116" s="32">
        <v>0</v>
      </c>
      <c r="Q116" s="37">
        <v>0</v>
      </c>
      <c r="R116" s="32">
        <v>6.4055555555555559</v>
      </c>
      <c r="S116" s="32">
        <v>0</v>
      </c>
      <c r="T116" s="37">
        <v>0</v>
      </c>
      <c r="U116" s="32">
        <v>5.8555555555555552</v>
      </c>
      <c r="V116" s="32">
        <v>0</v>
      </c>
      <c r="W116" s="37">
        <v>0</v>
      </c>
      <c r="X116" s="32">
        <v>3.8777777777777778</v>
      </c>
      <c r="Y116" s="32">
        <v>0</v>
      </c>
      <c r="Z116" s="37">
        <v>0</v>
      </c>
      <c r="AA116" s="32">
        <v>0</v>
      </c>
      <c r="AB116" s="32">
        <v>0</v>
      </c>
      <c r="AC116" s="37" t="s">
        <v>474</v>
      </c>
      <c r="AD116" s="32">
        <v>87.047222222222217</v>
      </c>
      <c r="AE116" s="32">
        <v>0.11666666666666667</v>
      </c>
      <c r="AF116" s="37">
        <v>1.3402686919615791E-3</v>
      </c>
      <c r="AG116" s="32">
        <v>4.4861111111111107</v>
      </c>
      <c r="AH116" s="32">
        <v>0</v>
      </c>
      <c r="AI116" s="37">
        <v>0</v>
      </c>
      <c r="AJ116" s="32">
        <v>12.197222222222223</v>
      </c>
      <c r="AK116" s="32">
        <v>0</v>
      </c>
      <c r="AL116" s="37">
        <v>0</v>
      </c>
      <c r="AM116" t="s">
        <v>52</v>
      </c>
      <c r="AN116" s="34">
        <v>10</v>
      </c>
      <c r="AX116"/>
      <c r="AY116"/>
    </row>
    <row r="117" spans="1:51" x14ac:dyDescent="0.25">
      <c r="A117" t="s">
        <v>374</v>
      </c>
      <c r="B117" t="s">
        <v>245</v>
      </c>
      <c r="C117" t="s">
        <v>252</v>
      </c>
      <c r="D117" t="s">
        <v>312</v>
      </c>
      <c r="E117" s="32">
        <v>61.655555555555559</v>
      </c>
      <c r="F117" s="32">
        <v>298.2833333333333</v>
      </c>
      <c r="G117" s="32">
        <v>12.355555555555556</v>
      </c>
      <c r="H117" s="37">
        <v>4.1422212288837988E-2</v>
      </c>
      <c r="I117" s="32">
        <v>285.19722222222219</v>
      </c>
      <c r="J117" s="32">
        <v>12.355555555555556</v>
      </c>
      <c r="K117" s="37">
        <v>4.332284676296131E-2</v>
      </c>
      <c r="L117" s="32">
        <v>19.897222222222222</v>
      </c>
      <c r="M117" s="32">
        <v>0</v>
      </c>
      <c r="N117" s="37">
        <v>0</v>
      </c>
      <c r="O117" s="32">
        <v>6.8111111111111109</v>
      </c>
      <c r="P117" s="32">
        <v>0</v>
      </c>
      <c r="Q117" s="37">
        <v>0</v>
      </c>
      <c r="R117" s="32">
        <v>13.08611111111111</v>
      </c>
      <c r="S117" s="32">
        <v>0</v>
      </c>
      <c r="T117" s="37">
        <v>0</v>
      </c>
      <c r="U117" s="32">
        <v>0</v>
      </c>
      <c r="V117" s="32">
        <v>0</v>
      </c>
      <c r="W117" s="37" t="s">
        <v>474</v>
      </c>
      <c r="X117" s="32">
        <v>43.027777777777779</v>
      </c>
      <c r="Y117" s="32">
        <v>0</v>
      </c>
      <c r="Z117" s="37">
        <v>0</v>
      </c>
      <c r="AA117" s="32">
        <v>0</v>
      </c>
      <c r="AB117" s="32">
        <v>0</v>
      </c>
      <c r="AC117" s="37" t="s">
        <v>474</v>
      </c>
      <c r="AD117" s="32">
        <v>143.32499999999999</v>
      </c>
      <c r="AE117" s="32">
        <v>12.355555555555556</v>
      </c>
      <c r="AF117" s="37">
        <v>8.6206562397038597E-2</v>
      </c>
      <c r="AG117" s="32">
        <v>74.322222222222223</v>
      </c>
      <c r="AH117" s="32">
        <v>0</v>
      </c>
      <c r="AI117" s="37">
        <v>0</v>
      </c>
      <c r="AJ117" s="32">
        <v>17.711111111111112</v>
      </c>
      <c r="AK117" s="32">
        <v>0</v>
      </c>
      <c r="AL117" s="37">
        <v>0</v>
      </c>
      <c r="AM117" t="s">
        <v>120</v>
      </c>
      <c r="AN117" s="34">
        <v>10</v>
      </c>
      <c r="AX117"/>
      <c r="AY117"/>
    </row>
    <row r="118" spans="1:51" x14ac:dyDescent="0.25">
      <c r="A118" t="s">
        <v>374</v>
      </c>
      <c r="B118" t="s">
        <v>142</v>
      </c>
      <c r="C118" t="s">
        <v>258</v>
      </c>
      <c r="D118" t="s">
        <v>321</v>
      </c>
      <c r="E118" s="32">
        <v>56.81111111111111</v>
      </c>
      <c r="F118" s="32">
        <v>251.92755555555553</v>
      </c>
      <c r="G118" s="32">
        <v>0</v>
      </c>
      <c r="H118" s="37">
        <v>0</v>
      </c>
      <c r="I118" s="32">
        <v>230.2091111111111</v>
      </c>
      <c r="J118" s="32">
        <v>0</v>
      </c>
      <c r="K118" s="37">
        <v>0</v>
      </c>
      <c r="L118" s="32">
        <v>36.325555555555553</v>
      </c>
      <c r="M118" s="32">
        <v>0</v>
      </c>
      <c r="N118" s="37">
        <v>0</v>
      </c>
      <c r="O118" s="32">
        <v>17.346777777777778</v>
      </c>
      <c r="P118" s="32">
        <v>0</v>
      </c>
      <c r="Q118" s="37">
        <v>0</v>
      </c>
      <c r="R118" s="32">
        <v>13.817666666666664</v>
      </c>
      <c r="S118" s="32">
        <v>0</v>
      </c>
      <c r="T118" s="37">
        <v>0</v>
      </c>
      <c r="U118" s="32">
        <v>5.1611111111111114</v>
      </c>
      <c r="V118" s="32">
        <v>0</v>
      </c>
      <c r="W118" s="37">
        <v>0</v>
      </c>
      <c r="X118" s="32">
        <v>34.202333333333335</v>
      </c>
      <c r="Y118" s="32">
        <v>0</v>
      </c>
      <c r="Z118" s="37">
        <v>0</v>
      </c>
      <c r="AA118" s="32">
        <v>2.7396666666666669</v>
      </c>
      <c r="AB118" s="32">
        <v>0</v>
      </c>
      <c r="AC118" s="37">
        <v>0</v>
      </c>
      <c r="AD118" s="32">
        <v>137.94466666666665</v>
      </c>
      <c r="AE118" s="32">
        <v>0</v>
      </c>
      <c r="AF118" s="37">
        <v>0</v>
      </c>
      <c r="AG118" s="32">
        <v>24.296777777777784</v>
      </c>
      <c r="AH118" s="32">
        <v>0</v>
      </c>
      <c r="AI118" s="37">
        <v>0</v>
      </c>
      <c r="AJ118" s="32">
        <v>16.41855555555555</v>
      </c>
      <c r="AK118" s="32">
        <v>0</v>
      </c>
      <c r="AL118" s="37">
        <v>0</v>
      </c>
      <c r="AM118" t="s">
        <v>17</v>
      </c>
      <c r="AN118" s="34">
        <v>10</v>
      </c>
      <c r="AX118"/>
      <c r="AY118"/>
    </row>
    <row r="119" spans="1:51" x14ac:dyDescent="0.25">
      <c r="A119" t="s">
        <v>374</v>
      </c>
      <c r="B119" t="s">
        <v>157</v>
      </c>
      <c r="C119" t="s">
        <v>283</v>
      </c>
      <c r="D119" t="s">
        <v>320</v>
      </c>
      <c r="E119" s="32">
        <v>80.988888888888894</v>
      </c>
      <c r="F119" s="32">
        <v>358.53044444444441</v>
      </c>
      <c r="G119" s="32">
        <v>37.875777777777792</v>
      </c>
      <c r="H119" s="37">
        <v>0.10564173381835856</v>
      </c>
      <c r="I119" s="32">
        <v>324.56322222222218</v>
      </c>
      <c r="J119" s="32">
        <v>37.875777777777792</v>
      </c>
      <c r="K119" s="37">
        <v>0.11669768841475507</v>
      </c>
      <c r="L119" s="32">
        <v>60.08411111111112</v>
      </c>
      <c r="M119" s="32">
        <v>0.9181111111111111</v>
      </c>
      <c r="N119" s="37">
        <v>1.5280430951425499E-2</v>
      </c>
      <c r="O119" s="32">
        <v>44.972555555555566</v>
      </c>
      <c r="P119" s="32">
        <v>0.9181111111111111</v>
      </c>
      <c r="Q119" s="37">
        <v>2.0414919716469051E-2</v>
      </c>
      <c r="R119" s="32">
        <v>10.350444444444443</v>
      </c>
      <c r="S119" s="32">
        <v>0</v>
      </c>
      <c r="T119" s="37">
        <v>0</v>
      </c>
      <c r="U119" s="32">
        <v>4.7611111111111111</v>
      </c>
      <c r="V119" s="32">
        <v>0</v>
      </c>
      <c r="W119" s="37">
        <v>0</v>
      </c>
      <c r="X119" s="32">
        <v>41.885888888888886</v>
      </c>
      <c r="Y119" s="32">
        <v>6.1018888888888894</v>
      </c>
      <c r="Z119" s="37">
        <v>0.14567886824785861</v>
      </c>
      <c r="AA119" s="32">
        <v>18.855666666666661</v>
      </c>
      <c r="AB119" s="32">
        <v>0</v>
      </c>
      <c r="AC119" s="37">
        <v>0</v>
      </c>
      <c r="AD119" s="32">
        <v>205.54355555555549</v>
      </c>
      <c r="AE119" s="32">
        <v>30.500222222222238</v>
      </c>
      <c r="AF119" s="37">
        <v>0.14838812211739941</v>
      </c>
      <c r="AG119" s="32">
        <v>7.067111111111112</v>
      </c>
      <c r="AH119" s="32">
        <v>0</v>
      </c>
      <c r="AI119" s="37">
        <v>0</v>
      </c>
      <c r="AJ119" s="32">
        <v>25.094111111111125</v>
      </c>
      <c r="AK119" s="32">
        <v>0.35555555555555557</v>
      </c>
      <c r="AL119" s="37">
        <v>1.4168884244643491E-2</v>
      </c>
      <c r="AM119" t="s">
        <v>32</v>
      </c>
      <c r="AN119" s="34">
        <v>10</v>
      </c>
      <c r="AX119"/>
      <c r="AY119"/>
    </row>
    <row r="120" spans="1:51" x14ac:dyDescent="0.25">
      <c r="A120" t="s">
        <v>374</v>
      </c>
      <c r="B120" t="s">
        <v>146</v>
      </c>
      <c r="C120" t="s">
        <v>274</v>
      </c>
      <c r="D120" t="s">
        <v>325</v>
      </c>
      <c r="E120" s="32">
        <v>58.2</v>
      </c>
      <c r="F120" s="32">
        <v>332.23966666666666</v>
      </c>
      <c r="G120" s="32">
        <v>105.09788888888889</v>
      </c>
      <c r="H120" s="37">
        <v>0.31633155048380401</v>
      </c>
      <c r="I120" s="32">
        <v>306.18888888888887</v>
      </c>
      <c r="J120" s="32">
        <v>105.09788888888889</v>
      </c>
      <c r="K120" s="37">
        <v>0.34324527343324746</v>
      </c>
      <c r="L120" s="32">
        <v>32.503444444444447</v>
      </c>
      <c r="M120" s="32">
        <v>12.655555555555555</v>
      </c>
      <c r="N120" s="37">
        <v>0.38936044385039531</v>
      </c>
      <c r="O120" s="32">
        <v>20.770888888888891</v>
      </c>
      <c r="P120" s="32">
        <v>12.655555555555555</v>
      </c>
      <c r="Q120" s="37">
        <v>0.6092929206474873</v>
      </c>
      <c r="R120" s="32">
        <v>6.0436666666666676</v>
      </c>
      <c r="S120" s="32">
        <v>0</v>
      </c>
      <c r="T120" s="37">
        <v>0</v>
      </c>
      <c r="U120" s="32">
        <v>5.6888888888888891</v>
      </c>
      <c r="V120" s="32">
        <v>0</v>
      </c>
      <c r="W120" s="37">
        <v>0</v>
      </c>
      <c r="X120" s="32">
        <v>88.953444444444415</v>
      </c>
      <c r="Y120" s="32">
        <v>32.598222222222226</v>
      </c>
      <c r="Z120" s="37">
        <v>0.36646385562485262</v>
      </c>
      <c r="AA120" s="32">
        <v>14.31822222222223</v>
      </c>
      <c r="AB120" s="32">
        <v>0</v>
      </c>
      <c r="AC120" s="37">
        <v>0</v>
      </c>
      <c r="AD120" s="32">
        <v>170.17811111111112</v>
      </c>
      <c r="AE120" s="32">
        <v>59.844111111111104</v>
      </c>
      <c r="AF120" s="37">
        <v>0.35165574891143458</v>
      </c>
      <c r="AG120" s="32">
        <v>21.635888888888886</v>
      </c>
      <c r="AH120" s="32">
        <v>0</v>
      </c>
      <c r="AI120" s="37">
        <v>0</v>
      </c>
      <c r="AJ120" s="32">
        <v>4.6505555555555551</v>
      </c>
      <c r="AK120" s="32">
        <v>0</v>
      </c>
      <c r="AL120" s="37">
        <v>0</v>
      </c>
      <c r="AM120" t="s">
        <v>21</v>
      </c>
      <c r="AN120" s="34">
        <v>10</v>
      </c>
      <c r="AX120"/>
      <c r="AY120"/>
    </row>
    <row r="121" spans="1:51" x14ac:dyDescent="0.25">
      <c r="A121" t="s">
        <v>374</v>
      </c>
      <c r="B121" t="s">
        <v>228</v>
      </c>
      <c r="C121" t="s">
        <v>291</v>
      </c>
      <c r="D121" t="s">
        <v>334</v>
      </c>
      <c r="E121" s="32">
        <v>15.577777777777778</v>
      </c>
      <c r="F121" s="32">
        <v>94.338888888888903</v>
      </c>
      <c r="G121" s="32">
        <v>10.802777777777777</v>
      </c>
      <c r="H121" s="37">
        <v>0.11451033508038394</v>
      </c>
      <c r="I121" s="32">
        <v>83.072222222222237</v>
      </c>
      <c r="J121" s="32">
        <v>10.802777777777777</v>
      </c>
      <c r="K121" s="37">
        <v>0.13004079448940009</v>
      </c>
      <c r="L121" s="32">
        <v>17.480555555555554</v>
      </c>
      <c r="M121" s="32">
        <v>1.5833333333333333</v>
      </c>
      <c r="N121" s="37">
        <v>9.0576831399968222E-2</v>
      </c>
      <c r="O121" s="32">
        <v>6.2138888888888886</v>
      </c>
      <c r="P121" s="32">
        <v>1.5833333333333333</v>
      </c>
      <c r="Q121" s="37">
        <v>0.25480554313813142</v>
      </c>
      <c r="R121" s="32">
        <v>5.7555555555555555</v>
      </c>
      <c r="S121" s="32">
        <v>0</v>
      </c>
      <c r="T121" s="37">
        <v>0</v>
      </c>
      <c r="U121" s="32">
        <v>5.5111111111111111</v>
      </c>
      <c r="V121" s="32">
        <v>0</v>
      </c>
      <c r="W121" s="37">
        <v>0</v>
      </c>
      <c r="X121" s="32">
        <v>23.733333333333334</v>
      </c>
      <c r="Y121" s="32">
        <v>4.5944444444444441</v>
      </c>
      <c r="Z121" s="37">
        <v>0.19358614232209737</v>
      </c>
      <c r="AA121" s="32">
        <v>0</v>
      </c>
      <c r="AB121" s="32">
        <v>0</v>
      </c>
      <c r="AC121" s="37" t="s">
        <v>474</v>
      </c>
      <c r="AD121" s="32">
        <v>44.986111111111114</v>
      </c>
      <c r="AE121" s="32">
        <v>4.625</v>
      </c>
      <c r="AF121" s="37">
        <v>0.1028095091077493</v>
      </c>
      <c r="AG121" s="32">
        <v>2.8638888888888889</v>
      </c>
      <c r="AH121" s="32">
        <v>0</v>
      </c>
      <c r="AI121" s="37">
        <v>0</v>
      </c>
      <c r="AJ121" s="32">
        <v>5.2750000000000004</v>
      </c>
      <c r="AK121" s="32">
        <v>0</v>
      </c>
      <c r="AL121" s="37">
        <v>0</v>
      </c>
      <c r="AM121" t="s">
        <v>103</v>
      </c>
      <c r="AN121" s="34">
        <v>10</v>
      </c>
      <c r="AX121"/>
      <c r="AY121"/>
    </row>
    <row r="122" spans="1:51" x14ac:dyDescent="0.25">
      <c r="A122" t="s">
        <v>374</v>
      </c>
      <c r="B122" t="s">
        <v>137</v>
      </c>
      <c r="C122" t="s">
        <v>272</v>
      </c>
      <c r="D122" t="s">
        <v>324</v>
      </c>
      <c r="E122" s="32">
        <v>61.655555555555559</v>
      </c>
      <c r="F122" s="32">
        <v>310.68722222222226</v>
      </c>
      <c r="G122" s="32">
        <v>0</v>
      </c>
      <c r="H122" s="37">
        <v>0</v>
      </c>
      <c r="I122" s="32">
        <v>292.64277777777778</v>
      </c>
      <c r="J122" s="32">
        <v>0</v>
      </c>
      <c r="K122" s="37">
        <v>0</v>
      </c>
      <c r="L122" s="32">
        <v>37.07266666666667</v>
      </c>
      <c r="M122" s="32">
        <v>0</v>
      </c>
      <c r="N122" s="37">
        <v>0</v>
      </c>
      <c r="O122" s="32">
        <v>31.383777777777784</v>
      </c>
      <c r="P122" s="32">
        <v>0</v>
      </c>
      <c r="Q122" s="37">
        <v>0</v>
      </c>
      <c r="R122" s="32">
        <v>0</v>
      </c>
      <c r="S122" s="32">
        <v>0</v>
      </c>
      <c r="T122" s="37" t="s">
        <v>474</v>
      </c>
      <c r="U122" s="32">
        <v>5.6888888888888891</v>
      </c>
      <c r="V122" s="32">
        <v>0</v>
      </c>
      <c r="W122" s="37">
        <v>0</v>
      </c>
      <c r="X122" s="32">
        <v>33.420888888888882</v>
      </c>
      <c r="Y122" s="32">
        <v>0</v>
      </c>
      <c r="Z122" s="37">
        <v>0</v>
      </c>
      <c r="AA122" s="32">
        <v>12.355555555555556</v>
      </c>
      <c r="AB122" s="32">
        <v>0</v>
      </c>
      <c r="AC122" s="37">
        <v>0</v>
      </c>
      <c r="AD122" s="32">
        <v>187.30388888888891</v>
      </c>
      <c r="AE122" s="32">
        <v>0</v>
      </c>
      <c r="AF122" s="37">
        <v>0</v>
      </c>
      <c r="AG122" s="32">
        <v>0</v>
      </c>
      <c r="AH122" s="32">
        <v>0</v>
      </c>
      <c r="AI122" s="37" t="s">
        <v>474</v>
      </c>
      <c r="AJ122" s="32">
        <v>40.534222222222233</v>
      </c>
      <c r="AK122" s="32">
        <v>0</v>
      </c>
      <c r="AL122" s="37">
        <v>0</v>
      </c>
      <c r="AM122" t="s">
        <v>12</v>
      </c>
      <c r="AN122" s="34">
        <v>10</v>
      </c>
      <c r="AX122"/>
      <c r="AY122"/>
    </row>
    <row r="123" spans="1:51" x14ac:dyDescent="0.25">
      <c r="A123" t="s">
        <v>374</v>
      </c>
      <c r="B123" t="s">
        <v>248</v>
      </c>
      <c r="C123" t="s">
        <v>309</v>
      </c>
      <c r="D123" t="s">
        <v>324</v>
      </c>
      <c r="E123" s="32">
        <v>56.288888888888891</v>
      </c>
      <c r="F123" s="32">
        <v>214.04455555555555</v>
      </c>
      <c r="G123" s="32">
        <v>1.1222222222222222</v>
      </c>
      <c r="H123" s="37">
        <v>5.2429374777110275E-3</v>
      </c>
      <c r="I123" s="32">
        <v>214.04455555555555</v>
      </c>
      <c r="J123" s="32">
        <v>1.1222222222222222</v>
      </c>
      <c r="K123" s="37">
        <v>5.2429374777110275E-3</v>
      </c>
      <c r="L123" s="32">
        <v>9.4704444444444444</v>
      </c>
      <c r="M123" s="32">
        <v>1.0444444444444445</v>
      </c>
      <c r="N123" s="37">
        <v>0.11028462820001408</v>
      </c>
      <c r="O123" s="32">
        <v>9.4704444444444444</v>
      </c>
      <c r="P123" s="32">
        <v>1.0444444444444445</v>
      </c>
      <c r="Q123" s="37">
        <v>0.11028462820001408</v>
      </c>
      <c r="R123" s="32">
        <v>0</v>
      </c>
      <c r="S123" s="32">
        <v>0</v>
      </c>
      <c r="T123" s="37" t="s">
        <v>474</v>
      </c>
      <c r="U123" s="32">
        <v>0</v>
      </c>
      <c r="V123" s="32">
        <v>0</v>
      </c>
      <c r="W123" s="37" t="s">
        <v>474</v>
      </c>
      <c r="X123" s="32">
        <v>44.275111111111109</v>
      </c>
      <c r="Y123" s="32">
        <v>0</v>
      </c>
      <c r="Z123" s="37">
        <v>0</v>
      </c>
      <c r="AA123" s="32">
        <v>0</v>
      </c>
      <c r="AB123" s="32">
        <v>0</v>
      </c>
      <c r="AC123" s="37" t="s">
        <v>474</v>
      </c>
      <c r="AD123" s="32">
        <v>130.33166666666662</v>
      </c>
      <c r="AE123" s="32">
        <v>7.7777777777777779E-2</v>
      </c>
      <c r="AF123" s="37">
        <v>5.967680746130601E-4</v>
      </c>
      <c r="AG123" s="32">
        <v>19.884222222222224</v>
      </c>
      <c r="AH123" s="32">
        <v>0</v>
      </c>
      <c r="AI123" s="37">
        <v>0</v>
      </c>
      <c r="AJ123" s="32">
        <v>10.08311111111111</v>
      </c>
      <c r="AK123" s="32">
        <v>0</v>
      </c>
      <c r="AL123" s="37">
        <v>0</v>
      </c>
      <c r="AM123" t="s">
        <v>123</v>
      </c>
      <c r="AN123" s="34">
        <v>10</v>
      </c>
      <c r="AX123"/>
      <c r="AY123"/>
    </row>
    <row r="124" spans="1:51" x14ac:dyDescent="0.25">
      <c r="A124" t="s">
        <v>374</v>
      </c>
      <c r="B124" t="s">
        <v>143</v>
      </c>
      <c r="C124" t="s">
        <v>256</v>
      </c>
      <c r="D124" t="s">
        <v>324</v>
      </c>
      <c r="E124" s="32">
        <v>86.011111111111106</v>
      </c>
      <c r="F124" s="32">
        <v>433.73611111111114</v>
      </c>
      <c r="G124" s="32">
        <v>74.794444444444451</v>
      </c>
      <c r="H124" s="37">
        <v>0.17244228121297511</v>
      </c>
      <c r="I124" s="32">
        <v>415.85</v>
      </c>
      <c r="J124" s="32">
        <v>74.794444444444451</v>
      </c>
      <c r="K124" s="37">
        <v>0.17985919068040027</v>
      </c>
      <c r="L124" s="32">
        <v>72.569444444444457</v>
      </c>
      <c r="M124" s="32">
        <v>1.6833333333333333</v>
      </c>
      <c r="N124" s="37">
        <v>2.3196172248803822E-2</v>
      </c>
      <c r="O124" s="32">
        <v>59.522222222222226</v>
      </c>
      <c r="P124" s="32">
        <v>1.6833333333333333</v>
      </c>
      <c r="Q124" s="37">
        <v>2.8280754153444089E-2</v>
      </c>
      <c r="R124" s="32">
        <v>6.291666666666667</v>
      </c>
      <c r="S124" s="32">
        <v>0</v>
      </c>
      <c r="T124" s="37">
        <v>0</v>
      </c>
      <c r="U124" s="32">
        <v>6.7555555555555555</v>
      </c>
      <c r="V124" s="32">
        <v>0</v>
      </c>
      <c r="W124" s="37">
        <v>0</v>
      </c>
      <c r="X124" s="32">
        <v>71.525000000000006</v>
      </c>
      <c r="Y124" s="32">
        <v>17.144444444444446</v>
      </c>
      <c r="Z124" s="37">
        <v>0.23969862907297371</v>
      </c>
      <c r="AA124" s="32">
        <v>4.8388888888888886</v>
      </c>
      <c r="AB124" s="32">
        <v>0</v>
      </c>
      <c r="AC124" s="37">
        <v>0</v>
      </c>
      <c r="AD124" s="32">
        <v>224.25833333333333</v>
      </c>
      <c r="AE124" s="32">
        <v>55.966666666666669</v>
      </c>
      <c r="AF124" s="37">
        <v>0.24956337557132774</v>
      </c>
      <c r="AG124" s="32">
        <v>30.147222222222222</v>
      </c>
      <c r="AH124" s="32">
        <v>0</v>
      </c>
      <c r="AI124" s="37">
        <v>0</v>
      </c>
      <c r="AJ124" s="32">
        <v>30.397222222222222</v>
      </c>
      <c r="AK124" s="32">
        <v>0</v>
      </c>
      <c r="AL124" s="37">
        <v>0</v>
      </c>
      <c r="AM124" t="s">
        <v>18</v>
      </c>
      <c r="AN124" s="34">
        <v>10</v>
      </c>
      <c r="AX124"/>
      <c r="AY124"/>
    </row>
    <row r="125" spans="1:51" x14ac:dyDescent="0.25">
      <c r="A125" t="s">
        <v>374</v>
      </c>
      <c r="B125" t="s">
        <v>189</v>
      </c>
      <c r="C125" t="s">
        <v>262</v>
      </c>
      <c r="D125" t="s">
        <v>333</v>
      </c>
      <c r="E125" s="32">
        <v>32.62222222222222</v>
      </c>
      <c r="F125" s="32">
        <v>158.79955555555551</v>
      </c>
      <c r="G125" s="32">
        <v>0.13333333333333333</v>
      </c>
      <c r="H125" s="37">
        <v>8.396329124906593E-4</v>
      </c>
      <c r="I125" s="32">
        <v>137.4832222222222</v>
      </c>
      <c r="J125" s="32">
        <v>0.13333333333333333</v>
      </c>
      <c r="K125" s="37">
        <v>9.6981530675662256E-4</v>
      </c>
      <c r="L125" s="32">
        <v>40.176666666666662</v>
      </c>
      <c r="M125" s="32">
        <v>0.13333333333333333</v>
      </c>
      <c r="N125" s="37">
        <v>3.318675848336514E-3</v>
      </c>
      <c r="O125" s="32">
        <v>18.860333333333323</v>
      </c>
      <c r="P125" s="32">
        <v>0.13333333333333333</v>
      </c>
      <c r="Q125" s="37">
        <v>7.0695109665788909E-3</v>
      </c>
      <c r="R125" s="32">
        <v>16.083000000000002</v>
      </c>
      <c r="S125" s="32">
        <v>0</v>
      </c>
      <c r="T125" s="37">
        <v>0</v>
      </c>
      <c r="U125" s="32">
        <v>5.2333333333333334</v>
      </c>
      <c r="V125" s="32">
        <v>0</v>
      </c>
      <c r="W125" s="37">
        <v>0</v>
      </c>
      <c r="X125" s="32">
        <v>16.130999999999997</v>
      </c>
      <c r="Y125" s="32">
        <v>0</v>
      </c>
      <c r="Z125" s="37">
        <v>0</v>
      </c>
      <c r="AA125" s="32">
        <v>0</v>
      </c>
      <c r="AB125" s="32">
        <v>0</v>
      </c>
      <c r="AC125" s="37" t="s">
        <v>474</v>
      </c>
      <c r="AD125" s="32">
        <v>85.719444444444434</v>
      </c>
      <c r="AE125" s="32">
        <v>0</v>
      </c>
      <c r="AF125" s="37">
        <v>0</v>
      </c>
      <c r="AG125" s="32">
        <v>10.22088888888889</v>
      </c>
      <c r="AH125" s="32">
        <v>0</v>
      </c>
      <c r="AI125" s="37">
        <v>0</v>
      </c>
      <c r="AJ125" s="32">
        <v>6.5515555555555567</v>
      </c>
      <c r="AK125" s="32">
        <v>0</v>
      </c>
      <c r="AL125" s="37">
        <v>0</v>
      </c>
      <c r="AM125" t="s">
        <v>64</v>
      </c>
      <c r="AN125" s="34">
        <v>10</v>
      </c>
      <c r="AX125"/>
      <c r="AY125"/>
    </row>
    <row r="126" spans="1:51" x14ac:dyDescent="0.25">
      <c r="A126" t="s">
        <v>374</v>
      </c>
      <c r="B126" t="s">
        <v>202</v>
      </c>
      <c r="C126" t="s">
        <v>252</v>
      </c>
      <c r="D126" t="s">
        <v>312</v>
      </c>
      <c r="E126" s="32">
        <v>30.655555555555555</v>
      </c>
      <c r="F126" s="32">
        <v>131.73855555555559</v>
      </c>
      <c r="G126" s="32">
        <v>7.2191111111111113</v>
      </c>
      <c r="H126" s="37">
        <v>5.479877231587478E-2</v>
      </c>
      <c r="I126" s="32">
        <v>115.67466666666668</v>
      </c>
      <c r="J126" s="32">
        <v>7.2191111111111113</v>
      </c>
      <c r="K126" s="37">
        <v>6.2408747906004571E-2</v>
      </c>
      <c r="L126" s="32">
        <v>21.215555555555557</v>
      </c>
      <c r="M126" s="32">
        <v>1.6211111111111112</v>
      </c>
      <c r="N126" s="37">
        <v>7.6411438148109356E-2</v>
      </c>
      <c r="O126" s="32">
        <v>9.1822222222222241</v>
      </c>
      <c r="P126" s="32">
        <v>1.6211111111111112</v>
      </c>
      <c r="Q126" s="37">
        <v>0.17654888673765728</v>
      </c>
      <c r="R126" s="32">
        <v>9.3222222222222229</v>
      </c>
      <c r="S126" s="32">
        <v>0</v>
      </c>
      <c r="T126" s="37">
        <v>0</v>
      </c>
      <c r="U126" s="32">
        <v>2.7111111111111112</v>
      </c>
      <c r="V126" s="32">
        <v>0</v>
      </c>
      <c r="W126" s="37">
        <v>0</v>
      </c>
      <c r="X126" s="32">
        <v>10.687777777777777</v>
      </c>
      <c r="Y126" s="32">
        <v>2.8072222222222218</v>
      </c>
      <c r="Z126" s="37">
        <v>0.26265724087743009</v>
      </c>
      <c r="AA126" s="32">
        <v>4.0305555555555559</v>
      </c>
      <c r="AB126" s="32">
        <v>0</v>
      </c>
      <c r="AC126" s="37">
        <v>0</v>
      </c>
      <c r="AD126" s="32">
        <v>84.940777777777782</v>
      </c>
      <c r="AE126" s="32">
        <v>2.790777777777778</v>
      </c>
      <c r="AF126" s="37">
        <v>3.2855571267301271E-2</v>
      </c>
      <c r="AG126" s="32">
        <v>0.79166666666666663</v>
      </c>
      <c r="AH126" s="32">
        <v>0</v>
      </c>
      <c r="AI126" s="37">
        <v>0</v>
      </c>
      <c r="AJ126" s="32">
        <v>10.072222222222223</v>
      </c>
      <c r="AK126" s="32">
        <v>0</v>
      </c>
      <c r="AL126" s="37">
        <v>0</v>
      </c>
      <c r="AM126" t="s">
        <v>77</v>
      </c>
      <c r="AN126" s="34">
        <v>10</v>
      </c>
      <c r="AX126"/>
      <c r="AY126"/>
    </row>
    <row r="127" spans="1:51" x14ac:dyDescent="0.25">
      <c r="AX127"/>
      <c r="AY127"/>
    </row>
    <row r="128" spans="1: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Y3235"/>
    </row>
    <row r="3236" spans="50:51" x14ac:dyDescent="0.25">
      <c r="AY3236"/>
    </row>
    <row r="3237" spans="50:51" x14ac:dyDescent="0.25">
      <c r="AY3237"/>
    </row>
    <row r="3238" spans="50:51" x14ac:dyDescent="0.25">
      <c r="AY3238"/>
    </row>
    <row r="3239" spans="50:51" x14ac:dyDescent="0.25">
      <c r="AY3239"/>
    </row>
    <row r="3240" spans="50:51" x14ac:dyDescent="0.25">
      <c r="AY3240"/>
    </row>
    <row r="3241" spans="50:51" x14ac:dyDescent="0.25">
      <c r="AY3241"/>
    </row>
    <row r="3242" spans="50:51" x14ac:dyDescent="0.25">
      <c r="AY3242"/>
    </row>
    <row r="3243" spans="50:51" x14ac:dyDescent="0.25">
      <c r="AY3243"/>
    </row>
    <row r="3244" spans="50:51" x14ac:dyDescent="0.25">
      <c r="AY3244"/>
    </row>
    <row r="3245" spans="50:51" x14ac:dyDescent="0.25">
      <c r="AY3245"/>
    </row>
    <row r="3246" spans="50:51" x14ac:dyDescent="0.25">
      <c r="AY3246"/>
    </row>
    <row r="3247" spans="50:51" x14ac:dyDescent="0.25">
      <c r="AY3247"/>
    </row>
    <row r="3248" spans="50: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1" spans="51:51" x14ac:dyDescent="0.25">
      <c r="AY3371"/>
    </row>
    <row r="3372" spans="51:51" x14ac:dyDescent="0.25">
      <c r="AY3372"/>
    </row>
    <row r="3373" spans="51:51" x14ac:dyDescent="0.25">
      <c r="AY3373"/>
    </row>
    <row r="3374" spans="51:51" x14ac:dyDescent="0.25">
      <c r="AY3374"/>
    </row>
    <row r="3375" spans="51:51" x14ac:dyDescent="0.25">
      <c r="AY3375"/>
    </row>
    <row r="3376" spans="51:51" x14ac:dyDescent="0.25">
      <c r="AY3376"/>
    </row>
    <row r="3377" spans="51:51" x14ac:dyDescent="0.25">
      <c r="AY3377"/>
    </row>
    <row r="3378" spans="51:51" x14ac:dyDescent="0.25">
      <c r="AY3378"/>
    </row>
    <row r="3379" spans="51:51" x14ac:dyDescent="0.25">
      <c r="AY3379"/>
    </row>
    <row r="3380" spans="51:51" x14ac:dyDescent="0.25">
      <c r="AY3380"/>
    </row>
    <row r="3381" spans="51:51" x14ac:dyDescent="0.25">
      <c r="AY3381"/>
    </row>
    <row r="3382" spans="51:51" x14ac:dyDescent="0.25">
      <c r="AY3382"/>
    </row>
    <row r="3383" spans="51:51" x14ac:dyDescent="0.25">
      <c r="AY3383"/>
    </row>
    <row r="3384" spans="51:51" x14ac:dyDescent="0.25">
      <c r="AY3384"/>
    </row>
    <row r="3385" spans="51:51" x14ac:dyDescent="0.25">
      <c r="AY3385"/>
    </row>
    <row r="3386" spans="51:51" x14ac:dyDescent="0.25">
      <c r="AY3386"/>
    </row>
    <row r="3387" spans="51:51" x14ac:dyDescent="0.25">
      <c r="AY3387"/>
    </row>
    <row r="3388" spans="51:51" x14ac:dyDescent="0.25">
      <c r="AY3388"/>
    </row>
    <row r="3389" spans="51:51" x14ac:dyDescent="0.25">
      <c r="AY3389"/>
    </row>
    <row r="3390" spans="51:51" x14ac:dyDescent="0.25">
      <c r="AY3390"/>
    </row>
    <row r="3391" spans="51:51" x14ac:dyDescent="0.25">
      <c r="AY3391"/>
    </row>
    <row r="3392" spans="51:51" x14ac:dyDescent="0.25">
      <c r="AY3392"/>
    </row>
    <row r="3393" spans="51:51" x14ac:dyDescent="0.25">
      <c r="AY3393"/>
    </row>
    <row r="3394" spans="51:51" x14ac:dyDescent="0.25">
      <c r="AY3394"/>
    </row>
    <row r="3395" spans="51:51" x14ac:dyDescent="0.25">
      <c r="AY3395"/>
    </row>
    <row r="3396" spans="51:51" x14ac:dyDescent="0.25">
      <c r="AY3396"/>
    </row>
    <row r="3397" spans="51:51" x14ac:dyDescent="0.25">
      <c r="AY3397"/>
    </row>
    <row r="3398" spans="51:51" x14ac:dyDescent="0.25">
      <c r="AY3398"/>
    </row>
    <row r="3399" spans="51:51" x14ac:dyDescent="0.25">
      <c r="AY3399"/>
    </row>
    <row r="3400" spans="51:51" x14ac:dyDescent="0.25">
      <c r="AY3400"/>
    </row>
    <row r="3401" spans="51:51" x14ac:dyDescent="0.25">
      <c r="AY3401"/>
    </row>
    <row r="3402" spans="51:51" x14ac:dyDescent="0.25">
      <c r="AY3402"/>
    </row>
    <row r="3403" spans="51:51" x14ac:dyDescent="0.25">
      <c r="AY3403"/>
    </row>
    <row r="3404" spans="51:51" x14ac:dyDescent="0.25">
      <c r="AY3404"/>
    </row>
    <row r="3405" spans="51:51" x14ac:dyDescent="0.25">
      <c r="AY3405"/>
    </row>
    <row r="3406" spans="51:51" x14ac:dyDescent="0.25">
      <c r="AY3406"/>
    </row>
    <row r="3407" spans="51:51" x14ac:dyDescent="0.25">
      <c r="AY3407"/>
    </row>
    <row r="3408" spans="51:51" x14ac:dyDescent="0.25">
      <c r="AY3408"/>
    </row>
    <row r="3409" spans="51:51" x14ac:dyDescent="0.25">
      <c r="AY3409"/>
    </row>
    <row r="3410" spans="51:51" x14ac:dyDescent="0.25">
      <c r="AY3410"/>
    </row>
    <row r="3411" spans="51:51" x14ac:dyDescent="0.25">
      <c r="AY3411"/>
    </row>
    <row r="3412" spans="51:51" x14ac:dyDescent="0.25">
      <c r="AY3412"/>
    </row>
    <row r="3413" spans="51:51" x14ac:dyDescent="0.25">
      <c r="AY3413"/>
    </row>
    <row r="3414" spans="51:51" x14ac:dyDescent="0.25">
      <c r="AY3414"/>
    </row>
    <row r="3415" spans="51:51" x14ac:dyDescent="0.25">
      <c r="AY3415"/>
    </row>
    <row r="3416" spans="51:51" x14ac:dyDescent="0.25">
      <c r="AY3416"/>
    </row>
    <row r="3417" spans="51:51" x14ac:dyDescent="0.25">
      <c r="AY3417"/>
    </row>
    <row r="3418" spans="51:51" x14ac:dyDescent="0.25">
      <c r="AY3418"/>
    </row>
    <row r="3425" spans="51:51" x14ac:dyDescent="0.25">
      <c r="AY3425"/>
    </row>
  </sheetData>
  <pageMargins left="0.7" right="0.7" top="0.75" bottom="0.75" header="0.3" footer="0.3"/>
  <pageSetup orientation="portrait" horizontalDpi="1200" verticalDpi="1200" r:id="rId1"/>
  <ignoredErrors>
    <ignoredError sqref="A2:D126" calculatedColumn="1"/>
    <ignoredError sqref="AM2:AM12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126"/>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394</v>
      </c>
      <c r="B1" s="29" t="s">
        <v>461</v>
      </c>
      <c r="C1" s="29" t="s">
        <v>462</v>
      </c>
      <c r="D1" s="29" t="s">
        <v>434</v>
      </c>
      <c r="E1" s="29" t="s">
        <v>435</v>
      </c>
      <c r="F1" s="29" t="s">
        <v>511</v>
      </c>
      <c r="G1" s="29" t="s">
        <v>512</v>
      </c>
      <c r="H1" s="29" t="s">
        <v>513</v>
      </c>
      <c r="I1" s="29" t="s">
        <v>514</v>
      </c>
      <c r="J1" s="29" t="s">
        <v>515</v>
      </c>
      <c r="K1" s="29" t="s">
        <v>516</v>
      </c>
      <c r="L1" s="29" t="s">
        <v>517</v>
      </c>
      <c r="M1" s="29" t="s">
        <v>518</v>
      </c>
      <c r="N1" s="29" t="s">
        <v>519</v>
      </c>
      <c r="O1" s="29" t="s">
        <v>520</v>
      </c>
      <c r="P1" s="29" t="s">
        <v>521</v>
      </c>
      <c r="Q1" s="29" t="s">
        <v>522</v>
      </c>
      <c r="R1" s="29" t="s">
        <v>523</v>
      </c>
      <c r="S1" s="29" t="s">
        <v>524</v>
      </c>
      <c r="T1" s="29" t="s">
        <v>525</v>
      </c>
      <c r="U1" s="29" t="s">
        <v>526</v>
      </c>
      <c r="V1" s="29" t="s">
        <v>527</v>
      </c>
      <c r="W1" s="29" t="s">
        <v>528</v>
      </c>
      <c r="X1" s="29" t="s">
        <v>529</v>
      </c>
      <c r="Y1" s="29" t="s">
        <v>530</v>
      </c>
      <c r="Z1" s="29" t="s">
        <v>531</v>
      </c>
      <c r="AA1" s="29" t="s">
        <v>532</v>
      </c>
      <c r="AB1" s="29" t="s">
        <v>533</v>
      </c>
      <c r="AC1" s="29" t="s">
        <v>534</v>
      </c>
      <c r="AD1" s="29" t="s">
        <v>535</v>
      </c>
      <c r="AE1" s="29" t="s">
        <v>536</v>
      </c>
      <c r="AF1" s="29" t="s">
        <v>537</v>
      </c>
      <c r="AG1" s="29" t="s">
        <v>538</v>
      </c>
      <c r="AH1" s="29" t="s">
        <v>460</v>
      </c>
      <c r="AI1" s="31" t="s">
        <v>388</v>
      </c>
    </row>
    <row r="2" spans="1:35" x14ac:dyDescent="0.25">
      <c r="A2" t="s">
        <v>374</v>
      </c>
      <c r="B2" t="s">
        <v>171</v>
      </c>
      <c r="C2" t="s">
        <v>288</v>
      </c>
      <c r="D2" t="s">
        <v>320</v>
      </c>
      <c r="E2" s="33">
        <v>18.066666666666666</v>
      </c>
      <c r="F2" s="33">
        <v>5.6888888888888891</v>
      </c>
      <c r="G2" s="33">
        <v>0.33333333333333331</v>
      </c>
      <c r="H2" s="33">
        <v>0.1111111111111111</v>
      </c>
      <c r="I2" s="33">
        <v>0.1111111111111111</v>
      </c>
      <c r="J2" s="33">
        <v>0</v>
      </c>
      <c r="K2" s="33">
        <v>0</v>
      </c>
      <c r="L2" s="33">
        <v>0</v>
      </c>
      <c r="M2" s="33">
        <v>0</v>
      </c>
      <c r="N2" s="33">
        <v>0</v>
      </c>
      <c r="O2" s="33">
        <v>0</v>
      </c>
      <c r="P2" s="33">
        <v>0</v>
      </c>
      <c r="Q2" s="33">
        <v>4.6083333333333334</v>
      </c>
      <c r="R2" s="33">
        <v>0.25507380073800739</v>
      </c>
      <c r="S2" s="33">
        <v>0</v>
      </c>
      <c r="T2" s="33">
        <v>0</v>
      </c>
      <c r="U2" s="33">
        <v>0</v>
      </c>
      <c r="V2" s="33">
        <v>0</v>
      </c>
      <c r="W2" s="33">
        <v>0</v>
      </c>
      <c r="X2" s="33">
        <v>0</v>
      </c>
      <c r="Y2" s="33">
        <v>0</v>
      </c>
      <c r="Z2" s="33">
        <v>0</v>
      </c>
      <c r="AA2" s="33">
        <v>0</v>
      </c>
      <c r="AB2" s="33">
        <v>0</v>
      </c>
      <c r="AC2" s="33">
        <v>0</v>
      </c>
      <c r="AD2" s="33">
        <v>0</v>
      </c>
      <c r="AE2" s="33">
        <v>0</v>
      </c>
      <c r="AF2" s="33">
        <v>0</v>
      </c>
      <c r="AG2" s="33">
        <v>0</v>
      </c>
      <c r="AH2" t="s">
        <v>46</v>
      </c>
      <c r="AI2" s="34">
        <v>10</v>
      </c>
    </row>
    <row r="3" spans="1:35" x14ac:dyDescent="0.25">
      <c r="A3" t="s">
        <v>374</v>
      </c>
      <c r="B3" t="s">
        <v>212</v>
      </c>
      <c r="C3" t="s">
        <v>297</v>
      </c>
      <c r="D3" t="s">
        <v>312</v>
      </c>
      <c r="E3" s="33">
        <v>40.288888888888891</v>
      </c>
      <c r="F3" s="33">
        <v>20.366666666666667</v>
      </c>
      <c r="G3" s="33">
        <v>0</v>
      </c>
      <c r="H3" s="33">
        <v>0.18955555555555553</v>
      </c>
      <c r="I3" s="33">
        <v>0</v>
      </c>
      <c r="J3" s="33">
        <v>0</v>
      </c>
      <c r="K3" s="33">
        <v>0</v>
      </c>
      <c r="L3" s="33">
        <v>0.14500000000000002</v>
      </c>
      <c r="M3" s="33">
        <v>5.4997777777777781</v>
      </c>
      <c r="N3" s="33">
        <v>0</v>
      </c>
      <c r="O3" s="33">
        <v>0.13650854936569223</v>
      </c>
      <c r="P3" s="33">
        <v>4.4305555555555554</v>
      </c>
      <c r="Q3" s="33">
        <v>3.4336666666666664</v>
      </c>
      <c r="R3" s="33">
        <v>0.19519580805295089</v>
      </c>
      <c r="S3" s="33">
        <v>0.39911111111111114</v>
      </c>
      <c r="T3" s="33">
        <v>2.9724444444444442</v>
      </c>
      <c r="U3" s="33">
        <v>0</v>
      </c>
      <c r="V3" s="33">
        <v>8.3684500827357955E-2</v>
      </c>
      <c r="W3" s="33">
        <v>0.5958888888888888</v>
      </c>
      <c r="X3" s="33">
        <v>3.4908888888888896</v>
      </c>
      <c r="Y3" s="33">
        <v>0</v>
      </c>
      <c r="Z3" s="33">
        <v>0.1014368450082736</v>
      </c>
      <c r="AA3" s="33">
        <v>0</v>
      </c>
      <c r="AB3" s="33">
        <v>0</v>
      </c>
      <c r="AC3" s="33">
        <v>0</v>
      </c>
      <c r="AD3" s="33">
        <v>0</v>
      </c>
      <c r="AE3" s="33">
        <v>0</v>
      </c>
      <c r="AF3" s="33">
        <v>0</v>
      </c>
      <c r="AG3" s="33">
        <v>0</v>
      </c>
      <c r="AH3" t="s">
        <v>87</v>
      </c>
      <c r="AI3" s="34">
        <v>10</v>
      </c>
    </row>
    <row r="4" spans="1:35" x14ac:dyDescent="0.25">
      <c r="A4" t="s">
        <v>374</v>
      </c>
      <c r="B4" t="s">
        <v>149</v>
      </c>
      <c r="C4" t="s">
        <v>266</v>
      </c>
      <c r="D4" t="s">
        <v>310</v>
      </c>
      <c r="E4" s="33">
        <v>74.977777777777774</v>
      </c>
      <c r="F4" s="33">
        <v>4.8</v>
      </c>
      <c r="G4" s="33">
        <v>0.85555555555555551</v>
      </c>
      <c r="H4" s="33">
        <v>0</v>
      </c>
      <c r="I4" s="33">
        <v>2.1</v>
      </c>
      <c r="J4" s="33">
        <v>0</v>
      </c>
      <c r="K4" s="33">
        <v>1.0666666666666667</v>
      </c>
      <c r="L4" s="33">
        <v>6.8499999999999988</v>
      </c>
      <c r="M4" s="33">
        <v>11.377777777777778</v>
      </c>
      <c r="N4" s="33">
        <v>0</v>
      </c>
      <c r="O4" s="33">
        <v>0.15174866627148786</v>
      </c>
      <c r="P4" s="33">
        <v>5.5111111111111111</v>
      </c>
      <c r="Q4" s="33">
        <v>11.95</v>
      </c>
      <c r="R4" s="33">
        <v>0.23288381742738587</v>
      </c>
      <c r="S4" s="33">
        <v>5.443777777777778</v>
      </c>
      <c r="T4" s="33">
        <v>6.0083333333333337</v>
      </c>
      <c r="U4" s="33">
        <v>0</v>
      </c>
      <c r="V4" s="33">
        <v>0.15274007113218732</v>
      </c>
      <c r="W4" s="33">
        <v>6.4802222222222241</v>
      </c>
      <c r="X4" s="33">
        <v>8.9762222222222228</v>
      </c>
      <c r="Y4" s="33">
        <v>0</v>
      </c>
      <c r="Z4" s="33">
        <v>0.20614700652045054</v>
      </c>
      <c r="AA4" s="33">
        <v>0.5444444444444444</v>
      </c>
      <c r="AB4" s="33">
        <v>0</v>
      </c>
      <c r="AC4" s="33">
        <v>0</v>
      </c>
      <c r="AD4" s="33">
        <v>0</v>
      </c>
      <c r="AE4" s="33">
        <v>0</v>
      </c>
      <c r="AF4" s="33">
        <v>0</v>
      </c>
      <c r="AG4" s="33">
        <v>0</v>
      </c>
      <c r="AH4" t="s">
        <v>24</v>
      </c>
      <c r="AI4" s="34">
        <v>10</v>
      </c>
    </row>
    <row r="5" spans="1:35" x14ac:dyDescent="0.25">
      <c r="A5" t="s">
        <v>374</v>
      </c>
      <c r="B5" t="s">
        <v>207</v>
      </c>
      <c r="C5" t="s">
        <v>297</v>
      </c>
      <c r="D5" t="s">
        <v>312</v>
      </c>
      <c r="E5" s="33">
        <v>47.533333333333331</v>
      </c>
      <c r="F5" s="33">
        <v>4.8444444444444441</v>
      </c>
      <c r="G5" s="33">
        <v>0</v>
      </c>
      <c r="H5" s="33">
        <v>0</v>
      </c>
      <c r="I5" s="33">
        <v>1.9666666666666666</v>
      </c>
      <c r="J5" s="33">
        <v>0</v>
      </c>
      <c r="K5" s="33">
        <v>0</v>
      </c>
      <c r="L5" s="33">
        <v>4.6497777777777776</v>
      </c>
      <c r="M5" s="33">
        <v>0</v>
      </c>
      <c r="N5" s="33">
        <v>6.1472222222222221</v>
      </c>
      <c r="O5" s="33">
        <v>0.12932445067788687</v>
      </c>
      <c r="P5" s="33">
        <v>13.588888888888889</v>
      </c>
      <c r="Q5" s="33">
        <v>7.2305555555555552</v>
      </c>
      <c r="R5" s="33">
        <v>0.43799672744273022</v>
      </c>
      <c r="S5" s="33">
        <v>4.8752222222222228</v>
      </c>
      <c r="T5" s="33">
        <v>6.3356666666666692</v>
      </c>
      <c r="U5" s="33">
        <v>0</v>
      </c>
      <c r="V5" s="33">
        <v>0.23585320243104263</v>
      </c>
      <c r="W5" s="33">
        <v>5.5429999999999993</v>
      </c>
      <c r="X5" s="33">
        <v>8.3966666666666647</v>
      </c>
      <c r="Y5" s="33">
        <v>0</v>
      </c>
      <c r="Z5" s="33">
        <v>0.29326086956521735</v>
      </c>
      <c r="AA5" s="33">
        <v>0</v>
      </c>
      <c r="AB5" s="33">
        <v>0</v>
      </c>
      <c r="AC5" s="33">
        <v>0</v>
      </c>
      <c r="AD5" s="33">
        <v>0</v>
      </c>
      <c r="AE5" s="33">
        <v>0</v>
      </c>
      <c r="AF5" s="33">
        <v>0</v>
      </c>
      <c r="AG5" s="33">
        <v>0</v>
      </c>
      <c r="AH5" t="s">
        <v>82</v>
      </c>
      <c r="AI5" s="34">
        <v>10</v>
      </c>
    </row>
    <row r="6" spans="1:35" x14ac:dyDescent="0.25">
      <c r="A6" t="s">
        <v>374</v>
      </c>
      <c r="B6" t="s">
        <v>129</v>
      </c>
      <c r="C6" t="s">
        <v>256</v>
      </c>
      <c r="D6" t="s">
        <v>324</v>
      </c>
      <c r="E6" s="33">
        <v>70.477777777777774</v>
      </c>
      <c r="F6" s="33">
        <v>5.6</v>
      </c>
      <c r="G6" s="33">
        <v>0.53333333333333333</v>
      </c>
      <c r="H6" s="33">
        <v>0</v>
      </c>
      <c r="I6" s="33">
        <v>1.3666666666666667</v>
      </c>
      <c r="J6" s="33">
        <v>2.4</v>
      </c>
      <c r="K6" s="33">
        <v>0</v>
      </c>
      <c r="L6" s="33">
        <v>1.9502222222222221</v>
      </c>
      <c r="M6" s="33">
        <v>4.6222222222222218</v>
      </c>
      <c r="N6" s="33">
        <v>4.8472222222222223</v>
      </c>
      <c r="O6" s="33">
        <v>0.13436071259656315</v>
      </c>
      <c r="P6" s="33">
        <v>4.8527777777777779</v>
      </c>
      <c r="Q6" s="33">
        <v>0</v>
      </c>
      <c r="R6" s="33">
        <v>6.8855431183982352E-2</v>
      </c>
      <c r="S6" s="33">
        <v>4.2607777777777782</v>
      </c>
      <c r="T6" s="33">
        <v>5.7684444444444427</v>
      </c>
      <c r="U6" s="33">
        <v>0</v>
      </c>
      <c r="V6" s="33">
        <v>0.14230332650165534</v>
      </c>
      <c r="W6" s="33">
        <v>5.75</v>
      </c>
      <c r="X6" s="33">
        <v>5.4420000000000019</v>
      </c>
      <c r="Y6" s="33">
        <v>0</v>
      </c>
      <c r="Z6" s="33">
        <v>0.15880182878763996</v>
      </c>
      <c r="AA6" s="33">
        <v>0</v>
      </c>
      <c r="AB6" s="33">
        <v>0</v>
      </c>
      <c r="AC6" s="33">
        <v>0</v>
      </c>
      <c r="AD6" s="33">
        <v>0</v>
      </c>
      <c r="AE6" s="33">
        <v>0</v>
      </c>
      <c r="AF6" s="33">
        <v>0</v>
      </c>
      <c r="AG6" s="33">
        <v>0</v>
      </c>
      <c r="AH6" t="s">
        <v>4</v>
      </c>
      <c r="AI6" s="34">
        <v>10</v>
      </c>
    </row>
    <row r="7" spans="1:35" x14ac:dyDescent="0.25">
      <c r="A7" t="s">
        <v>374</v>
      </c>
      <c r="B7" t="s">
        <v>128</v>
      </c>
      <c r="C7" t="s">
        <v>266</v>
      </c>
      <c r="D7" t="s">
        <v>310</v>
      </c>
      <c r="E7" s="33">
        <v>54.455555555555556</v>
      </c>
      <c r="F7" s="33">
        <v>10.1</v>
      </c>
      <c r="G7" s="33">
        <v>0.72222222222222221</v>
      </c>
      <c r="H7" s="33">
        <v>0</v>
      </c>
      <c r="I7" s="33">
        <v>1.8</v>
      </c>
      <c r="J7" s="33">
        <v>0</v>
      </c>
      <c r="K7" s="33">
        <v>0</v>
      </c>
      <c r="L7" s="33">
        <v>3.4794444444444461</v>
      </c>
      <c r="M7" s="33">
        <v>5.302777777777778</v>
      </c>
      <c r="N7" s="33">
        <v>0</v>
      </c>
      <c r="O7" s="33">
        <v>9.7378086104876554E-2</v>
      </c>
      <c r="P7" s="33">
        <v>4.6194444444444445</v>
      </c>
      <c r="Q7" s="33">
        <v>0</v>
      </c>
      <c r="R7" s="33">
        <v>8.4829626606814937E-2</v>
      </c>
      <c r="S7" s="33">
        <v>4.6915555555555555</v>
      </c>
      <c r="T7" s="33">
        <v>7.0995555555555558</v>
      </c>
      <c r="U7" s="33">
        <v>0</v>
      </c>
      <c r="V7" s="33">
        <v>0.21652723933891041</v>
      </c>
      <c r="W7" s="33">
        <v>5.8481111111111099</v>
      </c>
      <c r="X7" s="33">
        <v>11.039666666666667</v>
      </c>
      <c r="Y7" s="33">
        <v>0</v>
      </c>
      <c r="Z7" s="33">
        <v>0.31012038359518468</v>
      </c>
      <c r="AA7" s="33">
        <v>0.3</v>
      </c>
      <c r="AB7" s="33">
        <v>0</v>
      </c>
      <c r="AC7" s="33">
        <v>0</v>
      </c>
      <c r="AD7" s="33">
        <v>0</v>
      </c>
      <c r="AE7" s="33">
        <v>0</v>
      </c>
      <c r="AF7" s="33">
        <v>0</v>
      </c>
      <c r="AG7" s="33">
        <v>0</v>
      </c>
      <c r="AH7" t="s">
        <v>3</v>
      </c>
      <c r="AI7" s="34">
        <v>10</v>
      </c>
    </row>
    <row r="8" spans="1:35" x14ac:dyDescent="0.25">
      <c r="A8" t="s">
        <v>374</v>
      </c>
      <c r="B8" t="s">
        <v>186</v>
      </c>
      <c r="C8" t="s">
        <v>290</v>
      </c>
      <c r="D8" t="s">
        <v>311</v>
      </c>
      <c r="E8" s="33">
        <v>73.12222222222222</v>
      </c>
      <c r="F8" s="33">
        <v>5.6</v>
      </c>
      <c r="G8" s="33">
        <v>0.8666666666666667</v>
      </c>
      <c r="H8" s="33">
        <v>0.3</v>
      </c>
      <c r="I8" s="33">
        <v>2.3111111111111109</v>
      </c>
      <c r="J8" s="33">
        <v>1.7333333333333334</v>
      </c>
      <c r="K8" s="33">
        <v>0</v>
      </c>
      <c r="L8" s="33">
        <v>8.1852222222222188</v>
      </c>
      <c r="M8" s="33">
        <v>5.6</v>
      </c>
      <c r="N8" s="33">
        <v>4.1305555555555555</v>
      </c>
      <c r="O8" s="33">
        <v>0.13307248138580763</v>
      </c>
      <c r="P8" s="33">
        <v>4.3361111111111112</v>
      </c>
      <c r="Q8" s="33">
        <v>0</v>
      </c>
      <c r="R8" s="33">
        <v>5.9299498556450392E-2</v>
      </c>
      <c r="S8" s="33">
        <v>7.639555555555555</v>
      </c>
      <c r="T8" s="33">
        <v>4.8562222222222227</v>
      </c>
      <c r="U8" s="33">
        <v>0</v>
      </c>
      <c r="V8" s="33">
        <v>0.17088892265613131</v>
      </c>
      <c r="W8" s="33">
        <v>4.9041111111111118</v>
      </c>
      <c r="X8" s="33">
        <v>10.570444444444448</v>
      </c>
      <c r="Y8" s="33">
        <v>0</v>
      </c>
      <c r="Z8" s="33">
        <v>0.21162589272147095</v>
      </c>
      <c r="AA8" s="33">
        <v>0</v>
      </c>
      <c r="AB8" s="33">
        <v>0</v>
      </c>
      <c r="AC8" s="33">
        <v>0</v>
      </c>
      <c r="AD8" s="33">
        <v>0</v>
      </c>
      <c r="AE8" s="33">
        <v>0</v>
      </c>
      <c r="AF8" s="33">
        <v>0</v>
      </c>
      <c r="AG8" s="33">
        <v>0</v>
      </c>
      <c r="AH8" t="s">
        <v>61</v>
      </c>
      <c r="AI8" s="34">
        <v>10</v>
      </c>
    </row>
    <row r="9" spans="1:35" x14ac:dyDescent="0.25">
      <c r="A9" t="s">
        <v>374</v>
      </c>
      <c r="B9" t="s">
        <v>190</v>
      </c>
      <c r="C9" t="s">
        <v>270</v>
      </c>
      <c r="D9" t="s">
        <v>329</v>
      </c>
      <c r="E9" s="33">
        <v>42.87777777777778</v>
      </c>
      <c r="F9" s="33">
        <v>5.6</v>
      </c>
      <c r="G9" s="33">
        <v>0.55555555555555558</v>
      </c>
      <c r="H9" s="33">
        <v>0.31111111111111112</v>
      </c>
      <c r="I9" s="33">
        <v>1.0333333333333334</v>
      </c>
      <c r="J9" s="33">
        <v>0.53333333333333333</v>
      </c>
      <c r="K9" s="33">
        <v>1.2666666666666666</v>
      </c>
      <c r="L9" s="33">
        <v>1.1701111111111109</v>
      </c>
      <c r="M9" s="33">
        <v>5.1749999999999998</v>
      </c>
      <c r="N9" s="33">
        <v>0</v>
      </c>
      <c r="O9" s="33">
        <v>0.12069188909043793</v>
      </c>
      <c r="P9" s="33">
        <v>3.9166666666666665</v>
      </c>
      <c r="Q9" s="33">
        <v>0</v>
      </c>
      <c r="R9" s="33">
        <v>9.1344908007255754E-2</v>
      </c>
      <c r="S9" s="33">
        <v>3.4686666666666666</v>
      </c>
      <c r="T9" s="33">
        <v>2.9059999999999997</v>
      </c>
      <c r="U9" s="33">
        <v>0</v>
      </c>
      <c r="V9" s="33">
        <v>0.14867064006219227</v>
      </c>
      <c r="W9" s="33">
        <v>2.0658888888888889</v>
      </c>
      <c r="X9" s="33">
        <v>3.198</v>
      </c>
      <c r="Y9" s="33">
        <v>0</v>
      </c>
      <c r="Z9" s="33">
        <v>0.12276496501684374</v>
      </c>
      <c r="AA9" s="33">
        <v>0</v>
      </c>
      <c r="AB9" s="33">
        <v>0</v>
      </c>
      <c r="AC9" s="33">
        <v>0</v>
      </c>
      <c r="AD9" s="33">
        <v>0</v>
      </c>
      <c r="AE9" s="33">
        <v>0</v>
      </c>
      <c r="AF9" s="33">
        <v>0</v>
      </c>
      <c r="AG9" s="33">
        <v>0</v>
      </c>
      <c r="AH9" t="s">
        <v>65</v>
      </c>
      <c r="AI9" s="34">
        <v>10</v>
      </c>
    </row>
    <row r="10" spans="1:35" x14ac:dyDescent="0.25">
      <c r="A10" t="s">
        <v>374</v>
      </c>
      <c r="B10" t="s">
        <v>210</v>
      </c>
      <c r="C10" t="s">
        <v>286</v>
      </c>
      <c r="D10" t="s">
        <v>322</v>
      </c>
      <c r="E10" s="33">
        <v>43.4</v>
      </c>
      <c r="F10" s="33">
        <v>5.6</v>
      </c>
      <c r="G10" s="33">
        <v>0.7</v>
      </c>
      <c r="H10" s="33">
        <v>0</v>
      </c>
      <c r="I10" s="33">
        <v>0.81111111111111112</v>
      </c>
      <c r="J10" s="33">
        <v>0</v>
      </c>
      <c r="K10" s="33">
        <v>0</v>
      </c>
      <c r="L10" s="33">
        <v>1.2707777777777776</v>
      </c>
      <c r="M10" s="33">
        <v>2.5833333333333335</v>
      </c>
      <c r="N10" s="33">
        <v>0</v>
      </c>
      <c r="O10" s="33">
        <v>5.9523809523809527E-2</v>
      </c>
      <c r="P10" s="33">
        <v>5.333333333333333</v>
      </c>
      <c r="Q10" s="33">
        <v>0</v>
      </c>
      <c r="R10" s="33">
        <v>0.12288786482334869</v>
      </c>
      <c r="S10" s="33">
        <v>3.5532222222222218</v>
      </c>
      <c r="T10" s="33">
        <v>2.8899999999999997</v>
      </c>
      <c r="U10" s="33">
        <v>0</v>
      </c>
      <c r="V10" s="33">
        <v>0.14846134152585763</v>
      </c>
      <c r="W10" s="33">
        <v>5.1698888888888899</v>
      </c>
      <c r="X10" s="33">
        <v>2.3744444444444444</v>
      </c>
      <c r="Y10" s="33">
        <v>0</v>
      </c>
      <c r="Z10" s="33">
        <v>0.1738325652841782</v>
      </c>
      <c r="AA10" s="33">
        <v>0</v>
      </c>
      <c r="AB10" s="33">
        <v>0</v>
      </c>
      <c r="AC10" s="33">
        <v>0</v>
      </c>
      <c r="AD10" s="33">
        <v>0</v>
      </c>
      <c r="AE10" s="33">
        <v>0</v>
      </c>
      <c r="AF10" s="33">
        <v>0</v>
      </c>
      <c r="AG10" s="33">
        <v>0</v>
      </c>
      <c r="AH10" t="s">
        <v>85</v>
      </c>
      <c r="AI10" s="34">
        <v>10</v>
      </c>
    </row>
    <row r="11" spans="1:35" x14ac:dyDescent="0.25">
      <c r="A11" t="s">
        <v>374</v>
      </c>
      <c r="B11" t="s">
        <v>134</v>
      </c>
      <c r="C11" t="s">
        <v>274</v>
      </c>
      <c r="D11" t="s">
        <v>325</v>
      </c>
      <c r="E11" s="33">
        <v>69.677777777777777</v>
      </c>
      <c r="F11" s="33">
        <v>4.6222222222222218</v>
      </c>
      <c r="G11" s="33">
        <v>1.1555555555555554</v>
      </c>
      <c r="H11" s="33">
        <v>0.28888888888888886</v>
      </c>
      <c r="I11" s="33">
        <v>2.2222222222222223</v>
      </c>
      <c r="J11" s="33">
        <v>0</v>
      </c>
      <c r="K11" s="33">
        <v>0</v>
      </c>
      <c r="L11" s="33">
        <v>2.1578888888888894</v>
      </c>
      <c r="M11" s="33">
        <v>4.4916666666666663</v>
      </c>
      <c r="N11" s="33">
        <v>0</v>
      </c>
      <c r="O11" s="33">
        <v>6.4463402966034117E-2</v>
      </c>
      <c r="P11" s="33">
        <v>4.322222222222222</v>
      </c>
      <c r="Q11" s="33">
        <v>0</v>
      </c>
      <c r="R11" s="33">
        <v>6.2031573911656833E-2</v>
      </c>
      <c r="S11" s="33">
        <v>4.2196666666666687</v>
      </c>
      <c r="T11" s="33">
        <v>3.911</v>
      </c>
      <c r="U11" s="33">
        <v>0</v>
      </c>
      <c r="V11" s="33">
        <v>0.11668952320204116</v>
      </c>
      <c r="W11" s="33">
        <v>8.8610000000000007</v>
      </c>
      <c r="X11" s="33">
        <v>1.1936666666666667</v>
      </c>
      <c r="Y11" s="33">
        <v>0</v>
      </c>
      <c r="Z11" s="33">
        <v>0.14430234412374424</v>
      </c>
      <c r="AA11" s="33">
        <v>0</v>
      </c>
      <c r="AB11" s="33">
        <v>0</v>
      </c>
      <c r="AC11" s="33">
        <v>0</v>
      </c>
      <c r="AD11" s="33">
        <v>0</v>
      </c>
      <c r="AE11" s="33">
        <v>0</v>
      </c>
      <c r="AF11" s="33">
        <v>0</v>
      </c>
      <c r="AG11" s="33">
        <v>0</v>
      </c>
      <c r="AH11" t="s">
        <v>9</v>
      </c>
      <c r="AI11" s="34">
        <v>10</v>
      </c>
    </row>
    <row r="12" spans="1:35" x14ac:dyDescent="0.25">
      <c r="A12" t="s">
        <v>374</v>
      </c>
      <c r="B12" t="s">
        <v>216</v>
      </c>
      <c r="C12" t="s">
        <v>259</v>
      </c>
      <c r="D12" t="s">
        <v>311</v>
      </c>
      <c r="E12" s="33">
        <v>66.37777777777778</v>
      </c>
      <c r="F12" s="33">
        <v>5.6888888888888891</v>
      </c>
      <c r="G12" s="33">
        <v>0</v>
      </c>
      <c r="H12" s="33">
        <v>0</v>
      </c>
      <c r="I12" s="33">
        <v>3.1111111111111112</v>
      </c>
      <c r="J12" s="33">
        <v>0</v>
      </c>
      <c r="K12" s="33">
        <v>0</v>
      </c>
      <c r="L12" s="33">
        <v>3.8255555555555549</v>
      </c>
      <c r="M12" s="33">
        <v>5.6</v>
      </c>
      <c r="N12" s="33">
        <v>3.7555555555555555</v>
      </c>
      <c r="O12" s="33">
        <v>0.14094409106126546</v>
      </c>
      <c r="P12" s="33">
        <v>3.7805555555555554</v>
      </c>
      <c r="Q12" s="33">
        <v>2.7555555555555555</v>
      </c>
      <c r="R12" s="33">
        <v>9.8468362905925685E-2</v>
      </c>
      <c r="S12" s="33">
        <v>7.6516666666666691</v>
      </c>
      <c r="T12" s="33">
        <v>5.5226666666666668</v>
      </c>
      <c r="U12" s="33">
        <v>0</v>
      </c>
      <c r="V12" s="33">
        <v>0.19847505858721129</v>
      </c>
      <c r="W12" s="33">
        <v>13.442777777777776</v>
      </c>
      <c r="X12" s="33">
        <v>1.8988888888888888</v>
      </c>
      <c r="Y12" s="33">
        <v>0</v>
      </c>
      <c r="Z12" s="33">
        <v>0.23112654837629726</v>
      </c>
      <c r="AA12" s="33">
        <v>0</v>
      </c>
      <c r="AB12" s="33">
        <v>0</v>
      </c>
      <c r="AC12" s="33">
        <v>0</v>
      </c>
      <c r="AD12" s="33">
        <v>0</v>
      </c>
      <c r="AE12" s="33">
        <v>0</v>
      </c>
      <c r="AF12" s="33">
        <v>0</v>
      </c>
      <c r="AG12" s="33">
        <v>0</v>
      </c>
      <c r="AH12" t="s">
        <v>91</v>
      </c>
      <c r="AI12" s="34">
        <v>10</v>
      </c>
    </row>
    <row r="13" spans="1:35" x14ac:dyDescent="0.25">
      <c r="A13" t="s">
        <v>374</v>
      </c>
      <c r="B13" t="s">
        <v>204</v>
      </c>
      <c r="C13" t="s">
        <v>264</v>
      </c>
      <c r="D13" t="s">
        <v>325</v>
      </c>
      <c r="E13" s="33">
        <v>36.788888888888891</v>
      </c>
      <c r="F13" s="33">
        <v>3.7333333333333334</v>
      </c>
      <c r="G13" s="33">
        <v>0.23333333333333334</v>
      </c>
      <c r="H13" s="33">
        <v>0</v>
      </c>
      <c r="I13" s="33">
        <v>0.58888888888888891</v>
      </c>
      <c r="J13" s="33">
        <v>0</v>
      </c>
      <c r="K13" s="33">
        <v>0</v>
      </c>
      <c r="L13" s="33">
        <v>0.86566666666666647</v>
      </c>
      <c r="M13" s="33">
        <v>2.8416666666666668</v>
      </c>
      <c r="N13" s="33">
        <v>0</v>
      </c>
      <c r="O13" s="33">
        <v>7.7242524916943514E-2</v>
      </c>
      <c r="P13" s="33">
        <v>3.3416666666666668</v>
      </c>
      <c r="Q13" s="33">
        <v>0</v>
      </c>
      <c r="R13" s="33">
        <v>9.0833585019631527E-2</v>
      </c>
      <c r="S13" s="33">
        <v>1.0605555555555557</v>
      </c>
      <c r="T13" s="33">
        <v>4.4537777777777778</v>
      </c>
      <c r="U13" s="33">
        <v>0</v>
      </c>
      <c r="V13" s="33">
        <v>0.14989127151917847</v>
      </c>
      <c r="W13" s="33">
        <v>2.0318888888888882</v>
      </c>
      <c r="X13" s="33">
        <v>1.4972222222222225</v>
      </c>
      <c r="Y13" s="33">
        <v>0</v>
      </c>
      <c r="Z13" s="33">
        <v>9.5928722440350334E-2</v>
      </c>
      <c r="AA13" s="33">
        <v>0</v>
      </c>
      <c r="AB13" s="33">
        <v>0</v>
      </c>
      <c r="AC13" s="33">
        <v>0</v>
      </c>
      <c r="AD13" s="33">
        <v>0</v>
      </c>
      <c r="AE13" s="33">
        <v>0</v>
      </c>
      <c r="AF13" s="33">
        <v>0</v>
      </c>
      <c r="AG13" s="33">
        <v>0</v>
      </c>
      <c r="AH13" t="s">
        <v>79</v>
      </c>
      <c r="AI13" s="34">
        <v>10</v>
      </c>
    </row>
    <row r="14" spans="1:35" x14ac:dyDescent="0.25">
      <c r="A14" t="s">
        <v>374</v>
      </c>
      <c r="B14" t="s">
        <v>150</v>
      </c>
      <c r="C14" t="s">
        <v>280</v>
      </c>
      <c r="D14" t="s">
        <v>311</v>
      </c>
      <c r="E14" s="33">
        <v>54.7</v>
      </c>
      <c r="F14" s="33">
        <v>5.6888888888888891</v>
      </c>
      <c r="G14" s="33">
        <v>0.57777777777777772</v>
      </c>
      <c r="H14" s="33">
        <v>0</v>
      </c>
      <c r="I14" s="33">
        <v>1.9888888888888889</v>
      </c>
      <c r="J14" s="33">
        <v>0.93333333333333335</v>
      </c>
      <c r="K14" s="33">
        <v>0</v>
      </c>
      <c r="L14" s="33">
        <v>1.7075555555555553</v>
      </c>
      <c r="M14" s="33">
        <v>0</v>
      </c>
      <c r="N14" s="33">
        <v>6.4611111111111112</v>
      </c>
      <c r="O14" s="33">
        <v>0.11811903310989234</v>
      </c>
      <c r="P14" s="33">
        <v>3.1583333333333332</v>
      </c>
      <c r="Q14" s="33">
        <v>0</v>
      </c>
      <c r="R14" s="33">
        <v>5.7739183424741006E-2</v>
      </c>
      <c r="S14" s="33">
        <v>5.245333333333333</v>
      </c>
      <c r="T14" s="33">
        <v>0.34744444444444439</v>
      </c>
      <c r="U14" s="33">
        <v>0</v>
      </c>
      <c r="V14" s="33">
        <v>0.10224456632134875</v>
      </c>
      <c r="W14" s="33">
        <v>3.1639999999999993</v>
      </c>
      <c r="X14" s="33">
        <v>6.0963333333333338</v>
      </c>
      <c r="Y14" s="33">
        <v>0</v>
      </c>
      <c r="Z14" s="33">
        <v>0.16929311395490554</v>
      </c>
      <c r="AA14" s="33">
        <v>0</v>
      </c>
      <c r="AB14" s="33">
        <v>0</v>
      </c>
      <c r="AC14" s="33">
        <v>0</v>
      </c>
      <c r="AD14" s="33">
        <v>0</v>
      </c>
      <c r="AE14" s="33">
        <v>0</v>
      </c>
      <c r="AF14" s="33">
        <v>0</v>
      </c>
      <c r="AG14" s="33">
        <v>0</v>
      </c>
      <c r="AH14" t="s">
        <v>25</v>
      </c>
      <c r="AI14" s="34">
        <v>10</v>
      </c>
    </row>
    <row r="15" spans="1:35" x14ac:dyDescent="0.25">
      <c r="A15" t="s">
        <v>374</v>
      </c>
      <c r="B15" t="s">
        <v>175</v>
      </c>
      <c r="C15" t="s">
        <v>260</v>
      </c>
      <c r="D15" t="s">
        <v>321</v>
      </c>
      <c r="E15" s="33">
        <v>62.2</v>
      </c>
      <c r="F15" s="33">
        <v>5.2444444444444445</v>
      </c>
      <c r="G15" s="33">
        <v>2.8888888888888888</v>
      </c>
      <c r="H15" s="33">
        <v>0.24444444444444444</v>
      </c>
      <c r="I15" s="33">
        <v>1.3333333333333333</v>
      </c>
      <c r="J15" s="33">
        <v>0</v>
      </c>
      <c r="K15" s="33">
        <v>0</v>
      </c>
      <c r="L15" s="33">
        <v>5.0755555555555558</v>
      </c>
      <c r="M15" s="33">
        <v>5.1805555555555554</v>
      </c>
      <c r="N15" s="33">
        <v>4.7194444444444441</v>
      </c>
      <c r="O15" s="33">
        <v>0.15916398713826363</v>
      </c>
      <c r="P15" s="33">
        <v>4.3555555555555552</v>
      </c>
      <c r="Q15" s="33">
        <v>0</v>
      </c>
      <c r="R15" s="33">
        <v>7.0025008931761334E-2</v>
      </c>
      <c r="S15" s="33">
        <v>5.0633333333333317</v>
      </c>
      <c r="T15" s="33">
        <v>6.1780000000000026</v>
      </c>
      <c r="U15" s="33">
        <v>0</v>
      </c>
      <c r="V15" s="33">
        <v>0.1807288317256163</v>
      </c>
      <c r="W15" s="33">
        <v>3.614777777777777</v>
      </c>
      <c r="X15" s="33">
        <v>8.4354444444444443</v>
      </c>
      <c r="Y15" s="33">
        <v>0</v>
      </c>
      <c r="Z15" s="33">
        <v>0.1937334762415148</v>
      </c>
      <c r="AA15" s="33">
        <v>0</v>
      </c>
      <c r="AB15" s="33">
        <v>0</v>
      </c>
      <c r="AC15" s="33">
        <v>0</v>
      </c>
      <c r="AD15" s="33">
        <v>0</v>
      </c>
      <c r="AE15" s="33">
        <v>0</v>
      </c>
      <c r="AF15" s="33">
        <v>0</v>
      </c>
      <c r="AG15" s="33">
        <v>0</v>
      </c>
      <c r="AH15" t="s">
        <v>50</v>
      </c>
      <c r="AI15" s="34">
        <v>10</v>
      </c>
    </row>
    <row r="16" spans="1:35" x14ac:dyDescent="0.25">
      <c r="A16" t="s">
        <v>374</v>
      </c>
      <c r="B16" t="s">
        <v>170</v>
      </c>
      <c r="C16" t="s">
        <v>254</v>
      </c>
      <c r="D16" t="s">
        <v>317</v>
      </c>
      <c r="E16" s="33">
        <v>36.955555555555556</v>
      </c>
      <c r="F16" s="33">
        <v>5.6888888888888891</v>
      </c>
      <c r="G16" s="33">
        <v>0.26666666666666666</v>
      </c>
      <c r="H16" s="33">
        <v>0</v>
      </c>
      <c r="I16" s="33">
        <v>1.2</v>
      </c>
      <c r="J16" s="33">
        <v>0.97777777777777775</v>
      </c>
      <c r="K16" s="33">
        <v>0</v>
      </c>
      <c r="L16" s="33">
        <v>0.57333333333333336</v>
      </c>
      <c r="M16" s="33">
        <v>0</v>
      </c>
      <c r="N16" s="33">
        <v>3.7361111111111112</v>
      </c>
      <c r="O16" s="33">
        <v>0.10109741431148526</v>
      </c>
      <c r="P16" s="33">
        <v>4.6333333333333337</v>
      </c>
      <c r="Q16" s="33">
        <v>0.7055555555555556</v>
      </c>
      <c r="R16" s="33">
        <v>0.14446782922429346</v>
      </c>
      <c r="S16" s="33">
        <v>4.5153333333333334</v>
      </c>
      <c r="T16" s="33">
        <v>0</v>
      </c>
      <c r="U16" s="33">
        <v>0</v>
      </c>
      <c r="V16" s="33">
        <v>0.12218280216476247</v>
      </c>
      <c r="W16" s="33">
        <v>3.588888888888889</v>
      </c>
      <c r="X16" s="33">
        <v>3.9517777777777767</v>
      </c>
      <c r="Y16" s="33">
        <v>0</v>
      </c>
      <c r="Z16" s="33">
        <v>0.20404690318701141</v>
      </c>
      <c r="AA16" s="33">
        <v>0</v>
      </c>
      <c r="AB16" s="33">
        <v>0</v>
      </c>
      <c r="AC16" s="33">
        <v>0</v>
      </c>
      <c r="AD16" s="33">
        <v>0</v>
      </c>
      <c r="AE16" s="33">
        <v>0</v>
      </c>
      <c r="AF16" s="33">
        <v>0</v>
      </c>
      <c r="AG16" s="33">
        <v>0</v>
      </c>
      <c r="AH16" t="s">
        <v>45</v>
      </c>
      <c r="AI16" s="34">
        <v>10</v>
      </c>
    </row>
    <row r="17" spans="1:35" x14ac:dyDescent="0.25">
      <c r="A17" t="s">
        <v>374</v>
      </c>
      <c r="B17" t="s">
        <v>148</v>
      </c>
      <c r="C17" t="s">
        <v>279</v>
      </c>
      <c r="D17" t="s">
        <v>329</v>
      </c>
      <c r="E17" s="33">
        <v>43.1</v>
      </c>
      <c r="F17" s="33">
        <v>5.6888888888888891</v>
      </c>
      <c r="G17" s="33">
        <v>1.2222222222222223</v>
      </c>
      <c r="H17" s="33">
        <v>0</v>
      </c>
      <c r="I17" s="33">
        <v>0.52222222222222225</v>
      </c>
      <c r="J17" s="33">
        <v>0.36666666666666664</v>
      </c>
      <c r="K17" s="33">
        <v>7.7777777777777779E-2</v>
      </c>
      <c r="L17" s="33">
        <v>1.0776666666666661</v>
      </c>
      <c r="M17" s="33">
        <v>5.6</v>
      </c>
      <c r="N17" s="33">
        <v>3.6055555555555556</v>
      </c>
      <c r="O17" s="33">
        <v>0.21358597576695024</v>
      </c>
      <c r="P17" s="33">
        <v>4.2527777777777782</v>
      </c>
      <c r="Q17" s="33">
        <v>0</v>
      </c>
      <c r="R17" s="33">
        <v>9.8672338231502968E-2</v>
      </c>
      <c r="S17" s="33">
        <v>3.354111111111111</v>
      </c>
      <c r="T17" s="33">
        <v>2.7798888888888893</v>
      </c>
      <c r="U17" s="33">
        <v>0</v>
      </c>
      <c r="V17" s="33">
        <v>0.14232018561484919</v>
      </c>
      <c r="W17" s="33">
        <v>2.3891111111111116</v>
      </c>
      <c r="X17" s="33">
        <v>2.4542222222222216</v>
      </c>
      <c r="Y17" s="33">
        <v>0</v>
      </c>
      <c r="Z17" s="33">
        <v>0.11237432327919568</v>
      </c>
      <c r="AA17" s="33">
        <v>0</v>
      </c>
      <c r="AB17" s="33">
        <v>0</v>
      </c>
      <c r="AC17" s="33">
        <v>0</v>
      </c>
      <c r="AD17" s="33">
        <v>0</v>
      </c>
      <c r="AE17" s="33">
        <v>0</v>
      </c>
      <c r="AF17" s="33">
        <v>0</v>
      </c>
      <c r="AG17" s="33">
        <v>0</v>
      </c>
      <c r="AH17" t="s">
        <v>23</v>
      </c>
      <c r="AI17" s="34">
        <v>10</v>
      </c>
    </row>
    <row r="18" spans="1:35" x14ac:dyDescent="0.25">
      <c r="A18" t="s">
        <v>374</v>
      </c>
      <c r="B18" t="s">
        <v>181</v>
      </c>
      <c r="C18" t="s">
        <v>274</v>
      </c>
      <c r="D18" t="s">
        <v>325</v>
      </c>
      <c r="E18" s="33">
        <v>91.25555555555556</v>
      </c>
      <c r="F18" s="33">
        <v>5.6888888888888891</v>
      </c>
      <c r="G18" s="33">
        <v>0.82222222222222219</v>
      </c>
      <c r="H18" s="33">
        <v>0</v>
      </c>
      <c r="I18" s="33">
        <v>3.3777777777777778</v>
      </c>
      <c r="J18" s="33">
        <v>0</v>
      </c>
      <c r="K18" s="33">
        <v>0</v>
      </c>
      <c r="L18" s="33">
        <v>8.914777777777779</v>
      </c>
      <c r="M18" s="33">
        <v>5.4611111111111112</v>
      </c>
      <c r="N18" s="33">
        <v>9.375</v>
      </c>
      <c r="O18" s="33">
        <v>0.16257762084500182</v>
      </c>
      <c r="P18" s="33">
        <v>0</v>
      </c>
      <c r="Q18" s="33">
        <v>8.7027777777777775</v>
      </c>
      <c r="R18" s="33">
        <v>9.5367100937538044E-2</v>
      </c>
      <c r="S18" s="33">
        <v>8.1857777777777763</v>
      </c>
      <c r="T18" s="33">
        <v>7.267777777777777</v>
      </c>
      <c r="U18" s="33">
        <v>0</v>
      </c>
      <c r="V18" s="33">
        <v>0.1693437233653963</v>
      </c>
      <c r="W18" s="33">
        <v>5.3641111111111126</v>
      </c>
      <c r="X18" s="33">
        <v>9.6003333333333352</v>
      </c>
      <c r="Y18" s="33">
        <v>0</v>
      </c>
      <c r="Z18" s="33">
        <v>0.16398392791915259</v>
      </c>
      <c r="AA18" s="33">
        <v>0</v>
      </c>
      <c r="AB18" s="33">
        <v>0</v>
      </c>
      <c r="AC18" s="33">
        <v>0</v>
      </c>
      <c r="AD18" s="33">
        <v>0</v>
      </c>
      <c r="AE18" s="33">
        <v>0</v>
      </c>
      <c r="AF18" s="33">
        <v>0</v>
      </c>
      <c r="AG18" s="33">
        <v>0</v>
      </c>
      <c r="AH18" t="s">
        <v>56</v>
      </c>
      <c r="AI18" s="34">
        <v>10</v>
      </c>
    </row>
    <row r="19" spans="1:35" x14ac:dyDescent="0.25">
      <c r="A19" t="s">
        <v>374</v>
      </c>
      <c r="B19" t="s">
        <v>184</v>
      </c>
      <c r="C19" t="s">
        <v>252</v>
      </c>
      <c r="D19" t="s">
        <v>312</v>
      </c>
      <c r="E19" s="33">
        <v>57.466666666666669</v>
      </c>
      <c r="F19" s="33">
        <v>6.0444444444444443</v>
      </c>
      <c r="G19" s="33">
        <v>0.25555555555555554</v>
      </c>
      <c r="H19" s="33">
        <v>0.25555555555555554</v>
      </c>
      <c r="I19" s="33">
        <v>2.0222222222222221</v>
      </c>
      <c r="J19" s="33">
        <v>0</v>
      </c>
      <c r="K19" s="33">
        <v>0</v>
      </c>
      <c r="L19" s="33">
        <v>1.6467777777777779</v>
      </c>
      <c r="M19" s="33">
        <v>3.5249999999999999</v>
      </c>
      <c r="N19" s="33">
        <v>1.3722222222222222</v>
      </c>
      <c r="O19" s="33">
        <v>8.5218484145398288E-2</v>
      </c>
      <c r="P19" s="33">
        <v>5.2361111111111107</v>
      </c>
      <c r="Q19" s="33">
        <v>2.7333333333333334</v>
      </c>
      <c r="R19" s="33">
        <v>0.13867942768754832</v>
      </c>
      <c r="S19" s="33">
        <v>3.4066666666666667</v>
      </c>
      <c r="T19" s="33">
        <v>1.5920000000000003</v>
      </c>
      <c r="U19" s="33">
        <v>0</v>
      </c>
      <c r="V19" s="33">
        <v>8.6983758700696051E-2</v>
      </c>
      <c r="W19" s="33">
        <v>0.567888888888889</v>
      </c>
      <c r="X19" s="33">
        <v>6.1443333333333339</v>
      </c>
      <c r="Y19" s="33">
        <v>0</v>
      </c>
      <c r="Z19" s="33">
        <v>0.11680201082753287</v>
      </c>
      <c r="AA19" s="33">
        <v>0</v>
      </c>
      <c r="AB19" s="33">
        <v>0</v>
      </c>
      <c r="AC19" s="33">
        <v>0</v>
      </c>
      <c r="AD19" s="33">
        <v>0</v>
      </c>
      <c r="AE19" s="33">
        <v>0</v>
      </c>
      <c r="AF19" s="33">
        <v>0</v>
      </c>
      <c r="AG19" s="33">
        <v>0</v>
      </c>
      <c r="AH19" t="s">
        <v>59</v>
      </c>
      <c r="AI19" s="34">
        <v>10</v>
      </c>
    </row>
    <row r="20" spans="1:35" x14ac:dyDescent="0.25">
      <c r="A20" t="s">
        <v>374</v>
      </c>
      <c r="B20" t="s">
        <v>217</v>
      </c>
      <c r="C20" t="s">
        <v>282</v>
      </c>
      <c r="D20" t="s">
        <v>331</v>
      </c>
      <c r="E20" s="33">
        <v>43.111111111111114</v>
      </c>
      <c r="F20" s="33">
        <v>4.4444444444444446</v>
      </c>
      <c r="G20" s="33">
        <v>0.74444444444444446</v>
      </c>
      <c r="H20" s="33">
        <v>0</v>
      </c>
      <c r="I20" s="33">
        <v>1.7777777777777777</v>
      </c>
      <c r="J20" s="33">
        <v>0</v>
      </c>
      <c r="K20" s="33">
        <v>0</v>
      </c>
      <c r="L20" s="33">
        <v>3.7788888888888903</v>
      </c>
      <c r="M20" s="33">
        <v>3.7888888888888888</v>
      </c>
      <c r="N20" s="33">
        <v>4.7638888888888893</v>
      </c>
      <c r="O20" s="33">
        <v>0.19838917525773192</v>
      </c>
      <c r="P20" s="33">
        <v>4.0361111111111114</v>
      </c>
      <c r="Q20" s="33">
        <v>4.4444444444444446</v>
      </c>
      <c r="R20" s="33">
        <v>0.19671391752577319</v>
      </c>
      <c r="S20" s="33">
        <v>7.1426666666666661</v>
      </c>
      <c r="T20" s="33">
        <v>4.2124444444444435</v>
      </c>
      <c r="U20" s="33">
        <v>0</v>
      </c>
      <c r="V20" s="33">
        <v>0.26339175257731956</v>
      </c>
      <c r="W20" s="33">
        <v>11.382777777777779</v>
      </c>
      <c r="X20" s="33">
        <v>14.381444444444439</v>
      </c>
      <c r="Y20" s="33">
        <v>0</v>
      </c>
      <c r="Z20" s="33">
        <v>0.59762371134020598</v>
      </c>
      <c r="AA20" s="33">
        <v>0</v>
      </c>
      <c r="AB20" s="33">
        <v>0</v>
      </c>
      <c r="AC20" s="33">
        <v>0</v>
      </c>
      <c r="AD20" s="33">
        <v>0</v>
      </c>
      <c r="AE20" s="33">
        <v>0</v>
      </c>
      <c r="AF20" s="33">
        <v>0</v>
      </c>
      <c r="AG20" s="33">
        <v>0</v>
      </c>
      <c r="AH20" t="s">
        <v>92</v>
      </c>
      <c r="AI20" s="34">
        <v>10</v>
      </c>
    </row>
    <row r="21" spans="1:35" x14ac:dyDescent="0.25">
      <c r="A21" t="s">
        <v>374</v>
      </c>
      <c r="B21" t="s">
        <v>244</v>
      </c>
      <c r="C21" t="s">
        <v>261</v>
      </c>
      <c r="D21" t="s">
        <v>316</v>
      </c>
      <c r="E21" s="33">
        <v>14.011111111111111</v>
      </c>
      <c r="F21" s="33">
        <v>5.7777777777777777</v>
      </c>
      <c r="G21" s="33">
        <v>0</v>
      </c>
      <c r="H21" s="33">
        <v>0.12777777777777777</v>
      </c>
      <c r="I21" s="33">
        <v>0.14444444444444443</v>
      </c>
      <c r="J21" s="33">
        <v>0</v>
      </c>
      <c r="K21" s="33">
        <v>0</v>
      </c>
      <c r="L21" s="33">
        <v>0</v>
      </c>
      <c r="M21" s="33">
        <v>0</v>
      </c>
      <c r="N21" s="33">
        <v>0.2</v>
      </c>
      <c r="O21" s="33">
        <v>1.4274385408406028E-2</v>
      </c>
      <c r="P21" s="33">
        <v>2.411111111111111</v>
      </c>
      <c r="Q21" s="33">
        <v>4.0805555555555557</v>
      </c>
      <c r="R21" s="33">
        <v>0.46332275971451231</v>
      </c>
      <c r="S21" s="33">
        <v>0</v>
      </c>
      <c r="T21" s="33">
        <v>0</v>
      </c>
      <c r="U21" s="33">
        <v>0</v>
      </c>
      <c r="V21" s="33">
        <v>0</v>
      </c>
      <c r="W21" s="33">
        <v>0.12777777777777777</v>
      </c>
      <c r="X21" s="33">
        <v>0</v>
      </c>
      <c r="Y21" s="33">
        <v>3.8</v>
      </c>
      <c r="Z21" s="33">
        <v>0.28033306899286281</v>
      </c>
      <c r="AA21" s="33">
        <v>0</v>
      </c>
      <c r="AB21" s="33">
        <v>0</v>
      </c>
      <c r="AC21" s="33">
        <v>0</v>
      </c>
      <c r="AD21" s="33">
        <v>0</v>
      </c>
      <c r="AE21" s="33">
        <v>0</v>
      </c>
      <c r="AF21" s="33">
        <v>0</v>
      </c>
      <c r="AG21" s="33">
        <v>4.4444444444444446E-2</v>
      </c>
      <c r="AH21" t="s">
        <v>119</v>
      </c>
      <c r="AI21" s="34">
        <v>10</v>
      </c>
    </row>
    <row r="22" spans="1:35" x14ac:dyDescent="0.25">
      <c r="A22" t="s">
        <v>374</v>
      </c>
      <c r="B22" t="s">
        <v>234</v>
      </c>
      <c r="C22" t="s">
        <v>274</v>
      </c>
      <c r="D22" t="s">
        <v>325</v>
      </c>
      <c r="E22" s="33">
        <v>12.122222222222222</v>
      </c>
      <c r="F22" s="33">
        <v>0</v>
      </c>
      <c r="G22" s="33">
        <v>7.7777777777777779E-2</v>
      </c>
      <c r="H22" s="33">
        <v>8.8888888888888892E-2</v>
      </c>
      <c r="I22" s="33">
        <v>0.7</v>
      </c>
      <c r="J22" s="33">
        <v>0</v>
      </c>
      <c r="K22" s="33">
        <v>0</v>
      </c>
      <c r="L22" s="33">
        <v>0.40522222222222215</v>
      </c>
      <c r="M22" s="33">
        <v>5.1632222222222213</v>
      </c>
      <c r="N22" s="33">
        <v>0</v>
      </c>
      <c r="O22" s="33">
        <v>0.42593033913840506</v>
      </c>
      <c r="P22" s="33">
        <v>0</v>
      </c>
      <c r="Q22" s="33">
        <v>3.9167777777777784</v>
      </c>
      <c r="R22" s="33">
        <v>0.32310724106324479</v>
      </c>
      <c r="S22" s="33">
        <v>0.20744444444444443</v>
      </c>
      <c r="T22" s="33">
        <v>0.71699999999999997</v>
      </c>
      <c r="U22" s="33">
        <v>0</v>
      </c>
      <c r="V22" s="33">
        <v>7.6260311640696604E-2</v>
      </c>
      <c r="W22" s="33">
        <v>3.8582222222222216</v>
      </c>
      <c r="X22" s="33">
        <v>0.82955555555555549</v>
      </c>
      <c r="Y22" s="33">
        <v>0</v>
      </c>
      <c r="Z22" s="33">
        <v>0.38670944087992659</v>
      </c>
      <c r="AA22" s="33">
        <v>0</v>
      </c>
      <c r="AB22" s="33">
        <v>0</v>
      </c>
      <c r="AC22" s="33">
        <v>0</v>
      </c>
      <c r="AD22" s="33">
        <v>0</v>
      </c>
      <c r="AE22" s="33">
        <v>0</v>
      </c>
      <c r="AF22" s="33">
        <v>0</v>
      </c>
      <c r="AG22" s="33">
        <v>0</v>
      </c>
      <c r="AH22" t="s">
        <v>109</v>
      </c>
      <c r="AI22" s="34">
        <v>10</v>
      </c>
    </row>
    <row r="23" spans="1:35" x14ac:dyDescent="0.25">
      <c r="A23" t="s">
        <v>374</v>
      </c>
      <c r="B23" t="s">
        <v>182</v>
      </c>
      <c r="C23" t="s">
        <v>256</v>
      </c>
      <c r="D23" t="s">
        <v>324</v>
      </c>
      <c r="E23" s="33">
        <v>51.955555555555556</v>
      </c>
      <c r="F23" s="33">
        <v>8.0444444444444443</v>
      </c>
      <c r="G23" s="33">
        <v>0</v>
      </c>
      <c r="H23" s="33">
        <v>0</v>
      </c>
      <c r="I23" s="33">
        <v>2.1777777777777776</v>
      </c>
      <c r="J23" s="33">
        <v>0</v>
      </c>
      <c r="K23" s="33">
        <v>0</v>
      </c>
      <c r="L23" s="33">
        <v>4.6361111111111111</v>
      </c>
      <c r="M23" s="33">
        <v>3.4485555555555556</v>
      </c>
      <c r="N23" s="33">
        <v>4.714666666666667</v>
      </c>
      <c r="O23" s="33">
        <v>0.15711933276304535</v>
      </c>
      <c r="P23" s="33">
        <v>5.8648888888888884</v>
      </c>
      <c r="Q23" s="33">
        <v>0.18211111111111111</v>
      </c>
      <c r="R23" s="33">
        <v>0.11638793840889648</v>
      </c>
      <c r="S23" s="33">
        <v>5.5011111111111104</v>
      </c>
      <c r="T23" s="33">
        <v>2.8603333333333336</v>
      </c>
      <c r="U23" s="33">
        <v>0</v>
      </c>
      <c r="V23" s="33">
        <v>0.16093455945252352</v>
      </c>
      <c r="W23" s="33">
        <v>5.8571111111111112</v>
      </c>
      <c r="X23" s="33">
        <v>0.80599999999999994</v>
      </c>
      <c r="Y23" s="33">
        <v>0</v>
      </c>
      <c r="Z23" s="33">
        <v>0.12824636441402909</v>
      </c>
      <c r="AA23" s="33">
        <v>0</v>
      </c>
      <c r="AB23" s="33">
        <v>0</v>
      </c>
      <c r="AC23" s="33">
        <v>0</v>
      </c>
      <c r="AD23" s="33">
        <v>0</v>
      </c>
      <c r="AE23" s="33">
        <v>0</v>
      </c>
      <c r="AF23" s="33">
        <v>0</v>
      </c>
      <c r="AG23" s="33">
        <v>0</v>
      </c>
      <c r="AH23" t="s">
        <v>57</v>
      </c>
      <c r="AI23" s="34">
        <v>10</v>
      </c>
    </row>
    <row r="24" spans="1:35" x14ac:dyDescent="0.25">
      <c r="A24" t="s">
        <v>374</v>
      </c>
      <c r="B24" t="s">
        <v>241</v>
      </c>
      <c r="C24" t="s">
        <v>256</v>
      </c>
      <c r="D24" t="s">
        <v>324</v>
      </c>
      <c r="E24" s="33">
        <v>63.5</v>
      </c>
      <c r="F24" s="33">
        <v>5.6888888888888891</v>
      </c>
      <c r="G24" s="33">
        <v>2.3111111111111109</v>
      </c>
      <c r="H24" s="33">
        <v>0</v>
      </c>
      <c r="I24" s="33">
        <v>0</v>
      </c>
      <c r="J24" s="33">
        <v>0</v>
      </c>
      <c r="K24" s="33">
        <v>0</v>
      </c>
      <c r="L24" s="33">
        <v>1.8624444444444446</v>
      </c>
      <c r="M24" s="33">
        <v>11.455555555555556</v>
      </c>
      <c r="N24" s="33">
        <v>0</v>
      </c>
      <c r="O24" s="33">
        <v>0.18040244969378827</v>
      </c>
      <c r="P24" s="33">
        <v>5.958333333333333</v>
      </c>
      <c r="Q24" s="33">
        <v>8.2027777777777775</v>
      </c>
      <c r="R24" s="33">
        <v>0.22300962379702538</v>
      </c>
      <c r="S24" s="33">
        <v>3.617222222222221</v>
      </c>
      <c r="T24" s="33">
        <v>3.9688888888888889</v>
      </c>
      <c r="U24" s="33">
        <v>0</v>
      </c>
      <c r="V24" s="33">
        <v>0.11946631671041119</v>
      </c>
      <c r="W24" s="33">
        <v>2.5712222222222221</v>
      </c>
      <c r="X24" s="33">
        <v>5.8671111111111109</v>
      </c>
      <c r="Y24" s="33">
        <v>0</v>
      </c>
      <c r="Z24" s="33">
        <v>0.13288713910761155</v>
      </c>
      <c r="AA24" s="33">
        <v>0</v>
      </c>
      <c r="AB24" s="33">
        <v>0</v>
      </c>
      <c r="AC24" s="33">
        <v>0</v>
      </c>
      <c r="AD24" s="33">
        <v>0</v>
      </c>
      <c r="AE24" s="33">
        <v>0</v>
      </c>
      <c r="AF24" s="33">
        <v>0</v>
      </c>
      <c r="AG24" s="33">
        <v>0</v>
      </c>
      <c r="AH24" t="s">
        <v>116</v>
      </c>
      <c r="AI24" s="34">
        <v>10</v>
      </c>
    </row>
    <row r="25" spans="1:35" x14ac:dyDescent="0.25">
      <c r="A25" t="s">
        <v>374</v>
      </c>
      <c r="B25" t="s">
        <v>188</v>
      </c>
      <c r="C25" t="s">
        <v>292</v>
      </c>
      <c r="D25" t="s">
        <v>334</v>
      </c>
      <c r="E25" s="33">
        <v>32.866666666666667</v>
      </c>
      <c r="F25" s="33">
        <v>5.6888888888888891</v>
      </c>
      <c r="G25" s="33">
        <v>0</v>
      </c>
      <c r="H25" s="33">
        <v>0</v>
      </c>
      <c r="I25" s="33">
        <v>0.94444444444444442</v>
      </c>
      <c r="J25" s="33">
        <v>0</v>
      </c>
      <c r="K25" s="33">
        <v>0</v>
      </c>
      <c r="L25" s="33">
        <v>1.3885555555555555</v>
      </c>
      <c r="M25" s="33">
        <v>4.7495555555555562</v>
      </c>
      <c r="N25" s="33">
        <v>0</v>
      </c>
      <c r="O25" s="33">
        <v>0.14450980392156865</v>
      </c>
      <c r="P25" s="33">
        <v>4.3007777777777774</v>
      </c>
      <c r="Q25" s="33">
        <v>1.1152222222222223</v>
      </c>
      <c r="R25" s="33">
        <v>0.16478701825557807</v>
      </c>
      <c r="S25" s="33">
        <v>2.5555555555555558</v>
      </c>
      <c r="T25" s="33">
        <v>0.67766666666666675</v>
      </c>
      <c r="U25" s="33">
        <v>0</v>
      </c>
      <c r="V25" s="33">
        <v>9.8373901284651802E-2</v>
      </c>
      <c r="W25" s="33">
        <v>2.6444444444444453</v>
      </c>
      <c r="X25" s="33">
        <v>0.82822222222222242</v>
      </c>
      <c r="Y25" s="33">
        <v>0</v>
      </c>
      <c r="Z25" s="33">
        <v>0.10565922920892498</v>
      </c>
      <c r="AA25" s="33">
        <v>0</v>
      </c>
      <c r="AB25" s="33">
        <v>0</v>
      </c>
      <c r="AC25" s="33">
        <v>0</v>
      </c>
      <c r="AD25" s="33">
        <v>0</v>
      </c>
      <c r="AE25" s="33">
        <v>0</v>
      </c>
      <c r="AF25" s="33">
        <v>0</v>
      </c>
      <c r="AG25" s="33">
        <v>0</v>
      </c>
      <c r="AH25" t="s">
        <v>63</v>
      </c>
      <c r="AI25" s="34">
        <v>10</v>
      </c>
    </row>
    <row r="26" spans="1:35" x14ac:dyDescent="0.25">
      <c r="A26" t="s">
        <v>374</v>
      </c>
      <c r="B26" t="s">
        <v>158</v>
      </c>
      <c r="C26" t="s">
        <v>271</v>
      </c>
      <c r="D26" t="s">
        <v>332</v>
      </c>
      <c r="E26" s="33">
        <v>26.055555555555557</v>
      </c>
      <c r="F26" s="33">
        <v>9.9888888888888889</v>
      </c>
      <c r="G26" s="33">
        <v>0.13333333333333333</v>
      </c>
      <c r="H26" s="33">
        <v>0</v>
      </c>
      <c r="I26" s="33">
        <v>0.3</v>
      </c>
      <c r="J26" s="33">
        <v>0</v>
      </c>
      <c r="K26" s="33">
        <v>0</v>
      </c>
      <c r="L26" s="33">
        <v>0.55833333333333346</v>
      </c>
      <c r="M26" s="33">
        <v>0</v>
      </c>
      <c r="N26" s="33">
        <v>6.200333333333333</v>
      </c>
      <c r="O26" s="33">
        <v>0.23796588486140721</v>
      </c>
      <c r="P26" s="33">
        <v>9.985777777777777</v>
      </c>
      <c r="Q26" s="33">
        <v>0</v>
      </c>
      <c r="R26" s="33">
        <v>0.38324946695095946</v>
      </c>
      <c r="S26" s="33">
        <v>2.3584444444444439</v>
      </c>
      <c r="T26" s="33">
        <v>0</v>
      </c>
      <c r="U26" s="33">
        <v>0</v>
      </c>
      <c r="V26" s="33">
        <v>9.0515991471215321E-2</v>
      </c>
      <c r="W26" s="33">
        <v>1.7864444444444445</v>
      </c>
      <c r="X26" s="33">
        <v>3.4572222222222231</v>
      </c>
      <c r="Y26" s="33">
        <v>0</v>
      </c>
      <c r="Z26" s="33">
        <v>0.20124946695095952</v>
      </c>
      <c r="AA26" s="33">
        <v>0</v>
      </c>
      <c r="AB26" s="33">
        <v>0</v>
      </c>
      <c r="AC26" s="33">
        <v>0</v>
      </c>
      <c r="AD26" s="33">
        <v>0</v>
      </c>
      <c r="AE26" s="33">
        <v>0</v>
      </c>
      <c r="AF26" s="33">
        <v>0</v>
      </c>
      <c r="AG26" s="33">
        <v>0</v>
      </c>
      <c r="AH26" t="s">
        <v>33</v>
      </c>
      <c r="AI26" s="34">
        <v>10</v>
      </c>
    </row>
    <row r="27" spans="1:35" x14ac:dyDescent="0.25">
      <c r="A27" t="s">
        <v>374</v>
      </c>
      <c r="B27" t="s">
        <v>165</v>
      </c>
      <c r="C27" t="s">
        <v>269</v>
      </c>
      <c r="D27" t="s">
        <v>325</v>
      </c>
      <c r="E27" s="33">
        <v>44</v>
      </c>
      <c r="F27" s="33">
        <v>3.7333333333333334</v>
      </c>
      <c r="G27" s="33">
        <v>0</v>
      </c>
      <c r="H27" s="33">
        <v>0</v>
      </c>
      <c r="I27" s="33">
        <v>1.211111111111111</v>
      </c>
      <c r="J27" s="33">
        <v>0</v>
      </c>
      <c r="K27" s="33">
        <v>0</v>
      </c>
      <c r="L27" s="33">
        <v>1.0989999999999998</v>
      </c>
      <c r="M27" s="33">
        <v>5.9278888888888872</v>
      </c>
      <c r="N27" s="33">
        <v>0</v>
      </c>
      <c r="O27" s="33">
        <v>0.13472474747474744</v>
      </c>
      <c r="P27" s="33">
        <v>5.9306666666666681</v>
      </c>
      <c r="Q27" s="33">
        <v>3.8337777777777773</v>
      </c>
      <c r="R27" s="33">
        <v>0.22191919191919193</v>
      </c>
      <c r="S27" s="33">
        <v>2.1439999999999997</v>
      </c>
      <c r="T27" s="33">
        <v>0.28011111111111114</v>
      </c>
      <c r="U27" s="33">
        <v>0</v>
      </c>
      <c r="V27" s="33">
        <v>5.509343434343434E-2</v>
      </c>
      <c r="W27" s="33">
        <v>2.8276666666666666</v>
      </c>
      <c r="X27" s="33">
        <v>2.3194444444444451</v>
      </c>
      <c r="Y27" s="33">
        <v>0</v>
      </c>
      <c r="Z27" s="33">
        <v>0.116979797979798</v>
      </c>
      <c r="AA27" s="33">
        <v>0</v>
      </c>
      <c r="AB27" s="33">
        <v>0</v>
      </c>
      <c r="AC27" s="33">
        <v>0</v>
      </c>
      <c r="AD27" s="33">
        <v>0</v>
      </c>
      <c r="AE27" s="33">
        <v>0</v>
      </c>
      <c r="AF27" s="33">
        <v>0</v>
      </c>
      <c r="AG27" s="33">
        <v>0</v>
      </c>
      <c r="AH27" t="s">
        <v>40</v>
      </c>
      <c r="AI27" s="34">
        <v>10</v>
      </c>
    </row>
    <row r="28" spans="1:35" x14ac:dyDescent="0.25">
      <c r="A28" t="s">
        <v>374</v>
      </c>
      <c r="B28" t="s">
        <v>133</v>
      </c>
      <c r="C28" t="s">
        <v>275</v>
      </c>
      <c r="D28" t="s">
        <v>326</v>
      </c>
      <c r="E28" s="33">
        <v>54.544444444444444</v>
      </c>
      <c r="F28" s="33">
        <v>5.8</v>
      </c>
      <c r="G28" s="33">
        <v>0</v>
      </c>
      <c r="H28" s="33">
        <v>0.34444444444444444</v>
      </c>
      <c r="I28" s="33">
        <v>0.57777777777777772</v>
      </c>
      <c r="J28" s="33">
        <v>0</v>
      </c>
      <c r="K28" s="33">
        <v>0.32222222222222224</v>
      </c>
      <c r="L28" s="33">
        <v>1.6912222222222226</v>
      </c>
      <c r="M28" s="33">
        <v>0</v>
      </c>
      <c r="N28" s="33">
        <v>5.5222222222222221</v>
      </c>
      <c r="O28" s="33">
        <v>0.10124261560399267</v>
      </c>
      <c r="P28" s="33">
        <v>0</v>
      </c>
      <c r="Q28" s="33">
        <v>9.0555555555555554</v>
      </c>
      <c r="R28" s="33">
        <v>0.16602159299246283</v>
      </c>
      <c r="S28" s="33">
        <v>0.5434444444444444</v>
      </c>
      <c r="T28" s="33">
        <v>3.1384444444444441</v>
      </c>
      <c r="U28" s="33">
        <v>0</v>
      </c>
      <c r="V28" s="33">
        <v>6.7502546343450792E-2</v>
      </c>
      <c r="W28" s="33">
        <v>0.57211111111111113</v>
      </c>
      <c r="X28" s="33">
        <v>3.9162222222222218</v>
      </c>
      <c r="Y28" s="33">
        <v>0</v>
      </c>
      <c r="Z28" s="33">
        <v>8.2287634956202893E-2</v>
      </c>
      <c r="AA28" s="33">
        <v>0</v>
      </c>
      <c r="AB28" s="33">
        <v>2.6</v>
      </c>
      <c r="AC28" s="33">
        <v>0</v>
      </c>
      <c r="AD28" s="33">
        <v>0</v>
      </c>
      <c r="AE28" s="33">
        <v>0</v>
      </c>
      <c r="AF28" s="33">
        <v>0</v>
      </c>
      <c r="AG28" s="33">
        <v>0</v>
      </c>
      <c r="AH28" t="s">
        <v>8</v>
      </c>
      <c r="AI28" s="34">
        <v>10</v>
      </c>
    </row>
    <row r="29" spans="1:35" x14ac:dyDescent="0.25">
      <c r="A29" t="s">
        <v>374</v>
      </c>
      <c r="B29" t="s">
        <v>240</v>
      </c>
      <c r="C29" t="s">
        <v>308</v>
      </c>
      <c r="D29" t="s">
        <v>314</v>
      </c>
      <c r="E29" s="33">
        <v>26.711111111111112</v>
      </c>
      <c r="F29" s="33">
        <v>0</v>
      </c>
      <c r="G29" s="33">
        <v>0.28888888888888886</v>
      </c>
      <c r="H29" s="33">
        <v>0.13333333333333333</v>
      </c>
      <c r="I29" s="33">
        <v>0.1111111111111111</v>
      </c>
      <c r="J29" s="33">
        <v>0</v>
      </c>
      <c r="K29" s="33">
        <v>0</v>
      </c>
      <c r="L29" s="33">
        <v>0</v>
      </c>
      <c r="M29" s="33">
        <v>5.2361111111111107</v>
      </c>
      <c r="N29" s="33">
        <v>0</v>
      </c>
      <c r="O29" s="33">
        <v>0.19602745424292842</v>
      </c>
      <c r="P29" s="33">
        <v>4.458333333333333</v>
      </c>
      <c r="Q29" s="33">
        <v>1.5083333333333333</v>
      </c>
      <c r="R29" s="33">
        <v>0.22337770382695507</v>
      </c>
      <c r="S29" s="33">
        <v>0</v>
      </c>
      <c r="T29" s="33">
        <v>0</v>
      </c>
      <c r="U29" s="33">
        <v>0</v>
      </c>
      <c r="V29" s="33">
        <v>0</v>
      </c>
      <c r="W29" s="33">
        <v>0</v>
      </c>
      <c r="X29" s="33">
        <v>0</v>
      </c>
      <c r="Y29" s="33">
        <v>0</v>
      </c>
      <c r="Z29" s="33">
        <v>0</v>
      </c>
      <c r="AA29" s="33">
        <v>0</v>
      </c>
      <c r="AB29" s="33">
        <v>0</v>
      </c>
      <c r="AC29" s="33">
        <v>0</v>
      </c>
      <c r="AD29" s="33">
        <v>0</v>
      </c>
      <c r="AE29" s="33">
        <v>0</v>
      </c>
      <c r="AF29" s="33">
        <v>0</v>
      </c>
      <c r="AG29" s="33">
        <v>0</v>
      </c>
      <c r="AH29" t="s">
        <v>115</v>
      </c>
      <c r="AI29" s="34">
        <v>10</v>
      </c>
    </row>
    <row r="30" spans="1:35" x14ac:dyDescent="0.25">
      <c r="A30" t="s">
        <v>374</v>
      </c>
      <c r="B30" t="s">
        <v>247</v>
      </c>
      <c r="C30" t="s">
        <v>256</v>
      </c>
      <c r="D30" t="s">
        <v>324</v>
      </c>
      <c r="E30" s="33">
        <v>39.799999999999997</v>
      </c>
      <c r="F30" s="33">
        <v>5.6888888888888891</v>
      </c>
      <c r="G30" s="33">
        <v>3.3333333333333333E-2</v>
      </c>
      <c r="H30" s="33">
        <v>0.2</v>
      </c>
      <c r="I30" s="33">
        <v>0.26666666666666666</v>
      </c>
      <c r="J30" s="33">
        <v>0</v>
      </c>
      <c r="K30" s="33">
        <v>0</v>
      </c>
      <c r="L30" s="33">
        <v>0</v>
      </c>
      <c r="M30" s="33">
        <v>1.4522222222222221</v>
      </c>
      <c r="N30" s="33">
        <v>0</v>
      </c>
      <c r="O30" s="33">
        <v>3.6487995533221664E-2</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t="s">
        <v>122</v>
      </c>
      <c r="AI30" s="34">
        <v>10</v>
      </c>
    </row>
    <row r="31" spans="1:35" x14ac:dyDescent="0.25">
      <c r="A31" t="s">
        <v>374</v>
      </c>
      <c r="B31" t="s">
        <v>138</v>
      </c>
      <c r="C31" t="s">
        <v>277</v>
      </c>
      <c r="D31" t="s">
        <v>313</v>
      </c>
      <c r="E31" s="33">
        <v>69.111111111111114</v>
      </c>
      <c r="F31" s="33">
        <v>24.677777777777777</v>
      </c>
      <c r="G31" s="33">
        <v>0</v>
      </c>
      <c r="H31" s="33">
        <v>0.44422222222222224</v>
      </c>
      <c r="I31" s="33">
        <v>3.4666666666666668</v>
      </c>
      <c r="J31" s="33">
        <v>0</v>
      </c>
      <c r="K31" s="33">
        <v>0</v>
      </c>
      <c r="L31" s="33">
        <v>4.4754444444444434</v>
      </c>
      <c r="M31" s="33">
        <v>5.860666666666666</v>
      </c>
      <c r="N31" s="33">
        <v>3.1466666666666661</v>
      </c>
      <c r="O31" s="33">
        <v>0.13033118971061089</v>
      </c>
      <c r="P31" s="33">
        <v>0</v>
      </c>
      <c r="Q31" s="33">
        <v>7.657</v>
      </c>
      <c r="R31" s="33">
        <v>0.11079260450160772</v>
      </c>
      <c r="S31" s="33">
        <v>3.8678888888888876</v>
      </c>
      <c r="T31" s="33">
        <v>10.735333333333335</v>
      </c>
      <c r="U31" s="33">
        <v>0</v>
      </c>
      <c r="V31" s="33">
        <v>0.2113006430868167</v>
      </c>
      <c r="W31" s="33">
        <v>3.2449999999999997</v>
      </c>
      <c r="X31" s="33">
        <v>8.4401111111111096</v>
      </c>
      <c r="Y31" s="33">
        <v>0</v>
      </c>
      <c r="Z31" s="33">
        <v>0.16907717041800638</v>
      </c>
      <c r="AA31" s="33">
        <v>0</v>
      </c>
      <c r="AB31" s="33">
        <v>0</v>
      </c>
      <c r="AC31" s="33">
        <v>0</v>
      </c>
      <c r="AD31" s="33">
        <v>0</v>
      </c>
      <c r="AE31" s="33">
        <v>0</v>
      </c>
      <c r="AF31" s="33">
        <v>0</v>
      </c>
      <c r="AG31" s="33">
        <v>0</v>
      </c>
      <c r="AH31" t="s">
        <v>13</v>
      </c>
      <c r="AI31" s="34">
        <v>10</v>
      </c>
    </row>
    <row r="32" spans="1:35" x14ac:dyDescent="0.25">
      <c r="A32" t="s">
        <v>374</v>
      </c>
      <c r="B32" t="s">
        <v>235</v>
      </c>
      <c r="C32" t="s">
        <v>256</v>
      </c>
      <c r="D32" t="s">
        <v>324</v>
      </c>
      <c r="E32" s="33">
        <v>31.855555555555554</v>
      </c>
      <c r="F32" s="33">
        <v>4.4222222222222225</v>
      </c>
      <c r="G32" s="33">
        <v>0.33333333333333331</v>
      </c>
      <c r="H32" s="33">
        <v>0.1</v>
      </c>
      <c r="I32" s="33">
        <v>0.46666666666666667</v>
      </c>
      <c r="J32" s="33">
        <v>0</v>
      </c>
      <c r="K32" s="33">
        <v>0</v>
      </c>
      <c r="L32" s="33">
        <v>1.4915555555555557</v>
      </c>
      <c r="M32" s="33">
        <v>0</v>
      </c>
      <c r="N32" s="33">
        <v>8.4693333333333332</v>
      </c>
      <c r="O32" s="33">
        <v>0.26586675967910711</v>
      </c>
      <c r="P32" s="33">
        <v>0</v>
      </c>
      <c r="Q32" s="33">
        <v>0</v>
      </c>
      <c r="R32" s="33">
        <v>0</v>
      </c>
      <c r="S32" s="33">
        <v>0.39866666666666661</v>
      </c>
      <c r="T32" s="33">
        <v>3.8827777777777772</v>
      </c>
      <c r="U32" s="33">
        <v>0</v>
      </c>
      <c r="V32" s="33">
        <v>0.13440181374258806</v>
      </c>
      <c r="W32" s="33">
        <v>0.98122222222222188</v>
      </c>
      <c r="X32" s="33">
        <v>3.754111111111111</v>
      </c>
      <c r="Y32" s="33">
        <v>0</v>
      </c>
      <c r="Z32" s="33">
        <v>0.14865015695849321</v>
      </c>
      <c r="AA32" s="33">
        <v>0</v>
      </c>
      <c r="AB32" s="33">
        <v>0</v>
      </c>
      <c r="AC32" s="33">
        <v>0</v>
      </c>
      <c r="AD32" s="33">
        <v>0</v>
      </c>
      <c r="AE32" s="33">
        <v>0</v>
      </c>
      <c r="AF32" s="33">
        <v>0</v>
      </c>
      <c r="AG32" s="33">
        <v>0</v>
      </c>
      <c r="AH32" t="s">
        <v>110</v>
      </c>
      <c r="AI32" s="34">
        <v>10</v>
      </c>
    </row>
    <row r="33" spans="1:35" x14ac:dyDescent="0.25">
      <c r="A33" t="s">
        <v>374</v>
      </c>
      <c r="B33" t="s">
        <v>179</v>
      </c>
      <c r="C33" t="s">
        <v>293</v>
      </c>
      <c r="D33" t="s">
        <v>325</v>
      </c>
      <c r="E33" s="33">
        <v>44.87777777777778</v>
      </c>
      <c r="F33" s="33">
        <v>4.7111111111111112</v>
      </c>
      <c r="G33" s="33">
        <v>0</v>
      </c>
      <c r="H33" s="33">
        <v>0</v>
      </c>
      <c r="I33" s="33">
        <v>1.2777777777777777</v>
      </c>
      <c r="J33" s="33">
        <v>0</v>
      </c>
      <c r="K33" s="33">
        <v>0</v>
      </c>
      <c r="L33" s="33">
        <v>1.3508888888888888</v>
      </c>
      <c r="M33" s="33">
        <v>5.1884444444444444</v>
      </c>
      <c r="N33" s="33">
        <v>0</v>
      </c>
      <c r="O33" s="33">
        <v>0.1156127754394652</v>
      </c>
      <c r="P33" s="33">
        <v>4.3467777777777794</v>
      </c>
      <c r="Q33" s="33">
        <v>1.1834444444444443</v>
      </c>
      <c r="R33" s="33">
        <v>0.12322852191136423</v>
      </c>
      <c r="S33" s="33">
        <v>2.2428888888888885</v>
      </c>
      <c r="T33" s="33">
        <v>1.4033333333333329</v>
      </c>
      <c r="U33" s="33">
        <v>0</v>
      </c>
      <c r="V33" s="33">
        <v>8.1247833622183685E-2</v>
      </c>
      <c r="W33" s="33">
        <v>2.1822222222222218</v>
      </c>
      <c r="X33" s="33">
        <v>6.2991111111111104</v>
      </c>
      <c r="Y33" s="33">
        <v>0</v>
      </c>
      <c r="Z33" s="33">
        <v>0.18898737311215644</v>
      </c>
      <c r="AA33" s="33">
        <v>0</v>
      </c>
      <c r="AB33" s="33">
        <v>0</v>
      </c>
      <c r="AC33" s="33">
        <v>0</v>
      </c>
      <c r="AD33" s="33">
        <v>0</v>
      </c>
      <c r="AE33" s="33">
        <v>0</v>
      </c>
      <c r="AF33" s="33">
        <v>0</v>
      </c>
      <c r="AG33" s="33">
        <v>0</v>
      </c>
      <c r="AH33" t="s">
        <v>54</v>
      </c>
      <c r="AI33" s="34">
        <v>10</v>
      </c>
    </row>
    <row r="34" spans="1:35" x14ac:dyDescent="0.25">
      <c r="A34" t="s">
        <v>374</v>
      </c>
      <c r="B34" t="s">
        <v>193</v>
      </c>
      <c r="C34" t="s">
        <v>257</v>
      </c>
      <c r="D34" t="s">
        <v>318</v>
      </c>
      <c r="E34" s="33">
        <v>74.811111111111117</v>
      </c>
      <c r="F34" s="33">
        <v>10.388888888888889</v>
      </c>
      <c r="G34" s="33">
        <v>0.4777777777777778</v>
      </c>
      <c r="H34" s="33">
        <v>0</v>
      </c>
      <c r="I34" s="33">
        <v>0</v>
      </c>
      <c r="J34" s="33">
        <v>0</v>
      </c>
      <c r="K34" s="33">
        <v>0</v>
      </c>
      <c r="L34" s="33">
        <v>1.764888888888889</v>
      </c>
      <c r="M34" s="33">
        <v>5.2981111111111119</v>
      </c>
      <c r="N34" s="33">
        <v>0</v>
      </c>
      <c r="O34" s="33">
        <v>7.0819842566463689E-2</v>
      </c>
      <c r="P34" s="33">
        <v>0</v>
      </c>
      <c r="Q34" s="33">
        <v>12.880111111111107</v>
      </c>
      <c r="R34" s="33">
        <v>0.17216842417941475</v>
      </c>
      <c r="S34" s="33">
        <v>5.3792222222222232</v>
      </c>
      <c r="T34" s="33">
        <v>5.9052222222222222</v>
      </c>
      <c r="U34" s="33">
        <v>0</v>
      </c>
      <c r="V34" s="33">
        <v>0.15083915045299273</v>
      </c>
      <c r="W34" s="33">
        <v>7.0445555555555526</v>
      </c>
      <c r="X34" s="33">
        <v>5.715111111111109</v>
      </c>
      <c r="Y34" s="33">
        <v>0</v>
      </c>
      <c r="Z34" s="33">
        <v>0.17055844348730126</v>
      </c>
      <c r="AA34" s="33">
        <v>0</v>
      </c>
      <c r="AB34" s="33">
        <v>0</v>
      </c>
      <c r="AC34" s="33">
        <v>0</v>
      </c>
      <c r="AD34" s="33">
        <v>0</v>
      </c>
      <c r="AE34" s="33">
        <v>0</v>
      </c>
      <c r="AF34" s="33">
        <v>0</v>
      </c>
      <c r="AG34" s="33">
        <v>0</v>
      </c>
      <c r="AH34" t="s">
        <v>68</v>
      </c>
      <c r="AI34" s="34">
        <v>10</v>
      </c>
    </row>
    <row r="35" spans="1:35" x14ac:dyDescent="0.25">
      <c r="A35" t="s">
        <v>374</v>
      </c>
      <c r="B35" t="s">
        <v>246</v>
      </c>
      <c r="C35" t="s">
        <v>256</v>
      </c>
      <c r="D35" t="s">
        <v>324</v>
      </c>
      <c r="E35" s="33">
        <v>17.677777777777777</v>
      </c>
      <c r="F35" s="33">
        <v>5.6888888888888891</v>
      </c>
      <c r="G35" s="33">
        <v>0.53333333333333333</v>
      </c>
      <c r="H35" s="33">
        <v>0</v>
      </c>
      <c r="I35" s="33">
        <v>0.26666666666666666</v>
      </c>
      <c r="J35" s="33">
        <v>0</v>
      </c>
      <c r="K35" s="33">
        <v>0</v>
      </c>
      <c r="L35" s="33">
        <v>0</v>
      </c>
      <c r="M35" s="33">
        <v>0</v>
      </c>
      <c r="N35" s="33">
        <v>0</v>
      </c>
      <c r="O35" s="33">
        <v>0</v>
      </c>
      <c r="P35" s="33">
        <v>5.7944444444444443</v>
      </c>
      <c r="Q35" s="33">
        <v>0</v>
      </c>
      <c r="R35" s="33">
        <v>0.32778126964173476</v>
      </c>
      <c r="S35" s="33">
        <v>0</v>
      </c>
      <c r="T35" s="33">
        <v>0</v>
      </c>
      <c r="U35" s="33">
        <v>0</v>
      </c>
      <c r="V35" s="33">
        <v>0</v>
      </c>
      <c r="W35" s="33">
        <v>0</v>
      </c>
      <c r="X35" s="33">
        <v>0</v>
      </c>
      <c r="Y35" s="33">
        <v>0</v>
      </c>
      <c r="Z35" s="33">
        <v>0</v>
      </c>
      <c r="AA35" s="33">
        <v>0</v>
      </c>
      <c r="AB35" s="33">
        <v>0</v>
      </c>
      <c r="AC35" s="33">
        <v>0</v>
      </c>
      <c r="AD35" s="33">
        <v>0</v>
      </c>
      <c r="AE35" s="33">
        <v>0</v>
      </c>
      <c r="AF35" s="33">
        <v>0</v>
      </c>
      <c r="AG35" s="33">
        <v>0</v>
      </c>
      <c r="AH35" t="s">
        <v>121</v>
      </c>
      <c r="AI35" s="34">
        <v>10</v>
      </c>
    </row>
    <row r="36" spans="1:35" x14ac:dyDescent="0.25">
      <c r="A36" t="s">
        <v>374</v>
      </c>
      <c r="B36" t="s">
        <v>197</v>
      </c>
      <c r="C36" t="s">
        <v>259</v>
      </c>
      <c r="D36" t="s">
        <v>311</v>
      </c>
      <c r="E36" s="33">
        <v>36.477777777777774</v>
      </c>
      <c r="F36" s="33">
        <v>5.333333333333333</v>
      </c>
      <c r="G36" s="33">
        <v>0</v>
      </c>
      <c r="H36" s="33">
        <v>0</v>
      </c>
      <c r="I36" s="33">
        <v>0</v>
      </c>
      <c r="J36" s="33">
        <v>0</v>
      </c>
      <c r="K36" s="33">
        <v>0</v>
      </c>
      <c r="L36" s="33">
        <v>2.2217777777777772</v>
      </c>
      <c r="M36" s="33">
        <v>4.2611111111111111</v>
      </c>
      <c r="N36" s="33">
        <v>0</v>
      </c>
      <c r="O36" s="33">
        <v>0.11681388973499848</v>
      </c>
      <c r="P36" s="33">
        <v>2.5722222222222224</v>
      </c>
      <c r="Q36" s="33">
        <v>0</v>
      </c>
      <c r="R36" s="33">
        <v>7.0514773073408477E-2</v>
      </c>
      <c r="S36" s="33">
        <v>1.4003333333333334</v>
      </c>
      <c r="T36" s="33">
        <v>2.2015555555555562</v>
      </c>
      <c r="U36" s="33">
        <v>0</v>
      </c>
      <c r="V36" s="33">
        <v>9.874200426439235E-2</v>
      </c>
      <c r="W36" s="33">
        <v>0.98488888888888892</v>
      </c>
      <c r="X36" s="33">
        <v>4.4218888888888879</v>
      </c>
      <c r="Y36" s="33">
        <v>0</v>
      </c>
      <c r="Z36" s="33">
        <v>0.1482211392019494</v>
      </c>
      <c r="AA36" s="33">
        <v>0</v>
      </c>
      <c r="AB36" s="33">
        <v>0</v>
      </c>
      <c r="AC36" s="33">
        <v>0</v>
      </c>
      <c r="AD36" s="33">
        <v>0</v>
      </c>
      <c r="AE36" s="33">
        <v>0</v>
      </c>
      <c r="AF36" s="33">
        <v>0</v>
      </c>
      <c r="AG36" s="33">
        <v>0</v>
      </c>
      <c r="AH36" t="s">
        <v>72</v>
      </c>
      <c r="AI36" s="34">
        <v>10</v>
      </c>
    </row>
    <row r="37" spans="1:35" x14ac:dyDescent="0.25">
      <c r="A37" t="s">
        <v>374</v>
      </c>
      <c r="B37" t="s">
        <v>209</v>
      </c>
      <c r="C37" t="s">
        <v>256</v>
      </c>
      <c r="D37" t="s">
        <v>324</v>
      </c>
      <c r="E37" s="33">
        <v>30.1</v>
      </c>
      <c r="F37" s="33">
        <v>5.6888888888888891</v>
      </c>
      <c r="G37" s="33">
        <v>0.2</v>
      </c>
      <c r="H37" s="33">
        <v>0.18333333333333332</v>
      </c>
      <c r="I37" s="33">
        <v>0.23333333333333334</v>
      </c>
      <c r="J37" s="33">
        <v>0</v>
      </c>
      <c r="K37" s="33">
        <v>0.22222222222222221</v>
      </c>
      <c r="L37" s="33">
        <v>1.1536666666666664</v>
      </c>
      <c r="M37" s="33">
        <v>1.8036666666666668</v>
      </c>
      <c r="N37" s="33">
        <v>0</v>
      </c>
      <c r="O37" s="33">
        <v>5.9922480620155039E-2</v>
      </c>
      <c r="P37" s="33">
        <v>5.2008888888888913</v>
      </c>
      <c r="Q37" s="33">
        <v>0</v>
      </c>
      <c r="R37" s="33">
        <v>0.17278700627537844</v>
      </c>
      <c r="S37" s="33">
        <v>3.7858888888888886</v>
      </c>
      <c r="T37" s="33">
        <v>0.152</v>
      </c>
      <c r="U37" s="33">
        <v>0</v>
      </c>
      <c r="V37" s="33">
        <v>0.13082687338501292</v>
      </c>
      <c r="W37" s="33">
        <v>0.93633333333333313</v>
      </c>
      <c r="X37" s="33">
        <v>0.20966666666666664</v>
      </c>
      <c r="Y37" s="33">
        <v>0</v>
      </c>
      <c r="Z37" s="33">
        <v>3.8073089700996668E-2</v>
      </c>
      <c r="AA37" s="33">
        <v>0</v>
      </c>
      <c r="AB37" s="33">
        <v>0</v>
      </c>
      <c r="AC37" s="33">
        <v>0</v>
      </c>
      <c r="AD37" s="33">
        <v>19.617444444444441</v>
      </c>
      <c r="AE37" s="33">
        <v>0</v>
      </c>
      <c r="AF37" s="33">
        <v>0</v>
      </c>
      <c r="AG37" s="33">
        <v>0</v>
      </c>
      <c r="AH37" t="s">
        <v>84</v>
      </c>
      <c r="AI37" s="34">
        <v>10</v>
      </c>
    </row>
    <row r="38" spans="1:35" x14ac:dyDescent="0.25">
      <c r="A38" t="s">
        <v>374</v>
      </c>
      <c r="B38" t="s">
        <v>166</v>
      </c>
      <c r="C38" t="s">
        <v>285</v>
      </c>
      <c r="D38" t="s">
        <v>311</v>
      </c>
      <c r="E38" s="33">
        <v>65.788888888888891</v>
      </c>
      <c r="F38" s="33">
        <v>5.6888888888888891</v>
      </c>
      <c r="G38" s="33">
        <v>0.4</v>
      </c>
      <c r="H38" s="33">
        <v>0</v>
      </c>
      <c r="I38" s="33">
        <v>2.3111111111111109</v>
      </c>
      <c r="J38" s="33">
        <v>0</v>
      </c>
      <c r="K38" s="33">
        <v>0.22222222222222221</v>
      </c>
      <c r="L38" s="33">
        <v>2.8135555555555554</v>
      </c>
      <c r="M38" s="33">
        <v>6.4837777777777799</v>
      </c>
      <c r="N38" s="33">
        <v>2.5077777777777772</v>
      </c>
      <c r="O38" s="33">
        <v>0.13667285931430503</v>
      </c>
      <c r="P38" s="33">
        <v>3.9457777777777774</v>
      </c>
      <c r="Q38" s="33">
        <v>0</v>
      </c>
      <c r="R38" s="33">
        <v>5.9976355345380837E-2</v>
      </c>
      <c r="S38" s="33">
        <v>5.4007777777777779</v>
      </c>
      <c r="T38" s="33">
        <v>4.0474444444444453</v>
      </c>
      <c r="U38" s="33">
        <v>0</v>
      </c>
      <c r="V38" s="33">
        <v>0.14361425434892758</v>
      </c>
      <c r="W38" s="33">
        <v>4.5073333333333352</v>
      </c>
      <c r="X38" s="33">
        <v>9.3448888888888888</v>
      </c>
      <c r="Y38" s="33">
        <v>0</v>
      </c>
      <c r="Z38" s="33">
        <v>0.21055564938355009</v>
      </c>
      <c r="AA38" s="33">
        <v>0</v>
      </c>
      <c r="AB38" s="33">
        <v>0</v>
      </c>
      <c r="AC38" s="33">
        <v>0</v>
      </c>
      <c r="AD38" s="33">
        <v>0</v>
      </c>
      <c r="AE38" s="33">
        <v>0</v>
      </c>
      <c r="AF38" s="33">
        <v>0</v>
      </c>
      <c r="AG38" s="33">
        <v>0</v>
      </c>
      <c r="AH38" t="s">
        <v>41</v>
      </c>
      <c r="AI38" s="34">
        <v>10</v>
      </c>
    </row>
    <row r="39" spans="1:35" x14ac:dyDescent="0.25">
      <c r="A39" t="s">
        <v>374</v>
      </c>
      <c r="B39" t="s">
        <v>145</v>
      </c>
      <c r="C39" t="s">
        <v>265</v>
      </c>
      <c r="D39" t="s">
        <v>312</v>
      </c>
      <c r="E39" s="33">
        <v>48.87777777777778</v>
      </c>
      <c r="F39" s="33">
        <v>18.744444444444444</v>
      </c>
      <c r="G39" s="33">
        <v>0</v>
      </c>
      <c r="H39" s="33">
        <v>0.32866666666666688</v>
      </c>
      <c r="I39" s="33">
        <v>5.333333333333333</v>
      </c>
      <c r="J39" s="33">
        <v>0</v>
      </c>
      <c r="K39" s="33">
        <v>0</v>
      </c>
      <c r="L39" s="33">
        <v>2.834000000000001</v>
      </c>
      <c r="M39" s="33">
        <v>4.9781111111111098</v>
      </c>
      <c r="N39" s="33">
        <v>0</v>
      </c>
      <c r="O39" s="33">
        <v>0.10184814730620592</v>
      </c>
      <c r="P39" s="33">
        <v>0</v>
      </c>
      <c r="Q39" s="33">
        <v>5.216666666666665</v>
      </c>
      <c r="R39" s="33">
        <v>0.10672880200045461</v>
      </c>
      <c r="S39" s="33">
        <v>4.5275555555555549</v>
      </c>
      <c r="T39" s="33">
        <v>6.331555555555556</v>
      </c>
      <c r="U39" s="33">
        <v>0</v>
      </c>
      <c r="V39" s="33">
        <v>0.2221686746987952</v>
      </c>
      <c r="W39" s="33">
        <v>5.1931111111111115</v>
      </c>
      <c r="X39" s="33">
        <v>9.809333333333333</v>
      </c>
      <c r="Y39" s="33">
        <v>0</v>
      </c>
      <c r="Z39" s="33">
        <v>0.3069379404410093</v>
      </c>
      <c r="AA39" s="33">
        <v>0</v>
      </c>
      <c r="AB39" s="33">
        <v>0</v>
      </c>
      <c r="AC39" s="33">
        <v>0</v>
      </c>
      <c r="AD39" s="33">
        <v>0</v>
      </c>
      <c r="AE39" s="33">
        <v>0</v>
      </c>
      <c r="AF39" s="33">
        <v>0</v>
      </c>
      <c r="AG39" s="33">
        <v>0</v>
      </c>
      <c r="AH39" t="s">
        <v>20</v>
      </c>
      <c r="AI39" s="34">
        <v>10</v>
      </c>
    </row>
    <row r="40" spans="1:35" x14ac:dyDescent="0.25">
      <c r="A40" t="s">
        <v>374</v>
      </c>
      <c r="B40" t="s">
        <v>147</v>
      </c>
      <c r="C40" t="s">
        <v>256</v>
      </c>
      <c r="D40" t="s">
        <v>324</v>
      </c>
      <c r="E40" s="33">
        <v>62.955555555555556</v>
      </c>
      <c r="F40" s="33">
        <v>7.7888888888888888</v>
      </c>
      <c r="G40" s="33">
        <v>0.28888888888888886</v>
      </c>
      <c r="H40" s="33">
        <v>0.48888888888888887</v>
      </c>
      <c r="I40" s="33">
        <v>0.97777777777777775</v>
      </c>
      <c r="J40" s="33">
        <v>0</v>
      </c>
      <c r="K40" s="33">
        <v>0</v>
      </c>
      <c r="L40" s="33">
        <v>0.80133333333333334</v>
      </c>
      <c r="M40" s="33">
        <v>0</v>
      </c>
      <c r="N40" s="33">
        <v>14.708333333333334</v>
      </c>
      <c r="O40" s="33">
        <v>0.23363042710907167</v>
      </c>
      <c r="P40" s="33">
        <v>0</v>
      </c>
      <c r="Q40" s="33">
        <v>11.636111111111111</v>
      </c>
      <c r="R40" s="33">
        <v>0.18483056830215319</v>
      </c>
      <c r="S40" s="33">
        <v>3.8354444444444442</v>
      </c>
      <c r="T40" s="33">
        <v>5.2842222222222226</v>
      </c>
      <c r="U40" s="33">
        <v>0</v>
      </c>
      <c r="V40" s="33">
        <v>0.14485880691846101</v>
      </c>
      <c r="W40" s="33">
        <v>1.0196666666666663</v>
      </c>
      <c r="X40" s="33">
        <v>3.3366666666666673</v>
      </c>
      <c r="Y40" s="33">
        <v>0</v>
      </c>
      <c r="Z40" s="33">
        <v>6.919696434874692E-2</v>
      </c>
      <c r="AA40" s="33">
        <v>0</v>
      </c>
      <c r="AB40" s="33">
        <v>0</v>
      </c>
      <c r="AC40" s="33">
        <v>0</v>
      </c>
      <c r="AD40" s="33">
        <v>18.797222222222221</v>
      </c>
      <c r="AE40" s="33">
        <v>0</v>
      </c>
      <c r="AF40" s="33">
        <v>0</v>
      </c>
      <c r="AG40" s="33">
        <v>0</v>
      </c>
      <c r="AH40" t="s">
        <v>22</v>
      </c>
      <c r="AI40" s="34">
        <v>10</v>
      </c>
    </row>
    <row r="41" spans="1:35" x14ac:dyDescent="0.25">
      <c r="A41" t="s">
        <v>374</v>
      </c>
      <c r="B41" t="s">
        <v>227</v>
      </c>
      <c r="C41" t="s">
        <v>256</v>
      </c>
      <c r="D41" t="s">
        <v>324</v>
      </c>
      <c r="E41" s="33">
        <v>47.81111111111111</v>
      </c>
      <c r="F41" s="33">
        <v>5.6888888888888891</v>
      </c>
      <c r="G41" s="33">
        <v>3.3777777777777778</v>
      </c>
      <c r="H41" s="33">
        <v>0</v>
      </c>
      <c r="I41" s="33">
        <v>1.1555555555555554</v>
      </c>
      <c r="J41" s="33">
        <v>0</v>
      </c>
      <c r="K41" s="33">
        <v>0</v>
      </c>
      <c r="L41" s="33">
        <v>0.74400000000000011</v>
      </c>
      <c r="M41" s="33">
        <v>4.5555555555555554</v>
      </c>
      <c r="N41" s="33">
        <v>0</v>
      </c>
      <c r="O41" s="33">
        <v>9.5282361143388325E-2</v>
      </c>
      <c r="P41" s="33">
        <v>5</v>
      </c>
      <c r="Q41" s="33">
        <v>0</v>
      </c>
      <c r="R41" s="33">
        <v>0.10457820125493841</v>
      </c>
      <c r="S41" s="33">
        <v>3.9097777777777791</v>
      </c>
      <c r="T41" s="33">
        <v>3.658888888888888</v>
      </c>
      <c r="U41" s="33">
        <v>0</v>
      </c>
      <c r="V41" s="33">
        <v>0.15830350917964212</v>
      </c>
      <c r="W41" s="33">
        <v>4.174777777777777</v>
      </c>
      <c r="X41" s="33">
        <v>0.39955555555555555</v>
      </c>
      <c r="Y41" s="33">
        <v>0</v>
      </c>
      <c r="Z41" s="33">
        <v>9.5675110388101309E-2</v>
      </c>
      <c r="AA41" s="33">
        <v>0</v>
      </c>
      <c r="AB41" s="33">
        <v>0</v>
      </c>
      <c r="AC41" s="33">
        <v>0</v>
      </c>
      <c r="AD41" s="33">
        <v>0</v>
      </c>
      <c r="AE41" s="33">
        <v>0</v>
      </c>
      <c r="AF41" s="33">
        <v>0</v>
      </c>
      <c r="AG41" s="33">
        <v>0</v>
      </c>
      <c r="AH41" t="s">
        <v>102</v>
      </c>
      <c r="AI41" s="34">
        <v>10</v>
      </c>
    </row>
    <row r="42" spans="1:35" x14ac:dyDescent="0.25">
      <c r="A42" t="s">
        <v>374</v>
      </c>
      <c r="B42" t="s">
        <v>152</v>
      </c>
      <c r="C42" t="s">
        <v>256</v>
      </c>
      <c r="D42" t="s">
        <v>324</v>
      </c>
      <c r="E42" s="33">
        <v>55.5</v>
      </c>
      <c r="F42" s="33">
        <v>6.0444444444444443</v>
      </c>
      <c r="G42" s="33">
        <v>0.1</v>
      </c>
      <c r="H42" s="33">
        <v>0</v>
      </c>
      <c r="I42" s="33">
        <v>1.1555555555555554</v>
      </c>
      <c r="J42" s="33">
        <v>0</v>
      </c>
      <c r="K42" s="33">
        <v>0.25555555555555554</v>
      </c>
      <c r="L42" s="33">
        <v>1.8209999999999995</v>
      </c>
      <c r="M42" s="33">
        <v>5.5097777777777788</v>
      </c>
      <c r="N42" s="33">
        <v>5.4684444444444438</v>
      </c>
      <c r="O42" s="33">
        <v>0.19780580580580578</v>
      </c>
      <c r="P42" s="33">
        <v>4.6934444444444443</v>
      </c>
      <c r="Q42" s="33">
        <v>0</v>
      </c>
      <c r="R42" s="33">
        <v>8.4566566566566567E-2</v>
      </c>
      <c r="S42" s="33">
        <v>4.7647777777777778</v>
      </c>
      <c r="T42" s="33">
        <v>0.14477777777777778</v>
      </c>
      <c r="U42" s="33">
        <v>0</v>
      </c>
      <c r="V42" s="33">
        <v>8.8460460460460452E-2</v>
      </c>
      <c r="W42" s="33">
        <v>3.6015555555555565</v>
      </c>
      <c r="X42" s="33">
        <v>4.4476666666666667</v>
      </c>
      <c r="Y42" s="33">
        <v>0</v>
      </c>
      <c r="Z42" s="33">
        <v>0.14503103103103104</v>
      </c>
      <c r="AA42" s="33">
        <v>0</v>
      </c>
      <c r="AB42" s="33">
        <v>0</v>
      </c>
      <c r="AC42" s="33">
        <v>0</v>
      </c>
      <c r="AD42" s="33">
        <v>0</v>
      </c>
      <c r="AE42" s="33">
        <v>0</v>
      </c>
      <c r="AF42" s="33">
        <v>0</v>
      </c>
      <c r="AG42" s="33">
        <v>0</v>
      </c>
      <c r="AH42" t="s">
        <v>27</v>
      </c>
      <c r="AI42" s="34">
        <v>10</v>
      </c>
    </row>
    <row r="43" spans="1:35" x14ac:dyDescent="0.25">
      <c r="A43" t="s">
        <v>374</v>
      </c>
      <c r="B43" t="s">
        <v>172</v>
      </c>
      <c r="C43" t="s">
        <v>289</v>
      </c>
      <c r="D43" t="s">
        <v>323</v>
      </c>
      <c r="E43" s="33">
        <v>25.677777777777777</v>
      </c>
      <c r="F43" s="33">
        <v>5.6888888888888891</v>
      </c>
      <c r="G43" s="33">
        <v>0.34444444444444444</v>
      </c>
      <c r="H43" s="33">
        <v>0.20377777777777778</v>
      </c>
      <c r="I43" s="33">
        <v>0.3</v>
      </c>
      <c r="J43" s="33">
        <v>0</v>
      </c>
      <c r="K43" s="33">
        <v>0</v>
      </c>
      <c r="L43" s="33">
        <v>0</v>
      </c>
      <c r="M43" s="33">
        <v>0</v>
      </c>
      <c r="N43" s="33">
        <v>5.5531111111111109</v>
      </c>
      <c r="O43" s="33">
        <v>0.21626135871916918</v>
      </c>
      <c r="P43" s="33">
        <v>0</v>
      </c>
      <c r="Q43" s="33">
        <v>3.2744444444444438</v>
      </c>
      <c r="R43" s="33">
        <v>0.12752055387278233</v>
      </c>
      <c r="S43" s="33">
        <v>2.6791111111111108</v>
      </c>
      <c r="T43" s="33">
        <v>4.009333333333335</v>
      </c>
      <c r="U43" s="33">
        <v>0</v>
      </c>
      <c r="V43" s="33">
        <v>0.26047598442232806</v>
      </c>
      <c r="W43" s="33">
        <v>3.1670000000000003</v>
      </c>
      <c r="X43" s="33">
        <v>4.0721111111111128</v>
      </c>
      <c r="Y43" s="33">
        <v>0</v>
      </c>
      <c r="Z43" s="33">
        <v>0.28192124621376036</v>
      </c>
      <c r="AA43" s="33">
        <v>0</v>
      </c>
      <c r="AB43" s="33">
        <v>0</v>
      </c>
      <c r="AC43" s="33">
        <v>0</v>
      </c>
      <c r="AD43" s="33">
        <v>0</v>
      </c>
      <c r="AE43" s="33">
        <v>0</v>
      </c>
      <c r="AF43" s="33">
        <v>0</v>
      </c>
      <c r="AG43" s="33">
        <v>0</v>
      </c>
      <c r="AH43" t="s">
        <v>47</v>
      </c>
      <c r="AI43" s="34">
        <v>10</v>
      </c>
    </row>
    <row r="44" spans="1:35" x14ac:dyDescent="0.25">
      <c r="A44" t="s">
        <v>374</v>
      </c>
      <c r="B44" t="s">
        <v>160</v>
      </c>
      <c r="C44" t="s">
        <v>274</v>
      </c>
      <c r="D44" t="s">
        <v>325</v>
      </c>
      <c r="E44" s="33">
        <v>17.8</v>
      </c>
      <c r="F44" s="33">
        <v>3.0222222222222221</v>
      </c>
      <c r="G44" s="33">
        <v>0.32222222222222224</v>
      </c>
      <c r="H44" s="33">
        <v>0.13333333333333333</v>
      </c>
      <c r="I44" s="33">
        <v>0.32222222222222224</v>
      </c>
      <c r="J44" s="33">
        <v>0</v>
      </c>
      <c r="K44" s="33">
        <v>0</v>
      </c>
      <c r="L44" s="33">
        <v>8.0555555555555561E-2</v>
      </c>
      <c r="M44" s="33">
        <v>1.4607777777777777</v>
      </c>
      <c r="N44" s="33">
        <v>0</v>
      </c>
      <c r="O44" s="33">
        <v>8.206616729088638E-2</v>
      </c>
      <c r="P44" s="33">
        <v>0</v>
      </c>
      <c r="Q44" s="33">
        <v>0</v>
      </c>
      <c r="R44" s="33">
        <v>0</v>
      </c>
      <c r="S44" s="33">
        <v>0.3856666666666666</v>
      </c>
      <c r="T44" s="33">
        <v>0.54000000000000015</v>
      </c>
      <c r="U44" s="33">
        <v>0</v>
      </c>
      <c r="V44" s="33">
        <v>5.2003745318352064E-2</v>
      </c>
      <c r="W44" s="33">
        <v>2.2387777777777784</v>
      </c>
      <c r="X44" s="33">
        <v>0</v>
      </c>
      <c r="Y44" s="33">
        <v>0</v>
      </c>
      <c r="Z44" s="33">
        <v>0.12577403245942576</v>
      </c>
      <c r="AA44" s="33">
        <v>0</v>
      </c>
      <c r="AB44" s="33">
        <v>0</v>
      </c>
      <c r="AC44" s="33">
        <v>0</v>
      </c>
      <c r="AD44" s="33">
        <v>0</v>
      </c>
      <c r="AE44" s="33">
        <v>0</v>
      </c>
      <c r="AF44" s="33">
        <v>0</v>
      </c>
      <c r="AG44" s="33">
        <v>0</v>
      </c>
      <c r="AH44" t="s">
        <v>35</v>
      </c>
      <c r="AI44" s="34">
        <v>10</v>
      </c>
    </row>
    <row r="45" spans="1:35" x14ac:dyDescent="0.25">
      <c r="A45" t="s">
        <v>374</v>
      </c>
      <c r="B45" t="s">
        <v>151</v>
      </c>
      <c r="C45" t="s">
        <v>272</v>
      </c>
      <c r="D45" t="s">
        <v>324</v>
      </c>
      <c r="E45" s="33">
        <v>59.788888888888891</v>
      </c>
      <c r="F45" s="33">
        <v>5.6888888888888891</v>
      </c>
      <c r="G45" s="33">
        <v>1.6777777777777778</v>
      </c>
      <c r="H45" s="33">
        <v>0.95266666666666666</v>
      </c>
      <c r="I45" s="33">
        <v>5.4222222222222225</v>
      </c>
      <c r="J45" s="33">
        <v>0</v>
      </c>
      <c r="K45" s="33">
        <v>0</v>
      </c>
      <c r="L45" s="33">
        <v>2.8428888888888872</v>
      </c>
      <c r="M45" s="33">
        <v>6.2045555555555536</v>
      </c>
      <c r="N45" s="33">
        <v>0.66988888888888876</v>
      </c>
      <c r="O45" s="33">
        <v>0.11497862850771229</v>
      </c>
      <c r="P45" s="33">
        <v>4.5194444444444448</v>
      </c>
      <c r="Q45" s="33">
        <v>2.3577777777777782</v>
      </c>
      <c r="R45" s="33">
        <v>0.11502508827355511</v>
      </c>
      <c r="S45" s="33">
        <v>3.7850000000000015</v>
      </c>
      <c r="T45" s="33">
        <v>4.1338888888888894</v>
      </c>
      <c r="U45" s="33">
        <v>0</v>
      </c>
      <c r="V45" s="33">
        <v>0.13244750046459769</v>
      </c>
      <c r="W45" s="33">
        <v>5.0408888888888885</v>
      </c>
      <c r="X45" s="33">
        <v>5.256222222222223</v>
      </c>
      <c r="Y45" s="33">
        <v>0</v>
      </c>
      <c r="Z45" s="33">
        <v>0.1722244935885523</v>
      </c>
      <c r="AA45" s="33">
        <v>0</v>
      </c>
      <c r="AB45" s="33">
        <v>0</v>
      </c>
      <c r="AC45" s="33">
        <v>0</v>
      </c>
      <c r="AD45" s="33">
        <v>0</v>
      </c>
      <c r="AE45" s="33">
        <v>0</v>
      </c>
      <c r="AF45" s="33">
        <v>0</v>
      </c>
      <c r="AG45" s="33">
        <v>0</v>
      </c>
      <c r="AH45" t="s">
        <v>26</v>
      </c>
      <c r="AI45" s="34">
        <v>10</v>
      </c>
    </row>
    <row r="46" spans="1:35" x14ac:dyDescent="0.25">
      <c r="A46" t="s">
        <v>374</v>
      </c>
      <c r="B46" t="s">
        <v>249</v>
      </c>
      <c r="C46" t="s">
        <v>256</v>
      </c>
      <c r="D46" t="s">
        <v>324</v>
      </c>
      <c r="E46" s="33">
        <v>64.166666666666671</v>
      </c>
      <c r="F46" s="33">
        <v>0</v>
      </c>
      <c r="G46" s="33">
        <v>0</v>
      </c>
      <c r="H46" s="33">
        <v>0</v>
      </c>
      <c r="I46" s="33">
        <v>0</v>
      </c>
      <c r="J46" s="33">
        <v>0</v>
      </c>
      <c r="K46" s="33">
        <v>0</v>
      </c>
      <c r="L46" s="33">
        <v>0</v>
      </c>
      <c r="M46" s="33">
        <v>0</v>
      </c>
      <c r="N46" s="33">
        <v>0</v>
      </c>
      <c r="O46" s="33">
        <v>0</v>
      </c>
      <c r="P46" s="33">
        <v>0</v>
      </c>
      <c r="Q46" s="33">
        <v>15.216666666666667</v>
      </c>
      <c r="R46" s="33">
        <v>0.23714285714285713</v>
      </c>
      <c r="S46" s="33">
        <v>0</v>
      </c>
      <c r="T46" s="33">
        <v>0</v>
      </c>
      <c r="U46" s="33">
        <v>0</v>
      </c>
      <c r="V46" s="33">
        <v>0</v>
      </c>
      <c r="W46" s="33">
        <v>0</v>
      </c>
      <c r="X46" s="33">
        <v>0</v>
      </c>
      <c r="Y46" s="33">
        <v>0</v>
      </c>
      <c r="Z46" s="33">
        <v>0</v>
      </c>
      <c r="AA46" s="33">
        <v>0</v>
      </c>
      <c r="AB46" s="33">
        <v>0</v>
      </c>
      <c r="AC46" s="33">
        <v>0</v>
      </c>
      <c r="AD46" s="33">
        <v>0</v>
      </c>
      <c r="AE46" s="33">
        <v>0</v>
      </c>
      <c r="AF46" s="33">
        <v>0</v>
      </c>
      <c r="AG46" s="33">
        <v>0</v>
      </c>
      <c r="AH46" t="s">
        <v>124</v>
      </c>
      <c r="AI46" s="34">
        <v>10</v>
      </c>
    </row>
    <row r="47" spans="1:35" x14ac:dyDescent="0.25">
      <c r="A47" t="s">
        <v>374</v>
      </c>
      <c r="B47" t="s">
        <v>167</v>
      </c>
      <c r="C47" t="s">
        <v>274</v>
      </c>
      <c r="D47" t="s">
        <v>325</v>
      </c>
      <c r="E47" s="33">
        <v>90.355555555555554</v>
      </c>
      <c r="F47" s="33">
        <v>36.022222222222226</v>
      </c>
      <c r="G47" s="33">
        <v>0</v>
      </c>
      <c r="H47" s="33">
        <v>0.65522222222222226</v>
      </c>
      <c r="I47" s="33">
        <v>2.7777777777777777</v>
      </c>
      <c r="J47" s="33">
        <v>0</v>
      </c>
      <c r="K47" s="33">
        <v>0</v>
      </c>
      <c r="L47" s="33">
        <v>10.655222222222221</v>
      </c>
      <c r="M47" s="33">
        <v>11.502555555555553</v>
      </c>
      <c r="N47" s="33">
        <v>3.5765555555555553</v>
      </c>
      <c r="O47" s="33">
        <v>0.1668863748155435</v>
      </c>
      <c r="P47" s="33">
        <v>0</v>
      </c>
      <c r="Q47" s="33">
        <v>11.307333333333332</v>
      </c>
      <c r="R47" s="33">
        <v>0.12514264633546482</v>
      </c>
      <c r="S47" s="33">
        <v>4.6066666666666647</v>
      </c>
      <c r="T47" s="33">
        <v>11.42011111111111</v>
      </c>
      <c r="U47" s="33">
        <v>0</v>
      </c>
      <c r="V47" s="33">
        <v>0.17737456960157399</v>
      </c>
      <c r="W47" s="33">
        <v>7.150555555555556</v>
      </c>
      <c r="X47" s="33">
        <v>12.384777777777776</v>
      </c>
      <c r="Y47" s="33">
        <v>0</v>
      </c>
      <c r="Z47" s="33">
        <v>0.21620511559272013</v>
      </c>
      <c r="AA47" s="33">
        <v>0</v>
      </c>
      <c r="AB47" s="33">
        <v>0</v>
      </c>
      <c r="AC47" s="33">
        <v>0</v>
      </c>
      <c r="AD47" s="33">
        <v>0</v>
      </c>
      <c r="AE47" s="33">
        <v>0</v>
      </c>
      <c r="AF47" s="33">
        <v>0</v>
      </c>
      <c r="AG47" s="33">
        <v>0</v>
      </c>
      <c r="AH47" t="s">
        <v>42</v>
      </c>
      <c r="AI47" s="34">
        <v>10</v>
      </c>
    </row>
    <row r="48" spans="1:35" x14ac:dyDescent="0.25">
      <c r="A48" t="s">
        <v>374</v>
      </c>
      <c r="B48" t="s">
        <v>185</v>
      </c>
      <c r="C48" t="s">
        <v>272</v>
      </c>
      <c r="D48" t="s">
        <v>324</v>
      </c>
      <c r="E48" s="33">
        <v>53.211111111111109</v>
      </c>
      <c r="F48" s="33">
        <v>6.5111111111111111</v>
      </c>
      <c r="G48" s="33">
        <v>0.76666666666666672</v>
      </c>
      <c r="H48" s="33">
        <v>0</v>
      </c>
      <c r="I48" s="33">
        <v>1</v>
      </c>
      <c r="J48" s="33">
        <v>0</v>
      </c>
      <c r="K48" s="33">
        <v>0</v>
      </c>
      <c r="L48" s="33">
        <v>3.1454444444444443</v>
      </c>
      <c r="M48" s="33">
        <v>4.5261111111111116</v>
      </c>
      <c r="N48" s="33">
        <v>0</v>
      </c>
      <c r="O48" s="33">
        <v>8.5059511380246408E-2</v>
      </c>
      <c r="P48" s="33">
        <v>5.8396666666666661</v>
      </c>
      <c r="Q48" s="33">
        <v>0</v>
      </c>
      <c r="R48" s="33">
        <v>0.10974524953017331</v>
      </c>
      <c r="S48" s="33">
        <v>4.0095555555555551</v>
      </c>
      <c r="T48" s="33">
        <v>4.4588888888888887</v>
      </c>
      <c r="U48" s="33">
        <v>0</v>
      </c>
      <c r="V48" s="33">
        <v>0.1591480476091042</v>
      </c>
      <c r="W48" s="33">
        <v>5.8722222222222236</v>
      </c>
      <c r="X48" s="33">
        <v>4.5020000000000016</v>
      </c>
      <c r="Y48" s="33">
        <v>0</v>
      </c>
      <c r="Z48" s="33">
        <v>0.19496345792441019</v>
      </c>
      <c r="AA48" s="33">
        <v>0</v>
      </c>
      <c r="AB48" s="33">
        <v>0</v>
      </c>
      <c r="AC48" s="33">
        <v>0</v>
      </c>
      <c r="AD48" s="33">
        <v>0</v>
      </c>
      <c r="AE48" s="33">
        <v>0</v>
      </c>
      <c r="AF48" s="33">
        <v>0</v>
      </c>
      <c r="AG48" s="33">
        <v>0</v>
      </c>
      <c r="AH48" t="s">
        <v>60</v>
      </c>
      <c r="AI48" s="34">
        <v>10</v>
      </c>
    </row>
    <row r="49" spans="1:35" x14ac:dyDescent="0.25">
      <c r="A49" t="s">
        <v>374</v>
      </c>
      <c r="B49" t="s">
        <v>140</v>
      </c>
      <c r="C49" t="s">
        <v>266</v>
      </c>
      <c r="D49" t="s">
        <v>310</v>
      </c>
      <c r="E49" s="33">
        <v>77.177777777777777</v>
      </c>
      <c r="F49" s="33">
        <v>29.244444444444444</v>
      </c>
      <c r="G49" s="33">
        <v>0</v>
      </c>
      <c r="H49" s="33">
        <v>0.69666666666666666</v>
      </c>
      <c r="I49" s="33">
        <v>2.9444444444444446</v>
      </c>
      <c r="J49" s="33">
        <v>0</v>
      </c>
      <c r="K49" s="33">
        <v>0</v>
      </c>
      <c r="L49" s="33">
        <v>5.408777777777777</v>
      </c>
      <c r="M49" s="33">
        <v>1.748777777777778</v>
      </c>
      <c r="N49" s="33">
        <v>5.0332222222222214</v>
      </c>
      <c r="O49" s="33">
        <v>8.78750359919378E-2</v>
      </c>
      <c r="P49" s="33">
        <v>0</v>
      </c>
      <c r="Q49" s="33">
        <v>6.7735555555555553</v>
      </c>
      <c r="R49" s="33">
        <v>8.7765620501007766E-2</v>
      </c>
      <c r="S49" s="33">
        <v>12.758444444444439</v>
      </c>
      <c r="T49" s="33">
        <v>14.434000000000005</v>
      </c>
      <c r="U49" s="33">
        <v>0</v>
      </c>
      <c r="V49" s="33">
        <v>0.35233515692484885</v>
      </c>
      <c r="W49" s="33">
        <v>4.208222222222223</v>
      </c>
      <c r="X49" s="33">
        <v>19.443555555555569</v>
      </c>
      <c r="Y49" s="33">
        <v>0</v>
      </c>
      <c r="Z49" s="33">
        <v>0.30645839331989655</v>
      </c>
      <c r="AA49" s="33">
        <v>0</v>
      </c>
      <c r="AB49" s="33">
        <v>0</v>
      </c>
      <c r="AC49" s="33">
        <v>0</v>
      </c>
      <c r="AD49" s="33">
        <v>0</v>
      </c>
      <c r="AE49" s="33">
        <v>0</v>
      </c>
      <c r="AF49" s="33">
        <v>0</v>
      </c>
      <c r="AG49" s="33">
        <v>0</v>
      </c>
      <c r="AH49" t="s">
        <v>15</v>
      </c>
      <c r="AI49" s="34">
        <v>10</v>
      </c>
    </row>
    <row r="50" spans="1:35" x14ac:dyDescent="0.25">
      <c r="A50" t="s">
        <v>374</v>
      </c>
      <c r="B50" t="s">
        <v>162</v>
      </c>
      <c r="C50" t="s">
        <v>276</v>
      </c>
      <c r="D50" t="s">
        <v>327</v>
      </c>
      <c r="E50" s="33">
        <v>58.06666666666667</v>
      </c>
      <c r="F50" s="33">
        <v>18.055555555555557</v>
      </c>
      <c r="G50" s="33">
        <v>0</v>
      </c>
      <c r="H50" s="33">
        <v>0.38244444444444448</v>
      </c>
      <c r="I50" s="33">
        <v>2.4333333333333331</v>
      </c>
      <c r="J50" s="33">
        <v>0</v>
      </c>
      <c r="K50" s="33">
        <v>0</v>
      </c>
      <c r="L50" s="33">
        <v>1.6166666666666663</v>
      </c>
      <c r="M50" s="33">
        <v>4.0463333333333331</v>
      </c>
      <c r="N50" s="33">
        <v>0</v>
      </c>
      <c r="O50" s="33">
        <v>6.968427095292766E-2</v>
      </c>
      <c r="P50" s="33">
        <v>0</v>
      </c>
      <c r="Q50" s="33">
        <v>9.6652222222222193</v>
      </c>
      <c r="R50" s="33">
        <v>0.16645044010715646</v>
      </c>
      <c r="S50" s="33">
        <v>3.1414444444444447</v>
      </c>
      <c r="T50" s="33">
        <v>6.6156666666666677</v>
      </c>
      <c r="U50" s="33">
        <v>0</v>
      </c>
      <c r="V50" s="33">
        <v>0.16803291236127058</v>
      </c>
      <c r="W50" s="33">
        <v>2.0105555555555559</v>
      </c>
      <c r="X50" s="33">
        <v>6.1821111111111087</v>
      </c>
      <c r="Y50" s="33">
        <v>0</v>
      </c>
      <c r="Z50" s="33">
        <v>0.14109070034443164</v>
      </c>
      <c r="AA50" s="33">
        <v>0</v>
      </c>
      <c r="AB50" s="33">
        <v>0</v>
      </c>
      <c r="AC50" s="33">
        <v>0</v>
      </c>
      <c r="AD50" s="33">
        <v>0</v>
      </c>
      <c r="AE50" s="33">
        <v>0</v>
      </c>
      <c r="AF50" s="33">
        <v>0</v>
      </c>
      <c r="AG50" s="33">
        <v>0</v>
      </c>
      <c r="AH50" t="s">
        <v>37</v>
      </c>
      <c r="AI50" s="34">
        <v>10</v>
      </c>
    </row>
    <row r="51" spans="1:35" x14ac:dyDescent="0.25">
      <c r="A51" t="s">
        <v>374</v>
      </c>
      <c r="B51" t="s">
        <v>132</v>
      </c>
      <c r="C51" t="s">
        <v>274</v>
      </c>
      <c r="D51" t="s">
        <v>325</v>
      </c>
      <c r="E51" s="33">
        <v>52.633333333333333</v>
      </c>
      <c r="F51" s="33">
        <v>19.833333333333332</v>
      </c>
      <c r="G51" s="33">
        <v>0</v>
      </c>
      <c r="H51" s="33">
        <v>0.32311111111111107</v>
      </c>
      <c r="I51" s="33">
        <v>5.2666666666666666</v>
      </c>
      <c r="J51" s="33">
        <v>0</v>
      </c>
      <c r="K51" s="33">
        <v>0</v>
      </c>
      <c r="L51" s="33">
        <v>3.1958888888888901</v>
      </c>
      <c r="M51" s="33">
        <v>6.8666666666666663</v>
      </c>
      <c r="N51" s="33">
        <v>0</v>
      </c>
      <c r="O51" s="33">
        <v>0.13046231792273591</v>
      </c>
      <c r="P51" s="33">
        <v>0</v>
      </c>
      <c r="Q51" s="33">
        <v>7.2186666666666648</v>
      </c>
      <c r="R51" s="33">
        <v>0.13715009499683339</v>
      </c>
      <c r="S51" s="33">
        <v>4.9214444444444441</v>
      </c>
      <c r="T51" s="33">
        <v>1.9825555555555554</v>
      </c>
      <c r="U51" s="33">
        <v>0</v>
      </c>
      <c r="V51" s="33">
        <v>0.13117162761241291</v>
      </c>
      <c r="W51" s="33">
        <v>5.1388888888888884</v>
      </c>
      <c r="X51" s="33">
        <v>5.2567777777777795</v>
      </c>
      <c r="Y51" s="33">
        <v>0</v>
      </c>
      <c r="Z51" s="33">
        <v>0.19751108296390121</v>
      </c>
      <c r="AA51" s="33">
        <v>0</v>
      </c>
      <c r="AB51" s="33">
        <v>0</v>
      </c>
      <c r="AC51" s="33">
        <v>0</v>
      </c>
      <c r="AD51" s="33">
        <v>0</v>
      </c>
      <c r="AE51" s="33">
        <v>0</v>
      </c>
      <c r="AF51" s="33">
        <v>0</v>
      </c>
      <c r="AG51" s="33">
        <v>0</v>
      </c>
      <c r="AH51" t="s">
        <v>7</v>
      </c>
      <c r="AI51" s="34">
        <v>10</v>
      </c>
    </row>
    <row r="52" spans="1:35" x14ac:dyDescent="0.25">
      <c r="A52" t="s">
        <v>374</v>
      </c>
      <c r="B52" t="s">
        <v>221</v>
      </c>
      <c r="C52" t="s">
        <v>256</v>
      </c>
      <c r="D52" t="s">
        <v>324</v>
      </c>
      <c r="E52" s="33">
        <v>30.711111111111112</v>
      </c>
      <c r="F52" s="33">
        <v>5.6</v>
      </c>
      <c r="G52" s="33">
        <v>0.4</v>
      </c>
      <c r="H52" s="33">
        <v>0.18888888888888888</v>
      </c>
      <c r="I52" s="33">
        <v>2.1</v>
      </c>
      <c r="J52" s="33">
        <v>0</v>
      </c>
      <c r="K52" s="33">
        <v>0</v>
      </c>
      <c r="L52" s="33">
        <v>1.0064444444444447</v>
      </c>
      <c r="M52" s="33">
        <v>5.333333333333333</v>
      </c>
      <c r="N52" s="33">
        <v>0</v>
      </c>
      <c r="O52" s="33">
        <v>0.17366136034732271</v>
      </c>
      <c r="P52" s="33">
        <v>0</v>
      </c>
      <c r="Q52" s="33">
        <v>7.8325555555555537</v>
      </c>
      <c r="R52" s="33">
        <v>0.25503979739507954</v>
      </c>
      <c r="S52" s="33">
        <v>4.1943333333333337</v>
      </c>
      <c r="T52" s="33">
        <v>3.8958888888888894</v>
      </c>
      <c r="U52" s="33">
        <v>0</v>
      </c>
      <c r="V52" s="33">
        <v>0.26342981186685965</v>
      </c>
      <c r="W52" s="33">
        <v>5.2713333333333328</v>
      </c>
      <c r="X52" s="33">
        <v>4.1342222222222222</v>
      </c>
      <c r="Y52" s="33">
        <v>0</v>
      </c>
      <c r="Z52" s="33">
        <v>0.30625904486251804</v>
      </c>
      <c r="AA52" s="33">
        <v>0</v>
      </c>
      <c r="AB52" s="33">
        <v>0</v>
      </c>
      <c r="AC52" s="33">
        <v>0</v>
      </c>
      <c r="AD52" s="33">
        <v>0</v>
      </c>
      <c r="AE52" s="33">
        <v>0</v>
      </c>
      <c r="AF52" s="33">
        <v>0</v>
      </c>
      <c r="AG52" s="33">
        <v>0</v>
      </c>
      <c r="AH52" t="s">
        <v>96</v>
      </c>
      <c r="AI52" s="34">
        <v>10</v>
      </c>
    </row>
    <row r="53" spans="1:35" x14ac:dyDescent="0.25">
      <c r="A53" t="s">
        <v>374</v>
      </c>
      <c r="B53" t="s">
        <v>141</v>
      </c>
      <c r="C53" t="s">
        <v>278</v>
      </c>
      <c r="D53" t="s">
        <v>328</v>
      </c>
      <c r="E53" s="33">
        <v>51.055555555555557</v>
      </c>
      <c r="F53" s="33">
        <v>5.4222222222222225</v>
      </c>
      <c r="G53" s="33">
        <v>0</v>
      </c>
      <c r="H53" s="33">
        <v>0</v>
      </c>
      <c r="I53" s="33">
        <v>1.0666666666666667</v>
      </c>
      <c r="J53" s="33">
        <v>0</v>
      </c>
      <c r="K53" s="33">
        <v>0</v>
      </c>
      <c r="L53" s="33">
        <v>0.95411111111111113</v>
      </c>
      <c r="M53" s="33">
        <v>0</v>
      </c>
      <c r="N53" s="33">
        <v>3.9862222222222217</v>
      </c>
      <c r="O53" s="33">
        <v>7.8076169749727947E-2</v>
      </c>
      <c r="P53" s="33">
        <v>4.7102222222222228</v>
      </c>
      <c r="Q53" s="33">
        <v>2.4962222222222219</v>
      </c>
      <c r="R53" s="33">
        <v>0.14114907508161045</v>
      </c>
      <c r="S53" s="33">
        <v>4.0779999999999994</v>
      </c>
      <c r="T53" s="33">
        <v>0</v>
      </c>
      <c r="U53" s="33">
        <v>0</v>
      </c>
      <c r="V53" s="33">
        <v>7.9873775843307931E-2</v>
      </c>
      <c r="W53" s="33">
        <v>1.4255555555555555</v>
      </c>
      <c r="X53" s="33">
        <v>1.8331111111111109</v>
      </c>
      <c r="Y53" s="33">
        <v>0</v>
      </c>
      <c r="Z53" s="33">
        <v>6.3825897714907501E-2</v>
      </c>
      <c r="AA53" s="33">
        <v>0</v>
      </c>
      <c r="AB53" s="33">
        <v>0</v>
      </c>
      <c r="AC53" s="33">
        <v>0</v>
      </c>
      <c r="AD53" s="33">
        <v>0</v>
      </c>
      <c r="AE53" s="33">
        <v>0</v>
      </c>
      <c r="AF53" s="33">
        <v>0</v>
      </c>
      <c r="AG53" s="33">
        <v>0</v>
      </c>
      <c r="AH53" t="s">
        <v>16</v>
      </c>
      <c r="AI53" s="34">
        <v>10</v>
      </c>
    </row>
    <row r="54" spans="1:35" x14ac:dyDescent="0.25">
      <c r="A54" t="s">
        <v>374</v>
      </c>
      <c r="B54" t="s">
        <v>183</v>
      </c>
      <c r="C54" t="s">
        <v>263</v>
      </c>
      <c r="D54" t="s">
        <v>318</v>
      </c>
      <c r="E54" s="33">
        <v>34.677777777777777</v>
      </c>
      <c r="F54" s="33">
        <v>5.6</v>
      </c>
      <c r="G54" s="33">
        <v>0</v>
      </c>
      <c r="H54" s="33">
        <v>0</v>
      </c>
      <c r="I54" s="33">
        <v>0</v>
      </c>
      <c r="J54" s="33">
        <v>0</v>
      </c>
      <c r="K54" s="33">
        <v>0</v>
      </c>
      <c r="L54" s="33">
        <v>1.1330000000000005</v>
      </c>
      <c r="M54" s="33">
        <v>5.3250000000000002</v>
      </c>
      <c r="N54" s="33">
        <v>0</v>
      </c>
      <c r="O54" s="33">
        <v>0.15355655238705543</v>
      </c>
      <c r="P54" s="33">
        <v>4.4861111111111107</v>
      </c>
      <c r="Q54" s="33">
        <v>0</v>
      </c>
      <c r="R54" s="33">
        <v>0.1293655879525793</v>
      </c>
      <c r="S54" s="33">
        <v>0.69022222222222229</v>
      </c>
      <c r="T54" s="33">
        <v>3.6013333333333333</v>
      </c>
      <c r="U54" s="33">
        <v>0</v>
      </c>
      <c r="V54" s="33">
        <v>0.12375520666453062</v>
      </c>
      <c r="W54" s="33">
        <v>0.804111111111111</v>
      </c>
      <c r="X54" s="33">
        <v>2.7000000000000003E-2</v>
      </c>
      <c r="Y54" s="33">
        <v>0</v>
      </c>
      <c r="Z54" s="33">
        <v>2.3966677347004164E-2</v>
      </c>
      <c r="AA54" s="33">
        <v>0</v>
      </c>
      <c r="AB54" s="33">
        <v>0</v>
      </c>
      <c r="AC54" s="33">
        <v>0</v>
      </c>
      <c r="AD54" s="33">
        <v>0</v>
      </c>
      <c r="AE54" s="33">
        <v>0</v>
      </c>
      <c r="AF54" s="33">
        <v>0</v>
      </c>
      <c r="AG54" s="33">
        <v>0</v>
      </c>
      <c r="AH54" t="s">
        <v>58</v>
      </c>
      <c r="AI54" s="34">
        <v>10</v>
      </c>
    </row>
    <row r="55" spans="1:35" x14ac:dyDescent="0.25">
      <c r="A55" t="s">
        <v>374</v>
      </c>
      <c r="B55" t="s">
        <v>195</v>
      </c>
      <c r="C55" t="s">
        <v>294</v>
      </c>
      <c r="D55" t="s">
        <v>315</v>
      </c>
      <c r="E55" s="33">
        <v>32.588888888888889</v>
      </c>
      <c r="F55" s="33">
        <v>6.3111111111111109</v>
      </c>
      <c r="G55" s="33">
        <v>0</v>
      </c>
      <c r="H55" s="33">
        <v>0</v>
      </c>
      <c r="I55" s="33">
        <v>0</v>
      </c>
      <c r="J55" s="33">
        <v>0</v>
      </c>
      <c r="K55" s="33">
        <v>0</v>
      </c>
      <c r="L55" s="33">
        <v>0.48777777777777775</v>
      </c>
      <c r="M55" s="33">
        <v>5.55</v>
      </c>
      <c r="N55" s="33">
        <v>0</v>
      </c>
      <c r="O55" s="33">
        <v>0.17030344357313332</v>
      </c>
      <c r="P55" s="33">
        <v>5.3888888888888893</v>
      </c>
      <c r="Q55" s="33">
        <v>0</v>
      </c>
      <c r="R55" s="33">
        <v>0.16535969996590524</v>
      </c>
      <c r="S55" s="33">
        <v>0.61144444444444446</v>
      </c>
      <c r="T55" s="33">
        <v>3.3576666666666668</v>
      </c>
      <c r="U55" s="33">
        <v>0</v>
      </c>
      <c r="V55" s="33">
        <v>0.12179338561200137</v>
      </c>
      <c r="W55" s="33">
        <v>0.57933333333333326</v>
      </c>
      <c r="X55" s="33">
        <v>3.2751111111111109</v>
      </c>
      <c r="Y55" s="33">
        <v>0</v>
      </c>
      <c r="Z55" s="33">
        <v>0.11827480395499487</v>
      </c>
      <c r="AA55" s="33">
        <v>0</v>
      </c>
      <c r="AB55" s="33">
        <v>0</v>
      </c>
      <c r="AC55" s="33">
        <v>0</v>
      </c>
      <c r="AD55" s="33">
        <v>0</v>
      </c>
      <c r="AE55" s="33">
        <v>0</v>
      </c>
      <c r="AF55" s="33">
        <v>0</v>
      </c>
      <c r="AG55" s="33">
        <v>0</v>
      </c>
      <c r="AH55" t="s">
        <v>70</v>
      </c>
      <c r="AI55" s="34">
        <v>10</v>
      </c>
    </row>
    <row r="56" spans="1:35" x14ac:dyDescent="0.25">
      <c r="A56" t="s">
        <v>374</v>
      </c>
      <c r="B56" t="s">
        <v>144</v>
      </c>
      <c r="C56" t="s">
        <v>267</v>
      </c>
      <c r="D56" t="s">
        <v>319</v>
      </c>
      <c r="E56" s="33">
        <v>16.677777777777777</v>
      </c>
      <c r="F56" s="33">
        <v>0</v>
      </c>
      <c r="G56" s="33">
        <v>0</v>
      </c>
      <c r="H56" s="33">
        <v>0</v>
      </c>
      <c r="I56" s="33">
        <v>0</v>
      </c>
      <c r="J56" s="33">
        <v>0</v>
      </c>
      <c r="K56" s="33">
        <v>0</v>
      </c>
      <c r="L56" s="33">
        <v>0</v>
      </c>
      <c r="M56" s="33">
        <v>4.802777777777778</v>
      </c>
      <c r="N56" s="33">
        <v>0</v>
      </c>
      <c r="O56" s="33">
        <v>0.28797468354430383</v>
      </c>
      <c r="P56" s="33">
        <v>4.458333333333333</v>
      </c>
      <c r="Q56" s="33">
        <v>0</v>
      </c>
      <c r="R56" s="33">
        <v>0.26732178547634911</v>
      </c>
      <c r="S56" s="33">
        <v>0</v>
      </c>
      <c r="T56" s="33">
        <v>0</v>
      </c>
      <c r="U56" s="33">
        <v>0</v>
      </c>
      <c r="V56" s="33">
        <v>0</v>
      </c>
      <c r="W56" s="33">
        <v>0</v>
      </c>
      <c r="X56" s="33">
        <v>0</v>
      </c>
      <c r="Y56" s="33">
        <v>0</v>
      </c>
      <c r="Z56" s="33">
        <v>0</v>
      </c>
      <c r="AA56" s="33">
        <v>0</v>
      </c>
      <c r="AB56" s="33">
        <v>0</v>
      </c>
      <c r="AC56" s="33">
        <v>0</v>
      </c>
      <c r="AD56" s="33">
        <v>0</v>
      </c>
      <c r="AE56" s="33">
        <v>0</v>
      </c>
      <c r="AF56" s="33">
        <v>0</v>
      </c>
      <c r="AG56" s="33">
        <v>0</v>
      </c>
      <c r="AH56" t="s">
        <v>19</v>
      </c>
      <c r="AI56" s="34">
        <v>10</v>
      </c>
    </row>
    <row r="57" spans="1:35" x14ac:dyDescent="0.25">
      <c r="A57" t="s">
        <v>374</v>
      </c>
      <c r="B57" t="s">
        <v>206</v>
      </c>
      <c r="C57" t="s">
        <v>276</v>
      </c>
      <c r="D57" t="s">
        <v>327</v>
      </c>
      <c r="E57" s="33">
        <v>27.644444444444446</v>
      </c>
      <c r="F57" s="33">
        <v>2.9555555555555557</v>
      </c>
      <c r="G57" s="33">
        <v>4.4444444444444446E-2</v>
      </c>
      <c r="H57" s="33">
        <v>0</v>
      </c>
      <c r="I57" s="33">
        <v>0.1111111111111111</v>
      </c>
      <c r="J57" s="33">
        <v>0</v>
      </c>
      <c r="K57" s="33">
        <v>0</v>
      </c>
      <c r="L57" s="33">
        <v>0.97077777777777796</v>
      </c>
      <c r="M57" s="33">
        <v>5.729222222222222</v>
      </c>
      <c r="N57" s="33">
        <v>0</v>
      </c>
      <c r="O57" s="33">
        <v>0.20724678456591639</v>
      </c>
      <c r="P57" s="33">
        <v>0</v>
      </c>
      <c r="Q57" s="33">
        <v>12.337222222222222</v>
      </c>
      <c r="R57" s="33">
        <v>0.44628215434083596</v>
      </c>
      <c r="S57" s="33">
        <v>3.3842222222222209</v>
      </c>
      <c r="T57" s="33">
        <v>3.8243333333333327</v>
      </c>
      <c r="U57" s="33">
        <v>0</v>
      </c>
      <c r="V57" s="33">
        <v>0.26075964630225074</v>
      </c>
      <c r="W57" s="33">
        <v>1.1263333333333332</v>
      </c>
      <c r="X57" s="33">
        <v>5.2346666666666675</v>
      </c>
      <c r="Y57" s="33">
        <v>0</v>
      </c>
      <c r="Z57" s="33">
        <v>0.23010048231511254</v>
      </c>
      <c r="AA57" s="33">
        <v>0</v>
      </c>
      <c r="AB57" s="33">
        <v>0</v>
      </c>
      <c r="AC57" s="33">
        <v>0</v>
      </c>
      <c r="AD57" s="33">
        <v>0</v>
      </c>
      <c r="AE57" s="33">
        <v>0</v>
      </c>
      <c r="AF57" s="33">
        <v>0</v>
      </c>
      <c r="AG57" s="33">
        <v>0</v>
      </c>
      <c r="AH57" t="s">
        <v>81</v>
      </c>
      <c r="AI57" s="34">
        <v>10</v>
      </c>
    </row>
    <row r="58" spans="1:35" x14ac:dyDescent="0.25">
      <c r="A58" t="s">
        <v>374</v>
      </c>
      <c r="B58" t="s">
        <v>125</v>
      </c>
      <c r="C58" t="s">
        <v>256</v>
      </c>
      <c r="D58" t="s">
        <v>324</v>
      </c>
      <c r="E58" s="33">
        <v>99.922222222222217</v>
      </c>
      <c r="F58" s="33">
        <v>11.644444444444444</v>
      </c>
      <c r="G58" s="33">
        <v>1.2777777777777777</v>
      </c>
      <c r="H58" s="33">
        <v>0.58333333333333337</v>
      </c>
      <c r="I58" s="33">
        <v>4.322222222222222</v>
      </c>
      <c r="J58" s="33">
        <v>1.6666666666666667</v>
      </c>
      <c r="K58" s="33">
        <v>0</v>
      </c>
      <c r="L58" s="33">
        <v>3.5158888888888904</v>
      </c>
      <c r="M58" s="33">
        <v>4.5361111111111114</v>
      </c>
      <c r="N58" s="33">
        <v>12.444444444444445</v>
      </c>
      <c r="O58" s="33">
        <v>0.16993772934504614</v>
      </c>
      <c r="P58" s="33">
        <v>10.030555555555555</v>
      </c>
      <c r="Q58" s="33">
        <v>0</v>
      </c>
      <c r="R58" s="33">
        <v>0.10038363171355498</v>
      </c>
      <c r="S58" s="33">
        <v>12.270555555555557</v>
      </c>
      <c r="T58" s="33">
        <v>12.639666666666663</v>
      </c>
      <c r="U58" s="33">
        <v>0</v>
      </c>
      <c r="V58" s="33">
        <v>0.24929611920382519</v>
      </c>
      <c r="W58" s="33">
        <v>5.8113333333333328</v>
      </c>
      <c r="X58" s="33">
        <v>16.127555555555549</v>
      </c>
      <c r="Y58" s="33">
        <v>0</v>
      </c>
      <c r="Z58" s="33">
        <v>0.21955965751139769</v>
      </c>
      <c r="AA58" s="33">
        <v>0</v>
      </c>
      <c r="AB58" s="33">
        <v>0</v>
      </c>
      <c r="AC58" s="33">
        <v>0</v>
      </c>
      <c r="AD58" s="33">
        <v>0</v>
      </c>
      <c r="AE58" s="33">
        <v>0</v>
      </c>
      <c r="AF58" s="33">
        <v>0</v>
      </c>
      <c r="AG58" s="33">
        <v>0</v>
      </c>
      <c r="AH58" t="s">
        <v>0</v>
      </c>
      <c r="AI58" s="34">
        <v>10</v>
      </c>
    </row>
    <row r="59" spans="1:35" x14ac:dyDescent="0.25">
      <c r="A59" t="s">
        <v>374</v>
      </c>
      <c r="B59" t="s">
        <v>238</v>
      </c>
      <c r="C59" t="s">
        <v>260</v>
      </c>
      <c r="D59" t="s">
        <v>321</v>
      </c>
      <c r="E59" s="33">
        <v>130.4111111111111</v>
      </c>
      <c r="F59" s="33">
        <v>9.9555555555555557</v>
      </c>
      <c r="G59" s="33">
        <v>1.1555555555555554</v>
      </c>
      <c r="H59" s="33">
        <v>0.56666666666666665</v>
      </c>
      <c r="I59" s="33">
        <v>5.677777777777778</v>
      </c>
      <c r="J59" s="33">
        <v>0</v>
      </c>
      <c r="K59" s="33">
        <v>0</v>
      </c>
      <c r="L59" s="33">
        <v>1.1948888888888889</v>
      </c>
      <c r="M59" s="33">
        <v>5.1555555555555559</v>
      </c>
      <c r="N59" s="33">
        <v>11.022222222222222</v>
      </c>
      <c r="O59" s="33">
        <v>0.12405214279628526</v>
      </c>
      <c r="P59" s="33">
        <v>10.222222222222221</v>
      </c>
      <c r="Q59" s="33">
        <v>20.291666666666668</v>
      </c>
      <c r="R59" s="33">
        <v>0.23398227826531484</v>
      </c>
      <c r="S59" s="33">
        <v>0.88577777777777755</v>
      </c>
      <c r="T59" s="33">
        <v>0.76555555555555566</v>
      </c>
      <c r="U59" s="33">
        <v>0</v>
      </c>
      <c r="V59" s="33">
        <v>1.2662520235153787E-2</v>
      </c>
      <c r="W59" s="33">
        <v>1.3657777777777778</v>
      </c>
      <c r="X59" s="33">
        <v>5.7997777777777779</v>
      </c>
      <c r="Y59" s="33">
        <v>0</v>
      </c>
      <c r="Z59" s="33">
        <v>5.4945897588821679E-2</v>
      </c>
      <c r="AA59" s="33">
        <v>0</v>
      </c>
      <c r="AB59" s="33">
        <v>0</v>
      </c>
      <c r="AC59" s="33">
        <v>0</v>
      </c>
      <c r="AD59" s="33">
        <v>0</v>
      </c>
      <c r="AE59" s="33">
        <v>0</v>
      </c>
      <c r="AF59" s="33">
        <v>0</v>
      </c>
      <c r="AG59" s="33">
        <v>0</v>
      </c>
      <c r="AH59" t="s">
        <v>113</v>
      </c>
      <c r="AI59" s="34">
        <v>10</v>
      </c>
    </row>
    <row r="60" spans="1:35" x14ac:dyDescent="0.25">
      <c r="A60" t="s">
        <v>374</v>
      </c>
      <c r="B60" t="s">
        <v>176</v>
      </c>
      <c r="C60" t="s">
        <v>291</v>
      </c>
      <c r="D60" t="s">
        <v>334</v>
      </c>
      <c r="E60" s="33">
        <v>40.9</v>
      </c>
      <c r="F60" s="33">
        <v>5.9555555555555557</v>
      </c>
      <c r="G60" s="33">
        <v>0.33333333333333331</v>
      </c>
      <c r="H60" s="33">
        <v>0.22222222222222221</v>
      </c>
      <c r="I60" s="33">
        <v>0.82222222222222219</v>
      </c>
      <c r="J60" s="33">
        <v>0</v>
      </c>
      <c r="K60" s="33">
        <v>0</v>
      </c>
      <c r="L60" s="33">
        <v>5.5111111111111111</v>
      </c>
      <c r="M60" s="33">
        <v>4.2454444444444448</v>
      </c>
      <c r="N60" s="33">
        <v>0</v>
      </c>
      <c r="O60" s="33">
        <v>0.10380059766367836</v>
      </c>
      <c r="P60" s="33">
        <v>3.6393333333333335</v>
      </c>
      <c r="Q60" s="33">
        <v>2.1103333333333336</v>
      </c>
      <c r="R60" s="33">
        <v>0.14057864710676449</v>
      </c>
      <c r="S60" s="33">
        <v>5.305777777777779</v>
      </c>
      <c r="T60" s="33">
        <v>1.3751111111111114</v>
      </c>
      <c r="U60" s="33">
        <v>0</v>
      </c>
      <c r="V60" s="33">
        <v>0.16334691659875039</v>
      </c>
      <c r="W60" s="33">
        <v>2.9673333333333334</v>
      </c>
      <c r="X60" s="33">
        <v>1.2497777777777777</v>
      </c>
      <c r="Y60" s="33">
        <v>0</v>
      </c>
      <c r="Z60" s="33">
        <v>0.10310785112741103</v>
      </c>
      <c r="AA60" s="33">
        <v>0</v>
      </c>
      <c r="AB60" s="33">
        <v>0</v>
      </c>
      <c r="AC60" s="33">
        <v>0</v>
      </c>
      <c r="AD60" s="33">
        <v>0</v>
      </c>
      <c r="AE60" s="33">
        <v>0</v>
      </c>
      <c r="AF60" s="33">
        <v>0</v>
      </c>
      <c r="AG60" s="33">
        <v>0</v>
      </c>
      <c r="AH60" t="s">
        <v>51</v>
      </c>
      <c r="AI60" s="34">
        <v>10</v>
      </c>
    </row>
    <row r="61" spans="1:35" x14ac:dyDescent="0.25">
      <c r="A61" t="s">
        <v>374</v>
      </c>
      <c r="B61" t="s">
        <v>168</v>
      </c>
      <c r="C61" t="s">
        <v>286</v>
      </c>
      <c r="D61" t="s">
        <v>322</v>
      </c>
      <c r="E61" s="33">
        <v>44.68888888888889</v>
      </c>
      <c r="F61" s="33">
        <v>5.6888888888888891</v>
      </c>
      <c r="G61" s="33">
        <v>0.6333333333333333</v>
      </c>
      <c r="H61" s="33">
        <v>0.20833333333333334</v>
      </c>
      <c r="I61" s="33">
        <v>0.36666666666666664</v>
      </c>
      <c r="J61" s="33">
        <v>0</v>
      </c>
      <c r="K61" s="33">
        <v>0</v>
      </c>
      <c r="L61" s="33">
        <v>0</v>
      </c>
      <c r="M61" s="33">
        <v>4.0894444444444442</v>
      </c>
      <c r="N61" s="33">
        <v>1.3931111111111114</v>
      </c>
      <c r="O61" s="33">
        <v>0.12268274490303333</v>
      </c>
      <c r="P61" s="33">
        <v>3.5628888888888892</v>
      </c>
      <c r="Q61" s="33">
        <v>3.2682222222222221</v>
      </c>
      <c r="R61" s="33">
        <v>0.15285927399303828</v>
      </c>
      <c r="S61" s="33">
        <v>4.3237777777777779</v>
      </c>
      <c r="T61" s="33">
        <v>4.9228888888888891</v>
      </c>
      <c r="U61" s="33">
        <v>0</v>
      </c>
      <c r="V61" s="33">
        <v>0.20691198408751862</v>
      </c>
      <c r="W61" s="33">
        <v>5.6833333333333336</v>
      </c>
      <c r="X61" s="33">
        <v>8.5363333333333333</v>
      </c>
      <c r="Y61" s="33">
        <v>0</v>
      </c>
      <c r="Z61" s="33">
        <v>0.31819244157135751</v>
      </c>
      <c r="AA61" s="33">
        <v>0</v>
      </c>
      <c r="AB61" s="33">
        <v>0</v>
      </c>
      <c r="AC61" s="33">
        <v>0</v>
      </c>
      <c r="AD61" s="33">
        <v>0</v>
      </c>
      <c r="AE61" s="33">
        <v>0</v>
      </c>
      <c r="AF61" s="33">
        <v>0</v>
      </c>
      <c r="AG61" s="33">
        <v>0</v>
      </c>
      <c r="AH61" t="s">
        <v>43</v>
      </c>
      <c r="AI61" s="34">
        <v>10</v>
      </c>
    </row>
    <row r="62" spans="1:35" x14ac:dyDescent="0.25">
      <c r="A62" t="s">
        <v>374</v>
      </c>
      <c r="B62" t="s">
        <v>187</v>
      </c>
      <c r="C62" t="s">
        <v>251</v>
      </c>
      <c r="D62" t="s">
        <v>310</v>
      </c>
      <c r="E62" s="33">
        <v>52.177777777777777</v>
      </c>
      <c r="F62" s="33">
        <v>5.0666666666666664</v>
      </c>
      <c r="G62" s="33">
        <v>0</v>
      </c>
      <c r="H62" s="33">
        <v>0</v>
      </c>
      <c r="I62" s="33">
        <v>1.4888888888888889</v>
      </c>
      <c r="J62" s="33">
        <v>0</v>
      </c>
      <c r="K62" s="33">
        <v>0</v>
      </c>
      <c r="L62" s="33">
        <v>3.2802222222222217</v>
      </c>
      <c r="M62" s="33">
        <v>10.700444444444448</v>
      </c>
      <c r="N62" s="33">
        <v>0</v>
      </c>
      <c r="O62" s="33">
        <v>0.20507666098807503</v>
      </c>
      <c r="P62" s="33">
        <v>5.4914444444444444</v>
      </c>
      <c r="Q62" s="33">
        <v>0.7727777777777779</v>
      </c>
      <c r="R62" s="33">
        <v>0.12005536626916524</v>
      </c>
      <c r="S62" s="33">
        <v>14.303777777777782</v>
      </c>
      <c r="T62" s="33">
        <v>1.2095555555555557</v>
      </c>
      <c r="U62" s="33">
        <v>0</v>
      </c>
      <c r="V62" s="33">
        <v>0.29731686541737656</v>
      </c>
      <c r="W62" s="33">
        <v>5.7902222222222219</v>
      </c>
      <c r="X62" s="33">
        <v>8.4949999999999974</v>
      </c>
      <c r="Y62" s="33">
        <v>0</v>
      </c>
      <c r="Z62" s="33">
        <v>0.27377981260647355</v>
      </c>
      <c r="AA62" s="33">
        <v>0</v>
      </c>
      <c r="AB62" s="33">
        <v>0</v>
      </c>
      <c r="AC62" s="33">
        <v>0</v>
      </c>
      <c r="AD62" s="33">
        <v>0</v>
      </c>
      <c r="AE62" s="33">
        <v>0</v>
      </c>
      <c r="AF62" s="33">
        <v>0</v>
      </c>
      <c r="AG62" s="33">
        <v>0</v>
      </c>
      <c r="AH62" t="s">
        <v>62</v>
      </c>
      <c r="AI62" s="34">
        <v>10</v>
      </c>
    </row>
    <row r="63" spans="1:35" x14ac:dyDescent="0.25">
      <c r="A63" t="s">
        <v>374</v>
      </c>
      <c r="B63" t="s">
        <v>242</v>
      </c>
      <c r="C63" t="s">
        <v>256</v>
      </c>
      <c r="D63" t="s">
        <v>311</v>
      </c>
      <c r="E63" s="33">
        <v>30.277777777777779</v>
      </c>
      <c r="F63" s="33">
        <v>5.6888888888888891</v>
      </c>
      <c r="G63" s="33">
        <v>0.35555555555555557</v>
      </c>
      <c r="H63" s="33">
        <v>0.15555555555555556</v>
      </c>
      <c r="I63" s="33">
        <v>8.8888888888888892E-2</v>
      </c>
      <c r="J63" s="33">
        <v>0</v>
      </c>
      <c r="K63" s="33">
        <v>0</v>
      </c>
      <c r="L63" s="33">
        <v>0</v>
      </c>
      <c r="M63" s="33">
        <v>5.2666666666666666</v>
      </c>
      <c r="N63" s="33">
        <v>0</v>
      </c>
      <c r="O63" s="33">
        <v>0.17394495412844035</v>
      </c>
      <c r="P63" s="33">
        <v>8.3249999999999993</v>
      </c>
      <c r="Q63" s="33">
        <v>2.7083333333333335</v>
      </c>
      <c r="R63" s="33">
        <v>0.36440366972477062</v>
      </c>
      <c r="S63" s="33">
        <v>0</v>
      </c>
      <c r="T63" s="33">
        <v>0</v>
      </c>
      <c r="U63" s="33">
        <v>0</v>
      </c>
      <c r="V63" s="33">
        <v>0</v>
      </c>
      <c r="W63" s="33">
        <v>0</v>
      </c>
      <c r="X63" s="33">
        <v>0</v>
      </c>
      <c r="Y63" s="33">
        <v>0</v>
      </c>
      <c r="Z63" s="33">
        <v>0</v>
      </c>
      <c r="AA63" s="33">
        <v>0</v>
      </c>
      <c r="AB63" s="33">
        <v>0</v>
      </c>
      <c r="AC63" s="33">
        <v>0</v>
      </c>
      <c r="AD63" s="33">
        <v>0</v>
      </c>
      <c r="AE63" s="33">
        <v>0</v>
      </c>
      <c r="AF63" s="33">
        <v>0</v>
      </c>
      <c r="AG63" s="33">
        <v>0</v>
      </c>
      <c r="AH63" t="s">
        <v>117</v>
      </c>
      <c r="AI63" s="34">
        <v>10</v>
      </c>
    </row>
    <row r="64" spans="1:35" x14ac:dyDescent="0.25">
      <c r="A64" t="s">
        <v>374</v>
      </c>
      <c r="B64" t="s">
        <v>180</v>
      </c>
      <c r="C64" t="s">
        <v>256</v>
      </c>
      <c r="D64" t="s">
        <v>324</v>
      </c>
      <c r="E64" s="33">
        <v>52.022222222222226</v>
      </c>
      <c r="F64" s="33">
        <v>5.6888888888888891</v>
      </c>
      <c r="G64" s="33">
        <v>1.1555555555555554</v>
      </c>
      <c r="H64" s="33">
        <v>0.21666666666666667</v>
      </c>
      <c r="I64" s="33">
        <v>3.3333333333333333E-2</v>
      </c>
      <c r="J64" s="33">
        <v>0</v>
      </c>
      <c r="K64" s="33">
        <v>0</v>
      </c>
      <c r="L64" s="33">
        <v>0.97011111111111126</v>
      </c>
      <c r="M64" s="33">
        <v>6.7222222222222223</v>
      </c>
      <c r="N64" s="33">
        <v>0</v>
      </c>
      <c r="O64" s="33">
        <v>0.12921828278513456</v>
      </c>
      <c r="P64" s="33">
        <v>7.0111111111111111</v>
      </c>
      <c r="Q64" s="33">
        <v>0</v>
      </c>
      <c r="R64" s="33">
        <v>0.13477146518581801</v>
      </c>
      <c r="S64" s="33">
        <v>10.284555555555556</v>
      </c>
      <c r="T64" s="33">
        <v>1.011222222222222</v>
      </c>
      <c r="U64" s="33">
        <v>0</v>
      </c>
      <c r="V64" s="33">
        <v>0.21713370354549338</v>
      </c>
      <c r="W64" s="33">
        <v>8.1518888888888874</v>
      </c>
      <c r="X64" s="33">
        <v>7.6128888888888895</v>
      </c>
      <c r="Y64" s="33">
        <v>0</v>
      </c>
      <c r="Z64" s="33">
        <v>0.30303929944468172</v>
      </c>
      <c r="AA64" s="33">
        <v>0</v>
      </c>
      <c r="AB64" s="33">
        <v>0</v>
      </c>
      <c r="AC64" s="33">
        <v>0</v>
      </c>
      <c r="AD64" s="33">
        <v>0</v>
      </c>
      <c r="AE64" s="33">
        <v>0</v>
      </c>
      <c r="AF64" s="33">
        <v>0</v>
      </c>
      <c r="AG64" s="33">
        <v>0</v>
      </c>
      <c r="AH64" t="s">
        <v>55</v>
      </c>
      <c r="AI64" s="34">
        <v>10</v>
      </c>
    </row>
    <row r="65" spans="1:35" x14ac:dyDescent="0.25">
      <c r="A65" t="s">
        <v>374</v>
      </c>
      <c r="B65" t="s">
        <v>191</v>
      </c>
      <c r="C65" t="s">
        <v>285</v>
      </c>
      <c r="D65" t="s">
        <v>311</v>
      </c>
      <c r="E65" s="33">
        <v>40.577777777777776</v>
      </c>
      <c r="F65" s="33">
        <v>5.6888888888888891</v>
      </c>
      <c r="G65" s="33">
        <v>0.8666666666666667</v>
      </c>
      <c r="H65" s="33">
        <v>0.28888888888888886</v>
      </c>
      <c r="I65" s="33">
        <v>0.5</v>
      </c>
      <c r="J65" s="33">
        <v>0</v>
      </c>
      <c r="K65" s="33">
        <v>0</v>
      </c>
      <c r="L65" s="33">
        <v>0.69955555555555538</v>
      </c>
      <c r="M65" s="33">
        <v>5.9805555555555552</v>
      </c>
      <c r="N65" s="33">
        <v>0</v>
      </c>
      <c r="O65" s="33">
        <v>0.14738499452354875</v>
      </c>
      <c r="P65" s="33">
        <v>5.5972222222222223</v>
      </c>
      <c r="Q65" s="33">
        <v>1.6944444444444444</v>
      </c>
      <c r="R65" s="33">
        <v>0.17969605695509311</v>
      </c>
      <c r="S65" s="33">
        <v>1.9952222222222225</v>
      </c>
      <c r="T65" s="33">
        <v>4.0393333333333334</v>
      </c>
      <c r="U65" s="33">
        <v>0</v>
      </c>
      <c r="V65" s="33">
        <v>0.14871577217962761</v>
      </c>
      <c r="W65" s="33">
        <v>3.852555555555556</v>
      </c>
      <c r="X65" s="33">
        <v>3.2241111111111111</v>
      </c>
      <c r="Y65" s="33">
        <v>0</v>
      </c>
      <c r="Z65" s="33">
        <v>0.17439759036144581</v>
      </c>
      <c r="AA65" s="33">
        <v>0</v>
      </c>
      <c r="AB65" s="33">
        <v>0</v>
      </c>
      <c r="AC65" s="33">
        <v>0</v>
      </c>
      <c r="AD65" s="33">
        <v>0</v>
      </c>
      <c r="AE65" s="33">
        <v>0</v>
      </c>
      <c r="AF65" s="33">
        <v>0</v>
      </c>
      <c r="AG65" s="33">
        <v>0</v>
      </c>
      <c r="AH65" t="s">
        <v>66</v>
      </c>
      <c r="AI65" s="34">
        <v>10</v>
      </c>
    </row>
    <row r="66" spans="1:35" x14ac:dyDescent="0.25">
      <c r="A66" t="s">
        <v>374</v>
      </c>
      <c r="B66" t="s">
        <v>222</v>
      </c>
      <c r="C66" t="s">
        <v>268</v>
      </c>
      <c r="D66" t="s">
        <v>329</v>
      </c>
      <c r="E66" s="33">
        <v>34.611111111111114</v>
      </c>
      <c r="F66" s="33">
        <v>4.8888888888888893</v>
      </c>
      <c r="G66" s="33">
        <v>1.1555555555555554</v>
      </c>
      <c r="H66" s="33">
        <v>0.13333333333333333</v>
      </c>
      <c r="I66" s="33">
        <v>4.5555555555555554</v>
      </c>
      <c r="J66" s="33">
        <v>0</v>
      </c>
      <c r="K66" s="33">
        <v>0</v>
      </c>
      <c r="L66" s="33">
        <v>2.7241111111111116</v>
      </c>
      <c r="M66" s="33">
        <v>4.8444444444444441</v>
      </c>
      <c r="N66" s="33">
        <v>0</v>
      </c>
      <c r="O66" s="33">
        <v>0.13996789727126804</v>
      </c>
      <c r="P66" s="33">
        <v>3.7</v>
      </c>
      <c r="Q66" s="33">
        <v>5.3138888888888891</v>
      </c>
      <c r="R66" s="33">
        <v>0.2604333868378812</v>
      </c>
      <c r="S66" s="33">
        <v>3.388555555555556</v>
      </c>
      <c r="T66" s="33">
        <v>4.4523333333333328</v>
      </c>
      <c r="U66" s="33">
        <v>0</v>
      </c>
      <c r="V66" s="33">
        <v>0.22654253611556982</v>
      </c>
      <c r="W66" s="33">
        <v>3.6493333333333338</v>
      </c>
      <c r="X66" s="33">
        <v>3.6351111111111103</v>
      </c>
      <c r="Y66" s="33">
        <v>0</v>
      </c>
      <c r="Z66" s="33">
        <v>0.21046548956661315</v>
      </c>
      <c r="AA66" s="33">
        <v>0</v>
      </c>
      <c r="AB66" s="33">
        <v>0</v>
      </c>
      <c r="AC66" s="33">
        <v>0</v>
      </c>
      <c r="AD66" s="33">
        <v>0</v>
      </c>
      <c r="AE66" s="33">
        <v>0</v>
      </c>
      <c r="AF66" s="33">
        <v>0</v>
      </c>
      <c r="AG66" s="33">
        <v>0</v>
      </c>
      <c r="AH66" t="s">
        <v>97</v>
      </c>
      <c r="AI66" s="34">
        <v>10</v>
      </c>
    </row>
    <row r="67" spans="1:35" x14ac:dyDescent="0.25">
      <c r="A67" t="s">
        <v>374</v>
      </c>
      <c r="B67" t="s">
        <v>211</v>
      </c>
      <c r="C67" t="s">
        <v>298</v>
      </c>
      <c r="D67" t="s">
        <v>312</v>
      </c>
      <c r="E67" s="33">
        <v>53.077777777777776</v>
      </c>
      <c r="F67" s="33">
        <v>5.2444444444444445</v>
      </c>
      <c r="G67" s="33">
        <v>0.65555555555555556</v>
      </c>
      <c r="H67" s="33">
        <v>0.2722222222222222</v>
      </c>
      <c r="I67" s="33">
        <v>0.26666666666666666</v>
      </c>
      <c r="J67" s="33">
        <v>0</v>
      </c>
      <c r="K67" s="33">
        <v>0</v>
      </c>
      <c r="L67" s="33">
        <v>2.0789999999999997</v>
      </c>
      <c r="M67" s="33">
        <v>9.6805555555555554</v>
      </c>
      <c r="N67" s="33">
        <v>0</v>
      </c>
      <c r="O67" s="33">
        <v>0.18238434163701067</v>
      </c>
      <c r="P67" s="33">
        <v>5.5111111111111111</v>
      </c>
      <c r="Q67" s="33">
        <v>7.5305555555555559</v>
      </c>
      <c r="R67" s="33">
        <v>0.24570860372618802</v>
      </c>
      <c r="S67" s="33">
        <v>4.5487777777777785</v>
      </c>
      <c r="T67" s="33">
        <v>2.1333333333333337</v>
      </c>
      <c r="U67" s="33">
        <v>0</v>
      </c>
      <c r="V67" s="33">
        <v>0.12589281976135652</v>
      </c>
      <c r="W67" s="33">
        <v>5.5017777777777788</v>
      </c>
      <c r="X67" s="33">
        <v>0.30499999999999999</v>
      </c>
      <c r="Y67" s="33">
        <v>0</v>
      </c>
      <c r="Z67" s="33">
        <v>0.10940129788570234</v>
      </c>
      <c r="AA67" s="33">
        <v>0</v>
      </c>
      <c r="AB67" s="33">
        <v>0</v>
      </c>
      <c r="AC67" s="33">
        <v>0</v>
      </c>
      <c r="AD67" s="33">
        <v>0</v>
      </c>
      <c r="AE67" s="33">
        <v>0</v>
      </c>
      <c r="AF67" s="33">
        <v>0</v>
      </c>
      <c r="AG67" s="33">
        <v>0</v>
      </c>
      <c r="AH67" t="s">
        <v>86</v>
      </c>
      <c r="AI67" s="34">
        <v>10</v>
      </c>
    </row>
    <row r="68" spans="1:35" x14ac:dyDescent="0.25">
      <c r="A68" t="s">
        <v>374</v>
      </c>
      <c r="B68" t="s">
        <v>196</v>
      </c>
      <c r="C68" t="s">
        <v>256</v>
      </c>
      <c r="D68" t="s">
        <v>324</v>
      </c>
      <c r="E68" s="33">
        <v>52.322222222222223</v>
      </c>
      <c r="F68" s="33">
        <v>5.6888888888888891</v>
      </c>
      <c r="G68" s="33">
        <v>1.1555555555555554</v>
      </c>
      <c r="H68" s="33">
        <v>0.18888888888888888</v>
      </c>
      <c r="I68" s="33">
        <v>4.1333333333333337</v>
      </c>
      <c r="J68" s="33">
        <v>0</v>
      </c>
      <c r="K68" s="33">
        <v>0</v>
      </c>
      <c r="L68" s="33">
        <v>3.931444444444443</v>
      </c>
      <c r="M68" s="33">
        <v>15.391666666666667</v>
      </c>
      <c r="N68" s="33">
        <v>0</v>
      </c>
      <c r="O68" s="33">
        <v>0.2941707368868125</v>
      </c>
      <c r="P68" s="33">
        <v>4.5611111111111109</v>
      </c>
      <c r="Q68" s="33">
        <v>0</v>
      </c>
      <c r="R68" s="33">
        <v>8.7173497557867907E-2</v>
      </c>
      <c r="S68" s="33">
        <v>8.6964444444444418</v>
      </c>
      <c r="T68" s="33">
        <v>15.432777777777778</v>
      </c>
      <c r="U68" s="33">
        <v>0</v>
      </c>
      <c r="V68" s="33">
        <v>0.46116585262263743</v>
      </c>
      <c r="W68" s="33">
        <v>9.8267777777777781</v>
      </c>
      <c r="X68" s="33">
        <v>19.407111111111117</v>
      </c>
      <c r="Y68" s="33">
        <v>0</v>
      </c>
      <c r="Z68" s="33">
        <v>0.55872796772138467</v>
      </c>
      <c r="AA68" s="33">
        <v>0</v>
      </c>
      <c r="AB68" s="33">
        <v>0</v>
      </c>
      <c r="AC68" s="33">
        <v>0</v>
      </c>
      <c r="AD68" s="33">
        <v>0</v>
      </c>
      <c r="AE68" s="33">
        <v>0</v>
      </c>
      <c r="AF68" s="33">
        <v>0</v>
      </c>
      <c r="AG68" s="33">
        <v>0</v>
      </c>
      <c r="AH68" t="s">
        <v>71</v>
      </c>
      <c r="AI68" s="34">
        <v>10</v>
      </c>
    </row>
    <row r="69" spans="1:35" x14ac:dyDescent="0.25">
      <c r="A69" t="s">
        <v>374</v>
      </c>
      <c r="B69" t="s">
        <v>155</v>
      </c>
      <c r="C69" t="s">
        <v>256</v>
      </c>
      <c r="D69" t="s">
        <v>324</v>
      </c>
      <c r="E69" s="33">
        <v>58.644444444444446</v>
      </c>
      <c r="F69" s="33">
        <v>5.6888888888888891</v>
      </c>
      <c r="G69" s="33">
        <v>1.1555555555555554</v>
      </c>
      <c r="H69" s="33">
        <v>0.55555555555555558</v>
      </c>
      <c r="I69" s="33">
        <v>4.0444444444444443</v>
      </c>
      <c r="J69" s="33">
        <v>0</v>
      </c>
      <c r="K69" s="33">
        <v>3.3777777777777778</v>
      </c>
      <c r="L69" s="33">
        <v>1.8771111111111107</v>
      </c>
      <c r="M69" s="33">
        <v>5.6</v>
      </c>
      <c r="N69" s="33">
        <v>0</v>
      </c>
      <c r="O69" s="33">
        <v>9.5490716180371346E-2</v>
      </c>
      <c r="P69" s="33">
        <v>3.1749999999999998</v>
      </c>
      <c r="Q69" s="33">
        <v>14.822222222222223</v>
      </c>
      <c r="R69" s="33">
        <v>0.30688707843880259</v>
      </c>
      <c r="S69" s="33">
        <v>10.471111111111114</v>
      </c>
      <c r="T69" s="33">
        <v>3.1137777777777784</v>
      </c>
      <c r="U69" s="33">
        <v>0</v>
      </c>
      <c r="V69" s="33">
        <v>0.23164835164835171</v>
      </c>
      <c r="W69" s="33">
        <v>10.755222222222223</v>
      </c>
      <c r="X69" s="33">
        <v>5.6115555555555536</v>
      </c>
      <c r="Y69" s="33">
        <v>0</v>
      </c>
      <c r="Z69" s="33">
        <v>0.27908488063660475</v>
      </c>
      <c r="AA69" s="33">
        <v>0</v>
      </c>
      <c r="AB69" s="33">
        <v>0</v>
      </c>
      <c r="AC69" s="33">
        <v>0</v>
      </c>
      <c r="AD69" s="33">
        <v>0</v>
      </c>
      <c r="AE69" s="33">
        <v>0</v>
      </c>
      <c r="AF69" s="33">
        <v>0</v>
      </c>
      <c r="AG69" s="33">
        <v>0</v>
      </c>
      <c r="AH69" t="s">
        <v>30</v>
      </c>
      <c r="AI69" s="34">
        <v>10</v>
      </c>
    </row>
    <row r="70" spans="1:35" x14ac:dyDescent="0.25">
      <c r="A70" t="s">
        <v>374</v>
      </c>
      <c r="B70" t="s">
        <v>178</v>
      </c>
      <c r="C70" t="s">
        <v>292</v>
      </c>
      <c r="D70" t="s">
        <v>334</v>
      </c>
      <c r="E70" s="33">
        <v>38.577777777777776</v>
      </c>
      <c r="F70" s="33">
        <v>5.6888888888888891</v>
      </c>
      <c r="G70" s="33">
        <v>1.1555555555555554</v>
      </c>
      <c r="H70" s="33">
        <v>0.18888888888888888</v>
      </c>
      <c r="I70" s="33">
        <v>0.93333333333333335</v>
      </c>
      <c r="J70" s="33">
        <v>0</v>
      </c>
      <c r="K70" s="33">
        <v>0</v>
      </c>
      <c r="L70" s="33">
        <v>3.6911111111111103</v>
      </c>
      <c r="M70" s="33">
        <v>6.0611111111111109</v>
      </c>
      <c r="N70" s="33">
        <v>0</v>
      </c>
      <c r="O70" s="33">
        <v>0.15711405529953917</v>
      </c>
      <c r="P70" s="33">
        <v>5.2694444444444448</v>
      </c>
      <c r="Q70" s="33">
        <v>0</v>
      </c>
      <c r="R70" s="33">
        <v>0.13659274193548387</v>
      </c>
      <c r="S70" s="33">
        <v>7.828666666666666</v>
      </c>
      <c r="T70" s="33">
        <v>3.7339999999999995</v>
      </c>
      <c r="U70" s="33">
        <v>0</v>
      </c>
      <c r="V70" s="33">
        <v>0.29972350230414746</v>
      </c>
      <c r="W70" s="33">
        <v>3.7472222222222222</v>
      </c>
      <c r="X70" s="33">
        <v>4.6468888888888875</v>
      </c>
      <c r="Y70" s="33">
        <v>0</v>
      </c>
      <c r="Z70" s="33">
        <v>0.21758928571428571</v>
      </c>
      <c r="AA70" s="33">
        <v>0</v>
      </c>
      <c r="AB70" s="33">
        <v>0</v>
      </c>
      <c r="AC70" s="33">
        <v>0</v>
      </c>
      <c r="AD70" s="33">
        <v>0</v>
      </c>
      <c r="AE70" s="33">
        <v>0</v>
      </c>
      <c r="AF70" s="33">
        <v>0</v>
      </c>
      <c r="AG70" s="33">
        <v>0</v>
      </c>
      <c r="AH70" t="s">
        <v>53</v>
      </c>
      <c r="AI70" s="34">
        <v>10</v>
      </c>
    </row>
    <row r="71" spans="1:35" x14ac:dyDescent="0.25">
      <c r="A71" t="s">
        <v>374</v>
      </c>
      <c r="B71" t="s">
        <v>200</v>
      </c>
      <c r="C71" t="s">
        <v>279</v>
      </c>
      <c r="D71" t="s">
        <v>329</v>
      </c>
      <c r="E71" s="33">
        <v>51.277777777777779</v>
      </c>
      <c r="F71" s="33">
        <v>5.5111111111111111</v>
      </c>
      <c r="G71" s="33">
        <v>1.0666666666666667</v>
      </c>
      <c r="H71" s="33">
        <v>0.31111111111111112</v>
      </c>
      <c r="I71" s="33">
        <v>4.7888888888888888</v>
      </c>
      <c r="J71" s="33">
        <v>0</v>
      </c>
      <c r="K71" s="33">
        <v>0</v>
      </c>
      <c r="L71" s="33">
        <v>2.1303333333333336</v>
      </c>
      <c r="M71" s="33">
        <v>5.7611111111111111</v>
      </c>
      <c r="N71" s="33">
        <v>0</v>
      </c>
      <c r="O71" s="33">
        <v>0.1123510292524377</v>
      </c>
      <c r="P71" s="33">
        <v>4.7305555555555552</v>
      </c>
      <c r="Q71" s="33">
        <v>3.0277777777777777</v>
      </c>
      <c r="R71" s="33">
        <v>0.15130010834236185</v>
      </c>
      <c r="S71" s="33">
        <v>3.3847777777777783</v>
      </c>
      <c r="T71" s="33">
        <v>4.9089999999999998</v>
      </c>
      <c r="U71" s="33">
        <v>0</v>
      </c>
      <c r="V71" s="33">
        <v>0.16174214517876492</v>
      </c>
      <c r="W71" s="33">
        <v>6.0470000000000015</v>
      </c>
      <c r="X71" s="33">
        <v>0.69488888888888889</v>
      </c>
      <c r="Y71" s="33">
        <v>0</v>
      </c>
      <c r="Z71" s="33">
        <v>0.13147778981581801</v>
      </c>
      <c r="AA71" s="33">
        <v>0</v>
      </c>
      <c r="AB71" s="33">
        <v>0</v>
      </c>
      <c r="AC71" s="33">
        <v>0</v>
      </c>
      <c r="AD71" s="33">
        <v>0</v>
      </c>
      <c r="AE71" s="33">
        <v>0</v>
      </c>
      <c r="AF71" s="33">
        <v>0</v>
      </c>
      <c r="AG71" s="33">
        <v>0</v>
      </c>
      <c r="AH71" t="s">
        <v>75</v>
      </c>
      <c r="AI71" s="34">
        <v>10</v>
      </c>
    </row>
    <row r="72" spans="1:35" x14ac:dyDescent="0.25">
      <c r="A72" t="s">
        <v>374</v>
      </c>
      <c r="B72" t="s">
        <v>194</v>
      </c>
      <c r="C72" t="s">
        <v>256</v>
      </c>
      <c r="D72" t="s">
        <v>324</v>
      </c>
      <c r="E72" s="33">
        <v>37.87777777777778</v>
      </c>
      <c r="F72" s="33">
        <v>5.6888888888888891</v>
      </c>
      <c r="G72" s="33">
        <v>0.6</v>
      </c>
      <c r="H72" s="33">
        <v>0.12777777777777777</v>
      </c>
      <c r="I72" s="33">
        <v>5.8888888888888893</v>
      </c>
      <c r="J72" s="33">
        <v>0</v>
      </c>
      <c r="K72" s="33">
        <v>0</v>
      </c>
      <c r="L72" s="33">
        <v>0.72255555555555573</v>
      </c>
      <c r="M72" s="33">
        <v>9.3000000000000007</v>
      </c>
      <c r="N72" s="33">
        <v>0</v>
      </c>
      <c r="O72" s="33">
        <v>0.24552654737459667</v>
      </c>
      <c r="P72" s="33">
        <v>4.9055555555555559</v>
      </c>
      <c r="Q72" s="33">
        <v>10.486111111111111</v>
      </c>
      <c r="R72" s="33">
        <v>0.40635083602229388</v>
      </c>
      <c r="S72" s="33">
        <v>1.066777777777778</v>
      </c>
      <c r="T72" s="33">
        <v>3.2547777777777771</v>
      </c>
      <c r="U72" s="33">
        <v>0</v>
      </c>
      <c r="V72" s="33">
        <v>0.11409210912290993</v>
      </c>
      <c r="W72" s="33">
        <v>1.076222222222222</v>
      </c>
      <c r="X72" s="33">
        <v>2.5638888888888887</v>
      </c>
      <c r="Y72" s="33">
        <v>0</v>
      </c>
      <c r="Z72" s="33">
        <v>9.6101496039894374E-2</v>
      </c>
      <c r="AA72" s="33">
        <v>0</v>
      </c>
      <c r="AB72" s="33">
        <v>0</v>
      </c>
      <c r="AC72" s="33">
        <v>0</v>
      </c>
      <c r="AD72" s="33">
        <v>0</v>
      </c>
      <c r="AE72" s="33">
        <v>0</v>
      </c>
      <c r="AF72" s="33">
        <v>0</v>
      </c>
      <c r="AG72" s="33">
        <v>0</v>
      </c>
      <c r="AH72" t="s">
        <v>69</v>
      </c>
      <c r="AI72" s="34">
        <v>10</v>
      </c>
    </row>
    <row r="73" spans="1:35" x14ac:dyDescent="0.25">
      <c r="A73" t="s">
        <v>374</v>
      </c>
      <c r="B73" t="s">
        <v>153</v>
      </c>
      <c r="C73" t="s">
        <v>281</v>
      </c>
      <c r="D73" t="s">
        <v>330</v>
      </c>
      <c r="E73" s="33">
        <v>68.2</v>
      </c>
      <c r="F73" s="33">
        <v>5.6888888888888891</v>
      </c>
      <c r="G73" s="33">
        <v>0.53333333333333333</v>
      </c>
      <c r="H73" s="33">
        <v>0.46666666666666667</v>
      </c>
      <c r="I73" s="33">
        <v>0</v>
      </c>
      <c r="J73" s="33">
        <v>0</v>
      </c>
      <c r="K73" s="33">
        <v>0</v>
      </c>
      <c r="L73" s="33">
        <v>5.0229999999999997</v>
      </c>
      <c r="M73" s="33">
        <v>9.4250000000000007</v>
      </c>
      <c r="N73" s="33">
        <v>0</v>
      </c>
      <c r="O73" s="33">
        <v>0.13819648093841644</v>
      </c>
      <c r="P73" s="33">
        <v>0</v>
      </c>
      <c r="Q73" s="33">
        <v>12.719444444444445</v>
      </c>
      <c r="R73" s="33">
        <v>0.18650211795373087</v>
      </c>
      <c r="S73" s="33">
        <v>6.8229999999999995</v>
      </c>
      <c r="T73" s="33">
        <v>9.0528888888888908</v>
      </c>
      <c r="U73" s="33">
        <v>0</v>
      </c>
      <c r="V73" s="33">
        <v>0.23278429455848812</v>
      </c>
      <c r="W73" s="33">
        <v>8.2557777777777748</v>
      </c>
      <c r="X73" s="33">
        <v>10.789000000000003</v>
      </c>
      <c r="Y73" s="33">
        <v>0</v>
      </c>
      <c r="Z73" s="33">
        <v>0.27924894102313458</v>
      </c>
      <c r="AA73" s="33">
        <v>0</v>
      </c>
      <c r="AB73" s="33">
        <v>0</v>
      </c>
      <c r="AC73" s="33">
        <v>0</v>
      </c>
      <c r="AD73" s="33">
        <v>0</v>
      </c>
      <c r="AE73" s="33">
        <v>0</v>
      </c>
      <c r="AF73" s="33">
        <v>0</v>
      </c>
      <c r="AG73" s="33">
        <v>0</v>
      </c>
      <c r="AH73" t="s">
        <v>28</v>
      </c>
      <c r="AI73" s="34">
        <v>10</v>
      </c>
    </row>
    <row r="74" spans="1:35" x14ac:dyDescent="0.25">
      <c r="A74" t="s">
        <v>374</v>
      </c>
      <c r="B74" t="s">
        <v>139</v>
      </c>
      <c r="C74" t="s">
        <v>255</v>
      </c>
      <c r="D74" t="s">
        <v>325</v>
      </c>
      <c r="E74" s="33">
        <v>79.033333333333331</v>
      </c>
      <c r="F74" s="33">
        <v>5.6888888888888891</v>
      </c>
      <c r="G74" s="33">
        <v>1.7222222222222223</v>
      </c>
      <c r="H74" s="33">
        <v>0.37777777777777777</v>
      </c>
      <c r="I74" s="33">
        <v>1.0111111111111111</v>
      </c>
      <c r="J74" s="33">
        <v>0</v>
      </c>
      <c r="K74" s="33">
        <v>0</v>
      </c>
      <c r="L74" s="33">
        <v>1.6202222222222225</v>
      </c>
      <c r="M74" s="33">
        <v>14.094444444444445</v>
      </c>
      <c r="N74" s="33">
        <v>0</v>
      </c>
      <c r="O74" s="33">
        <v>0.1783354421481794</v>
      </c>
      <c r="P74" s="33">
        <v>4.7750000000000004</v>
      </c>
      <c r="Q74" s="33">
        <v>3.8916666666666666</v>
      </c>
      <c r="R74" s="33">
        <v>0.10965837199493886</v>
      </c>
      <c r="S74" s="33">
        <v>4.8455555555555545</v>
      </c>
      <c r="T74" s="33">
        <v>8.1878888888888923</v>
      </c>
      <c r="U74" s="33">
        <v>0</v>
      </c>
      <c r="V74" s="33">
        <v>0.16491072683818364</v>
      </c>
      <c r="W74" s="33">
        <v>5.6272222222222243</v>
      </c>
      <c r="X74" s="33">
        <v>6.4711111111111119</v>
      </c>
      <c r="Y74" s="33">
        <v>0</v>
      </c>
      <c r="Z74" s="33">
        <v>0.15307886967524256</v>
      </c>
      <c r="AA74" s="33">
        <v>0</v>
      </c>
      <c r="AB74" s="33">
        <v>0</v>
      </c>
      <c r="AC74" s="33">
        <v>0</v>
      </c>
      <c r="AD74" s="33">
        <v>0</v>
      </c>
      <c r="AE74" s="33">
        <v>0</v>
      </c>
      <c r="AF74" s="33">
        <v>0</v>
      </c>
      <c r="AG74" s="33">
        <v>0</v>
      </c>
      <c r="AH74" t="s">
        <v>14</v>
      </c>
      <c r="AI74" s="34">
        <v>10</v>
      </c>
    </row>
    <row r="75" spans="1:35" x14ac:dyDescent="0.25">
      <c r="A75" t="s">
        <v>374</v>
      </c>
      <c r="B75" t="s">
        <v>237</v>
      </c>
      <c r="C75" t="s">
        <v>307</v>
      </c>
      <c r="D75" t="s">
        <v>329</v>
      </c>
      <c r="E75" s="33">
        <v>33.68888888888889</v>
      </c>
      <c r="F75" s="33">
        <v>5.6888888888888891</v>
      </c>
      <c r="G75" s="33">
        <v>0.97777777777777775</v>
      </c>
      <c r="H75" s="33">
        <v>0.25277777777777777</v>
      </c>
      <c r="I75" s="33">
        <v>5.3444444444444441</v>
      </c>
      <c r="J75" s="33">
        <v>0</v>
      </c>
      <c r="K75" s="33">
        <v>4.8888888888888893</v>
      </c>
      <c r="L75" s="33">
        <v>2.020111111111111</v>
      </c>
      <c r="M75" s="33">
        <v>9.905555555555555</v>
      </c>
      <c r="N75" s="33">
        <v>0</v>
      </c>
      <c r="O75" s="33">
        <v>0.29403034300791553</v>
      </c>
      <c r="P75" s="33">
        <v>4.5750000000000002</v>
      </c>
      <c r="Q75" s="33">
        <v>1.3222222222222222</v>
      </c>
      <c r="R75" s="33">
        <v>0.17504947229551451</v>
      </c>
      <c r="S75" s="33">
        <v>4.5814444444444433</v>
      </c>
      <c r="T75" s="33">
        <v>9.618555555555556</v>
      </c>
      <c r="U75" s="33">
        <v>0</v>
      </c>
      <c r="V75" s="33">
        <v>0.42150395778364114</v>
      </c>
      <c r="W75" s="33">
        <v>2.9195555555555548</v>
      </c>
      <c r="X75" s="33">
        <v>8.9688888888888911</v>
      </c>
      <c r="Y75" s="33">
        <v>0</v>
      </c>
      <c r="Z75" s="33">
        <v>0.35288918205804753</v>
      </c>
      <c r="AA75" s="33">
        <v>0</v>
      </c>
      <c r="AB75" s="33">
        <v>0</v>
      </c>
      <c r="AC75" s="33">
        <v>0</v>
      </c>
      <c r="AD75" s="33">
        <v>0</v>
      </c>
      <c r="AE75" s="33">
        <v>0</v>
      </c>
      <c r="AF75" s="33">
        <v>0</v>
      </c>
      <c r="AG75" s="33">
        <v>8.8888888888888892E-2</v>
      </c>
      <c r="AH75" t="s">
        <v>112</v>
      </c>
      <c r="AI75" s="34">
        <v>10</v>
      </c>
    </row>
    <row r="76" spans="1:35" x14ac:dyDescent="0.25">
      <c r="A76" t="s">
        <v>374</v>
      </c>
      <c r="B76" t="s">
        <v>198</v>
      </c>
      <c r="C76" t="s">
        <v>256</v>
      </c>
      <c r="D76" t="s">
        <v>324</v>
      </c>
      <c r="E76" s="33">
        <v>31.477777777777778</v>
      </c>
      <c r="F76" s="33">
        <v>5.7333333333333334</v>
      </c>
      <c r="G76" s="33">
        <v>1.4</v>
      </c>
      <c r="H76" s="33">
        <v>0.16388888888888889</v>
      </c>
      <c r="I76" s="33">
        <v>3.3333333333333333E-2</v>
      </c>
      <c r="J76" s="33">
        <v>0</v>
      </c>
      <c r="K76" s="33">
        <v>0.71111111111111114</v>
      </c>
      <c r="L76" s="33">
        <v>1.3882222222222222</v>
      </c>
      <c r="M76" s="33">
        <v>5.0055555555555555</v>
      </c>
      <c r="N76" s="33">
        <v>0</v>
      </c>
      <c r="O76" s="33">
        <v>0.15901870808330393</v>
      </c>
      <c r="P76" s="33">
        <v>3.8166666666666669</v>
      </c>
      <c r="Q76" s="33">
        <v>0</v>
      </c>
      <c r="R76" s="33">
        <v>0.12124955877162019</v>
      </c>
      <c r="S76" s="33">
        <v>2.722666666666667</v>
      </c>
      <c r="T76" s="33">
        <v>3.5406666666666671</v>
      </c>
      <c r="U76" s="33">
        <v>0</v>
      </c>
      <c r="V76" s="33">
        <v>0.19897635015884221</v>
      </c>
      <c r="W76" s="33">
        <v>1.334222222222222</v>
      </c>
      <c r="X76" s="33">
        <v>6.3636666666666697</v>
      </c>
      <c r="Y76" s="33">
        <v>0</v>
      </c>
      <c r="Z76" s="33">
        <v>0.24454994705259453</v>
      </c>
      <c r="AA76" s="33">
        <v>0</v>
      </c>
      <c r="AB76" s="33">
        <v>0</v>
      </c>
      <c r="AC76" s="33">
        <v>0.14444444444444443</v>
      </c>
      <c r="AD76" s="33">
        <v>0</v>
      </c>
      <c r="AE76" s="33">
        <v>0</v>
      </c>
      <c r="AF76" s="33">
        <v>0</v>
      </c>
      <c r="AG76" s="33">
        <v>0</v>
      </c>
      <c r="AH76" t="s">
        <v>73</v>
      </c>
      <c r="AI76" s="34">
        <v>10</v>
      </c>
    </row>
    <row r="77" spans="1:35" x14ac:dyDescent="0.25">
      <c r="A77" t="s">
        <v>374</v>
      </c>
      <c r="B77" t="s">
        <v>226</v>
      </c>
      <c r="C77" t="s">
        <v>303</v>
      </c>
      <c r="D77" t="s">
        <v>329</v>
      </c>
      <c r="E77" s="33">
        <v>30.088888888888889</v>
      </c>
      <c r="F77" s="33">
        <v>5.6888888888888891</v>
      </c>
      <c r="G77" s="33">
        <v>1.1555555555555554</v>
      </c>
      <c r="H77" s="33">
        <v>0.1388888888888889</v>
      </c>
      <c r="I77" s="33">
        <v>0.64444444444444449</v>
      </c>
      <c r="J77" s="33">
        <v>0</v>
      </c>
      <c r="K77" s="33">
        <v>0</v>
      </c>
      <c r="L77" s="33">
        <v>1.1417777777777778</v>
      </c>
      <c r="M77" s="33">
        <v>4.7638888888888893</v>
      </c>
      <c r="N77" s="33">
        <v>0</v>
      </c>
      <c r="O77" s="33">
        <v>0.15832717872968982</v>
      </c>
      <c r="P77" s="33">
        <v>8.8972222222222221</v>
      </c>
      <c r="Q77" s="33">
        <v>0.5083333333333333</v>
      </c>
      <c r="R77" s="33">
        <v>0.31259231905465285</v>
      </c>
      <c r="S77" s="33">
        <v>4.5348888888888883</v>
      </c>
      <c r="T77" s="33">
        <v>4.3083333333333327</v>
      </c>
      <c r="U77" s="33">
        <v>0</v>
      </c>
      <c r="V77" s="33">
        <v>0.29390324963072373</v>
      </c>
      <c r="W77" s="33">
        <v>3.04</v>
      </c>
      <c r="X77" s="33">
        <v>4.6532222222222215</v>
      </c>
      <c r="Y77" s="33">
        <v>0</v>
      </c>
      <c r="Z77" s="33">
        <v>0.25568316100443128</v>
      </c>
      <c r="AA77" s="33">
        <v>0</v>
      </c>
      <c r="AB77" s="33">
        <v>0</v>
      </c>
      <c r="AC77" s="33">
        <v>0</v>
      </c>
      <c r="AD77" s="33">
        <v>0</v>
      </c>
      <c r="AE77" s="33">
        <v>0</v>
      </c>
      <c r="AF77" s="33">
        <v>0</v>
      </c>
      <c r="AG77" s="33">
        <v>0</v>
      </c>
      <c r="AH77" t="s">
        <v>101</v>
      </c>
      <c r="AI77" s="34">
        <v>10</v>
      </c>
    </row>
    <row r="78" spans="1:35" x14ac:dyDescent="0.25">
      <c r="A78" t="s">
        <v>374</v>
      </c>
      <c r="B78" t="s">
        <v>173</v>
      </c>
      <c r="C78" t="s">
        <v>290</v>
      </c>
      <c r="D78" t="s">
        <v>311</v>
      </c>
      <c r="E78" s="33">
        <v>177.14444444444445</v>
      </c>
      <c r="F78" s="33">
        <v>5.4222222222222225</v>
      </c>
      <c r="G78" s="33">
        <v>0</v>
      </c>
      <c r="H78" s="33">
        <v>0.7055555555555556</v>
      </c>
      <c r="I78" s="33">
        <v>1.9666666666666666</v>
      </c>
      <c r="J78" s="33">
        <v>0</v>
      </c>
      <c r="K78" s="33">
        <v>0</v>
      </c>
      <c r="L78" s="33">
        <v>4.2850000000000001</v>
      </c>
      <c r="M78" s="33">
        <v>15.881111111111114</v>
      </c>
      <c r="N78" s="33">
        <v>0</v>
      </c>
      <c r="O78" s="33">
        <v>8.9650630370695622E-2</v>
      </c>
      <c r="P78" s="33">
        <v>0</v>
      </c>
      <c r="Q78" s="33">
        <v>22.930333333333344</v>
      </c>
      <c r="R78" s="33">
        <v>0.12944427021263255</v>
      </c>
      <c r="S78" s="33">
        <v>10.195333333333336</v>
      </c>
      <c r="T78" s="33">
        <v>9.7692222222222256</v>
      </c>
      <c r="U78" s="33">
        <v>0</v>
      </c>
      <c r="V78" s="33">
        <v>0.11270212632503297</v>
      </c>
      <c r="W78" s="33">
        <v>10.223111111111107</v>
      </c>
      <c r="X78" s="33">
        <v>13.963222222222223</v>
      </c>
      <c r="Y78" s="33">
        <v>0</v>
      </c>
      <c r="Z78" s="33">
        <v>0.13653452926049048</v>
      </c>
      <c r="AA78" s="33">
        <v>0</v>
      </c>
      <c r="AB78" s="33">
        <v>0</v>
      </c>
      <c r="AC78" s="33">
        <v>0</v>
      </c>
      <c r="AD78" s="33">
        <v>0</v>
      </c>
      <c r="AE78" s="33">
        <v>0</v>
      </c>
      <c r="AF78" s="33">
        <v>0</v>
      </c>
      <c r="AG78" s="33">
        <v>0</v>
      </c>
      <c r="AH78" t="s">
        <v>48</v>
      </c>
      <c r="AI78" s="34">
        <v>10</v>
      </c>
    </row>
    <row r="79" spans="1:35" x14ac:dyDescent="0.25">
      <c r="A79" t="s">
        <v>374</v>
      </c>
      <c r="B79" t="s">
        <v>201</v>
      </c>
      <c r="C79" t="s">
        <v>295</v>
      </c>
      <c r="D79" t="s">
        <v>314</v>
      </c>
      <c r="E79" s="33">
        <v>28.155555555555555</v>
      </c>
      <c r="F79" s="33">
        <v>5.6888888888888891</v>
      </c>
      <c r="G79" s="33">
        <v>0.78888888888888886</v>
      </c>
      <c r="H79" s="33">
        <v>0.19677777777777777</v>
      </c>
      <c r="I79" s="33">
        <v>0.31111111111111112</v>
      </c>
      <c r="J79" s="33">
        <v>0</v>
      </c>
      <c r="K79" s="33">
        <v>0</v>
      </c>
      <c r="L79" s="33">
        <v>0</v>
      </c>
      <c r="M79" s="33">
        <v>5.0398888888888882</v>
      </c>
      <c r="N79" s="33">
        <v>0</v>
      </c>
      <c r="O79" s="33">
        <v>0.17900157853196524</v>
      </c>
      <c r="P79" s="33">
        <v>5.31911111111111</v>
      </c>
      <c r="Q79" s="33">
        <v>0</v>
      </c>
      <c r="R79" s="33">
        <v>0.18891870560378843</v>
      </c>
      <c r="S79" s="33">
        <v>3.7488888888888887</v>
      </c>
      <c r="T79" s="33">
        <v>0.23111111111111113</v>
      </c>
      <c r="U79" s="33">
        <v>0</v>
      </c>
      <c r="V79" s="33">
        <v>0.14135753749013419</v>
      </c>
      <c r="W79" s="33">
        <v>3.0742222222222222</v>
      </c>
      <c r="X79" s="33">
        <v>1.439888888888889</v>
      </c>
      <c r="Y79" s="33">
        <v>0</v>
      </c>
      <c r="Z79" s="33">
        <v>0.16032754538279401</v>
      </c>
      <c r="AA79" s="33">
        <v>0</v>
      </c>
      <c r="AB79" s="33">
        <v>0</v>
      </c>
      <c r="AC79" s="33">
        <v>0</v>
      </c>
      <c r="AD79" s="33">
        <v>0</v>
      </c>
      <c r="AE79" s="33">
        <v>0</v>
      </c>
      <c r="AF79" s="33">
        <v>0</v>
      </c>
      <c r="AG79" s="33">
        <v>0</v>
      </c>
      <c r="AH79" t="s">
        <v>76</v>
      </c>
      <c r="AI79" s="34">
        <v>10</v>
      </c>
    </row>
    <row r="80" spans="1:35" x14ac:dyDescent="0.25">
      <c r="A80" t="s">
        <v>374</v>
      </c>
      <c r="B80" t="s">
        <v>192</v>
      </c>
      <c r="C80" t="s">
        <v>258</v>
      </c>
      <c r="D80" t="s">
        <v>321</v>
      </c>
      <c r="E80" s="33">
        <v>45.577777777777776</v>
      </c>
      <c r="F80" s="33">
        <v>5.6888888888888891</v>
      </c>
      <c r="G80" s="33">
        <v>0.1</v>
      </c>
      <c r="H80" s="33">
        <v>0.22477777777777783</v>
      </c>
      <c r="I80" s="33">
        <v>1.5111111111111111</v>
      </c>
      <c r="J80" s="33">
        <v>0</v>
      </c>
      <c r="K80" s="33">
        <v>0</v>
      </c>
      <c r="L80" s="33">
        <v>0.33611111111111114</v>
      </c>
      <c r="M80" s="33">
        <v>2.1888888888888891</v>
      </c>
      <c r="N80" s="33">
        <v>5.1555555555555559</v>
      </c>
      <c r="O80" s="33">
        <v>0.16114090687469529</v>
      </c>
      <c r="P80" s="33">
        <v>5.4527777777777775</v>
      </c>
      <c r="Q80" s="33">
        <v>3.95</v>
      </c>
      <c r="R80" s="33">
        <v>0.20630180399804976</v>
      </c>
      <c r="S80" s="33">
        <v>0.77888888888888885</v>
      </c>
      <c r="T80" s="33">
        <v>0.91311111111111121</v>
      </c>
      <c r="U80" s="33">
        <v>0</v>
      </c>
      <c r="V80" s="33">
        <v>3.7123354461238427E-2</v>
      </c>
      <c r="W80" s="33">
        <v>1.5641111111111112</v>
      </c>
      <c r="X80" s="33">
        <v>1.6987777777777779</v>
      </c>
      <c r="Y80" s="33">
        <v>0</v>
      </c>
      <c r="Z80" s="33">
        <v>7.1589468551925897E-2</v>
      </c>
      <c r="AA80" s="33">
        <v>0</v>
      </c>
      <c r="AB80" s="33">
        <v>0</v>
      </c>
      <c r="AC80" s="33">
        <v>0</v>
      </c>
      <c r="AD80" s="33">
        <v>0</v>
      </c>
      <c r="AE80" s="33">
        <v>0</v>
      </c>
      <c r="AF80" s="33">
        <v>0</v>
      </c>
      <c r="AG80" s="33">
        <v>0</v>
      </c>
      <c r="AH80" t="s">
        <v>67</v>
      </c>
      <c r="AI80" s="34">
        <v>10</v>
      </c>
    </row>
    <row r="81" spans="1:35" x14ac:dyDescent="0.25">
      <c r="A81" t="s">
        <v>374</v>
      </c>
      <c r="B81" t="s">
        <v>169</v>
      </c>
      <c r="C81" t="s">
        <v>287</v>
      </c>
      <c r="D81" t="s">
        <v>333</v>
      </c>
      <c r="E81" s="33">
        <v>23.822222222222223</v>
      </c>
      <c r="F81" s="33">
        <v>4.8</v>
      </c>
      <c r="G81" s="33">
        <v>0</v>
      </c>
      <c r="H81" s="33">
        <v>0</v>
      </c>
      <c r="I81" s="33">
        <v>0</v>
      </c>
      <c r="J81" s="33">
        <v>0</v>
      </c>
      <c r="K81" s="33">
        <v>0</v>
      </c>
      <c r="L81" s="33">
        <v>0.25655555555555559</v>
      </c>
      <c r="M81" s="33">
        <v>4.3555555555555552</v>
      </c>
      <c r="N81" s="33">
        <v>0</v>
      </c>
      <c r="O81" s="33">
        <v>0.18283582089552236</v>
      </c>
      <c r="P81" s="33">
        <v>5.197222222222222</v>
      </c>
      <c r="Q81" s="33">
        <v>0</v>
      </c>
      <c r="R81" s="33">
        <v>0.21816697761194029</v>
      </c>
      <c r="S81" s="33">
        <v>2.6286666666666667</v>
      </c>
      <c r="T81" s="33">
        <v>0.17444444444444443</v>
      </c>
      <c r="U81" s="33">
        <v>0</v>
      </c>
      <c r="V81" s="33">
        <v>0.1176679104477612</v>
      </c>
      <c r="W81" s="33">
        <v>0.61355555555555541</v>
      </c>
      <c r="X81" s="33">
        <v>3.869555555555555</v>
      </c>
      <c r="Y81" s="33">
        <v>0</v>
      </c>
      <c r="Z81" s="33">
        <v>0.18819029850746266</v>
      </c>
      <c r="AA81" s="33">
        <v>0</v>
      </c>
      <c r="AB81" s="33">
        <v>0</v>
      </c>
      <c r="AC81" s="33">
        <v>0</v>
      </c>
      <c r="AD81" s="33">
        <v>0</v>
      </c>
      <c r="AE81" s="33">
        <v>0</v>
      </c>
      <c r="AF81" s="33">
        <v>0</v>
      </c>
      <c r="AG81" s="33">
        <v>0</v>
      </c>
      <c r="AH81" t="s">
        <v>44</v>
      </c>
      <c r="AI81" s="34">
        <v>10</v>
      </c>
    </row>
    <row r="82" spans="1:35" x14ac:dyDescent="0.25">
      <c r="A82" t="s">
        <v>374</v>
      </c>
      <c r="B82" t="s">
        <v>232</v>
      </c>
      <c r="C82" t="s">
        <v>256</v>
      </c>
      <c r="D82" t="s">
        <v>324</v>
      </c>
      <c r="E82" s="33">
        <v>29.5</v>
      </c>
      <c r="F82" s="33">
        <v>5.6888888888888891</v>
      </c>
      <c r="G82" s="33">
        <v>0.33333333333333331</v>
      </c>
      <c r="H82" s="33">
        <v>0.14166666666666666</v>
      </c>
      <c r="I82" s="33">
        <v>2.1</v>
      </c>
      <c r="J82" s="33">
        <v>0</v>
      </c>
      <c r="K82" s="33">
        <v>0</v>
      </c>
      <c r="L82" s="33">
        <v>0.32144444444444442</v>
      </c>
      <c r="M82" s="33">
        <v>4.666666666666667</v>
      </c>
      <c r="N82" s="33">
        <v>0</v>
      </c>
      <c r="O82" s="33">
        <v>0.15819209039548024</v>
      </c>
      <c r="P82" s="33">
        <v>0</v>
      </c>
      <c r="Q82" s="33">
        <v>4.3995555555555557</v>
      </c>
      <c r="R82" s="33">
        <v>0.14913747645951037</v>
      </c>
      <c r="S82" s="33">
        <v>1.5078888888888893</v>
      </c>
      <c r="T82" s="33">
        <v>0.24733333333333332</v>
      </c>
      <c r="U82" s="33">
        <v>0</v>
      </c>
      <c r="V82" s="33">
        <v>5.9499058380414326E-2</v>
      </c>
      <c r="W82" s="33">
        <v>3.0539999999999994</v>
      </c>
      <c r="X82" s="33">
        <v>0</v>
      </c>
      <c r="Y82" s="33">
        <v>0</v>
      </c>
      <c r="Z82" s="33">
        <v>0.10352542372881354</v>
      </c>
      <c r="AA82" s="33">
        <v>0</v>
      </c>
      <c r="AB82" s="33">
        <v>0</v>
      </c>
      <c r="AC82" s="33">
        <v>0</v>
      </c>
      <c r="AD82" s="33">
        <v>0</v>
      </c>
      <c r="AE82" s="33">
        <v>0</v>
      </c>
      <c r="AF82" s="33">
        <v>0</v>
      </c>
      <c r="AG82" s="33">
        <v>0</v>
      </c>
      <c r="AH82" t="s">
        <v>107</v>
      </c>
      <c r="AI82" s="34">
        <v>10</v>
      </c>
    </row>
    <row r="83" spans="1:35" x14ac:dyDescent="0.25">
      <c r="A83" t="s">
        <v>374</v>
      </c>
      <c r="B83" t="s">
        <v>163</v>
      </c>
      <c r="C83" t="s">
        <v>284</v>
      </c>
      <c r="D83" t="s">
        <v>329</v>
      </c>
      <c r="E83" s="33">
        <v>40.288888888888891</v>
      </c>
      <c r="F83" s="33">
        <v>5.0111111111111111</v>
      </c>
      <c r="G83" s="33">
        <v>0.24444444444444444</v>
      </c>
      <c r="H83" s="33">
        <v>0</v>
      </c>
      <c r="I83" s="33">
        <v>1.1222222222222222</v>
      </c>
      <c r="J83" s="33">
        <v>0</v>
      </c>
      <c r="K83" s="33">
        <v>6.6666666666666666E-2</v>
      </c>
      <c r="L83" s="33">
        <v>1.3082222222222222</v>
      </c>
      <c r="M83" s="33">
        <v>4.7786666666666671</v>
      </c>
      <c r="N83" s="33">
        <v>0</v>
      </c>
      <c r="O83" s="33">
        <v>0.11861003861003862</v>
      </c>
      <c r="P83" s="33">
        <v>4.615444444444444</v>
      </c>
      <c r="Q83" s="33">
        <v>2.409222222222223</v>
      </c>
      <c r="R83" s="33">
        <v>0.17435741864313292</v>
      </c>
      <c r="S83" s="33">
        <v>1.0931111111111111</v>
      </c>
      <c r="T83" s="33">
        <v>1.3238888888888889</v>
      </c>
      <c r="U83" s="33">
        <v>0</v>
      </c>
      <c r="V83" s="33">
        <v>5.999172642029784E-2</v>
      </c>
      <c r="W83" s="33">
        <v>2.8558888888888885</v>
      </c>
      <c r="X83" s="33">
        <v>3.7425555555555565</v>
      </c>
      <c r="Y83" s="33">
        <v>0</v>
      </c>
      <c r="Z83" s="33">
        <v>0.16377826806398235</v>
      </c>
      <c r="AA83" s="33">
        <v>0</v>
      </c>
      <c r="AB83" s="33">
        <v>0</v>
      </c>
      <c r="AC83" s="33">
        <v>0</v>
      </c>
      <c r="AD83" s="33">
        <v>0</v>
      </c>
      <c r="AE83" s="33">
        <v>0</v>
      </c>
      <c r="AF83" s="33">
        <v>0</v>
      </c>
      <c r="AG83" s="33">
        <v>0</v>
      </c>
      <c r="AH83" t="s">
        <v>38</v>
      </c>
      <c r="AI83" s="34">
        <v>10</v>
      </c>
    </row>
    <row r="84" spans="1:35" x14ac:dyDescent="0.25">
      <c r="A84" t="s">
        <v>374</v>
      </c>
      <c r="B84" t="s">
        <v>218</v>
      </c>
      <c r="C84" t="s">
        <v>300</v>
      </c>
      <c r="D84" t="s">
        <v>322</v>
      </c>
      <c r="E84" s="33">
        <v>12.911111111111111</v>
      </c>
      <c r="F84" s="33">
        <v>5.6888888888888891</v>
      </c>
      <c r="G84" s="33">
        <v>0.9</v>
      </c>
      <c r="H84" s="33">
        <v>6.6666666666666666E-2</v>
      </c>
      <c r="I84" s="33">
        <v>4.4444444444444446E-2</v>
      </c>
      <c r="J84" s="33">
        <v>0</v>
      </c>
      <c r="K84" s="33">
        <v>0</v>
      </c>
      <c r="L84" s="33">
        <v>4.9555555555555554E-2</v>
      </c>
      <c r="M84" s="33">
        <v>4.0562222222222211</v>
      </c>
      <c r="N84" s="33">
        <v>0</v>
      </c>
      <c r="O84" s="33">
        <v>0.31416523235800337</v>
      </c>
      <c r="P84" s="33">
        <v>1.847</v>
      </c>
      <c r="Q84" s="33">
        <v>0</v>
      </c>
      <c r="R84" s="33">
        <v>0.14305507745266779</v>
      </c>
      <c r="S84" s="33">
        <v>0.8620000000000001</v>
      </c>
      <c r="T84" s="33">
        <v>0</v>
      </c>
      <c r="U84" s="33">
        <v>0</v>
      </c>
      <c r="V84" s="33">
        <v>6.6764199655765924E-2</v>
      </c>
      <c r="W84" s="33">
        <v>0.45055555555555554</v>
      </c>
      <c r="X84" s="33">
        <v>6.355555555555556E-2</v>
      </c>
      <c r="Y84" s="33">
        <v>0</v>
      </c>
      <c r="Z84" s="33">
        <v>3.9819277108433734E-2</v>
      </c>
      <c r="AA84" s="33">
        <v>0</v>
      </c>
      <c r="AB84" s="33">
        <v>0</v>
      </c>
      <c r="AC84" s="33">
        <v>0</v>
      </c>
      <c r="AD84" s="33">
        <v>22.198222222222213</v>
      </c>
      <c r="AE84" s="33">
        <v>0</v>
      </c>
      <c r="AF84" s="33">
        <v>0</v>
      </c>
      <c r="AG84" s="33">
        <v>0</v>
      </c>
      <c r="AH84" t="s">
        <v>93</v>
      </c>
      <c r="AI84" s="34">
        <v>10</v>
      </c>
    </row>
    <row r="85" spans="1:35" x14ac:dyDescent="0.25">
      <c r="A85" t="s">
        <v>374</v>
      </c>
      <c r="B85" t="s">
        <v>213</v>
      </c>
      <c r="C85" t="s">
        <v>299</v>
      </c>
      <c r="D85" t="s">
        <v>335</v>
      </c>
      <c r="E85" s="33">
        <v>24.777777777777779</v>
      </c>
      <c r="F85" s="33">
        <v>5.6888888888888891</v>
      </c>
      <c r="G85" s="33">
        <v>0.26666666666666666</v>
      </c>
      <c r="H85" s="33">
        <v>0.26666666666666666</v>
      </c>
      <c r="I85" s="33">
        <v>0.25555555555555554</v>
      </c>
      <c r="J85" s="33">
        <v>0</v>
      </c>
      <c r="K85" s="33">
        <v>0.25555555555555554</v>
      </c>
      <c r="L85" s="33">
        <v>0.68422222222222195</v>
      </c>
      <c r="M85" s="33">
        <v>0</v>
      </c>
      <c r="N85" s="33">
        <v>4.7944444444444443</v>
      </c>
      <c r="O85" s="33">
        <v>0.19349775784753362</v>
      </c>
      <c r="P85" s="33">
        <v>4.0250000000000004</v>
      </c>
      <c r="Q85" s="33">
        <v>0</v>
      </c>
      <c r="R85" s="33">
        <v>0.16244394618834082</v>
      </c>
      <c r="S85" s="33">
        <v>0.83499999999999974</v>
      </c>
      <c r="T85" s="33">
        <v>2.4418888888888879</v>
      </c>
      <c r="U85" s="33">
        <v>0</v>
      </c>
      <c r="V85" s="33">
        <v>0.13225112107623313</v>
      </c>
      <c r="W85" s="33">
        <v>1.2003333333333333</v>
      </c>
      <c r="X85" s="33">
        <v>3.3101111111111114</v>
      </c>
      <c r="Y85" s="33">
        <v>0</v>
      </c>
      <c r="Z85" s="33">
        <v>0.18203587443946187</v>
      </c>
      <c r="AA85" s="33">
        <v>0</v>
      </c>
      <c r="AB85" s="33">
        <v>0</v>
      </c>
      <c r="AC85" s="33">
        <v>0</v>
      </c>
      <c r="AD85" s="33">
        <v>0</v>
      </c>
      <c r="AE85" s="33">
        <v>0</v>
      </c>
      <c r="AF85" s="33">
        <v>0</v>
      </c>
      <c r="AG85" s="33">
        <v>0</v>
      </c>
      <c r="AH85" t="s">
        <v>88</v>
      </c>
      <c r="AI85" s="34">
        <v>10</v>
      </c>
    </row>
    <row r="86" spans="1:35" x14ac:dyDescent="0.25">
      <c r="A86" t="s">
        <v>374</v>
      </c>
      <c r="B86" t="s">
        <v>214</v>
      </c>
      <c r="C86" t="s">
        <v>279</v>
      </c>
      <c r="D86" t="s">
        <v>329</v>
      </c>
      <c r="E86" s="33">
        <v>33.355555555555554</v>
      </c>
      <c r="F86" s="33">
        <v>5.6</v>
      </c>
      <c r="G86" s="33">
        <v>0</v>
      </c>
      <c r="H86" s="33">
        <v>0</v>
      </c>
      <c r="I86" s="33">
        <v>0.73333333333333328</v>
      </c>
      <c r="J86" s="33">
        <v>0</v>
      </c>
      <c r="K86" s="33">
        <v>0</v>
      </c>
      <c r="L86" s="33">
        <v>0.98199999999999998</v>
      </c>
      <c r="M86" s="33">
        <v>5.7479999999999993</v>
      </c>
      <c r="N86" s="33">
        <v>0</v>
      </c>
      <c r="O86" s="33">
        <v>0.1723251165889407</v>
      </c>
      <c r="P86" s="33">
        <v>5.2932222222222212</v>
      </c>
      <c r="Q86" s="33">
        <v>0</v>
      </c>
      <c r="R86" s="33">
        <v>0.15869087275149898</v>
      </c>
      <c r="S86" s="33">
        <v>0.60866666666666658</v>
      </c>
      <c r="T86" s="33">
        <v>0.30144444444444446</v>
      </c>
      <c r="U86" s="33">
        <v>0</v>
      </c>
      <c r="V86" s="33">
        <v>2.7285143237841439E-2</v>
      </c>
      <c r="W86" s="33">
        <v>0.40277777777777779</v>
      </c>
      <c r="X86" s="33">
        <v>0.66688888888888898</v>
      </c>
      <c r="Y86" s="33">
        <v>0</v>
      </c>
      <c r="Z86" s="33">
        <v>3.2068620919387079E-2</v>
      </c>
      <c r="AA86" s="33">
        <v>0</v>
      </c>
      <c r="AB86" s="33">
        <v>0</v>
      </c>
      <c r="AC86" s="33">
        <v>0</v>
      </c>
      <c r="AD86" s="33">
        <v>0</v>
      </c>
      <c r="AE86" s="33">
        <v>0</v>
      </c>
      <c r="AF86" s="33">
        <v>0</v>
      </c>
      <c r="AG86" s="33">
        <v>0</v>
      </c>
      <c r="AH86" t="s">
        <v>89</v>
      </c>
      <c r="AI86" s="34">
        <v>10</v>
      </c>
    </row>
    <row r="87" spans="1:35" x14ac:dyDescent="0.25">
      <c r="A87" t="s">
        <v>374</v>
      </c>
      <c r="B87" t="s">
        <v>219</v>
      </c>
      <c r="C87" t="s">
        <v>275</v>
      </c>
      <c r="D87" t="s">
        <v>326</v>
      </c>
      <c r="E87" s="33">
        <v>95.288888888888891</v>
      </c>
      <c r="F87" s="33">
        <v>9.0666666666666664</v>
      </c>
      <c r="G87" s="33">
        <v>0.48888888888888887</v>
      </c>
      <c r="H87" s="33">
        <v>0.6333333333333333</v>
      </c>
      <c r="I87" s="33">
        <v>1.3777777777777778</v>
      </c>
      <c r="J87" s="33">
        <v>0</v>
      </c>
      <c r="K87" s="33">
        <v>0</v>
      </c>
      <c r="L87" s="33">
        <v>1.4652222222222226</v>
      </c>
      <c r="M87" s="33">
        <v>0</v>
      </c>
      <c r="N87" s="33">
        <v>10.844444444444445</v>
      </c>
      <c r="O87" s="33">
        <v>0.11380597014925374</v>
      </c>
      <c r="P87" s="33">
        <v>14.183333333333334</v>
      </c>
      <c r="Q87" s="33">
        <v>31.824999999999999</v>
      </c>
      <c r="R87" s="33">
        <v>0.48282999067164178</v>
      </c>
      <c r="S87" s="33">
        <v>0.21911111111111115</v>
      </c>
      <c r="T87" s="33">
        <v>0.70888888888888868</v>
      </c>
      <c r="U87" s="33">
        <v>0</v>
      </c>
      <c r="V87" s="33">
        <v>9.7388059701492523E-3</v>
      </c>
      <c r="W87" s="33">
        <v>0.3527777777777778</v>
      </c>
      <c r="X87" s="33">
        <v>3.1162222222222216</v>
      </c>
      <c r="Y87" s="33">
        <v>0</v>
      </c>
      <c r="Z87" s="33">
        <v>3.6405083955223877E-2</v>
      </c>
      <c r="AA87" s="33">
        <v>0</v>
      </c>
      <c r="AB87" s="33">
        <v>0</v>
      </c>
      <c r="AC87" s="33">
        <v>0</v>
      </c>
      <c r="AD87" s="33">
        <v>0</v>
      </c>
      <c r="AE87" s="33">
        <v>0</v>
      </c>
      <c r="AF87" s="33">
        <v>0</v>
      </c>
      <c r="AG87" s="33">
        <v>0</v>
      </c>
      <c r="AH87" t="s">
        <v>94</v>
      </c>
      <c r="AI87" s="34">
        <v>10</v>
      </c>
    </row>
    <row r="88" spans="1:35" x14ac:dyDescent="0.25">
      <c r="A88" t="s">
        <v>374</v>
      </c>
      <c r="B88" t="s">
        <v>231</v>
      </c>
      <c r="C88" t="s">
        <v>280</v>
      </c>
      <c r="D88" t="s">
        <v>311</v>
      </c>
      <c r="E88" s="33">
        <v>43.788888888888891</v>
      </c>
      <c r="F88" s="33">
        <v>5.5111111111111111</v>
      </c>
      <c r="G88" s="33">
        <v>0.53333333333333333</v>
      </c>
      <c r="H88" s="33">
        <v>0.51577777777777767</v>
      </c>
      <c r="I88" s="33">
        <v>1.4444444444444444</v>
      </c>
      <c r="J88" s="33">
        <v>0</v>
      </c>
      <c r="K88" s="33">
        <v>0</v>
      </c>
      <c r="L88" s="33">
        <v>0.26811111111111108</v>
      </c>
      <c r="M88" s="33">
        <v>0</v>
      </c>
      <c r="N88" s="33">
        <v>0</v>
      </c>
      <c r="O88" s="33">
        <v>0</v>
      </c>
      <c r="P88" s="33">
        <v>3.5943333333333327</v>
      </c>
      <c r="Q88" s="33">
        <v>0.64700000000000002</v>
      </c>
      <c r="R88" s="33">
        <v>9.6858665313372214E-2</v>
      </c>
      <c r="S88" s="33">
        <v>3.5242222222222224</v>
      </c>
      <c r="T88" s="33">
        <v>1.0176666666666665</v>
      </c>
      <c r="U88" s="33">
        <v>0</v>
      </c>
      <c r="V88" s="33">
        <v>0.10372240548084243</v>
      </c>
      <c r="W88" s="33">
        <v>2.9932222222222222</v>
      </c>
      <c r="X88" s="33">
        <v>5.4940000000000007</v>
      </c>
      <c r="Y88" s="33">
        <v>0</v>
      </c>
      <c r="Z88" s="33">
        <v>0.19382136513575232</v>
      </c>
      <c r="AA88" s="33">
        <v>0</v>
      </c>
      <c r="AB88" s="33">
        <v>0</v>
      </c>
      <c r="AC88" s="33">
        <v>0</v>
      </c>
      <c r="AD88" s="33">
        <v>28.272222222222233</v>
      </c>
      <c r="AE88" s="33">
        <v>0</v>
      </c>
      <c r="AF88" s="33">
        <v>0</v>
      </c>
      <c r="AG88" s="33">
        <v>0</v>
      </c>
      <c r="AH88" t="s">
        <v>106</v>
      </c>
      <c r="AI88" s="34">
        <v>10</v>
      </c>
    </row>
    <row r="89" spans="1:35" x14ac:dyDescent="0.25">
      <c r="A89" t="s">
        <v>374</v>
      </c>
      <c r="B89" t="s">
        <v>220</v>
      </c>
      <c r="C89" t="s">
        <v>256</v>
      </c>
      <c r="D89" t="s">
        <v>324</v>
      </c>
      <c r="E89" s="33">
        <v>37.277777777777779</v>
      </c>
      <c r="F89" s="33">
        <v>5.6888888888888891</v>
      </c>
      <c r="G89" s="33">
        <v>0</v>
      </c>
      <c r="H89" s="33">
        <v>0</v>
      </c>
      <c r="I89" s="33">
        <v>1.1555555555555554</v>
      </c>
      <c r="J89" s="33">
        <v>0</v>
      </c>
      <c r="K89" s="33">
        <v>0</v>
      </c>
      <c r="L89" s="33">
        <v>0.82133333333333336</v>
      </c>
      <c r="M89" s="33">
        <v>6.9777777777777786E-2</v>
      </c>
      <c r="N89" s="33">
        <v>4.9076666666666684</v>
      </c>
      <c r="O89" s="33">
        <v>0.13352309985096875</v>
      </c>
      <c r="P89" s="33">
        <v>5.0190000000000001</v>
      </c>
      <c r="Q89" s="33">
        <v>0</v>
      </c>
      <c r="R89" s="33">
        <v>0.13463785394932937</v>
      </c>
      <c r="S89" s="33">
        <v>1.5995555555555554</v>
      </c>
      <c r="T89" s="33">
        <v>0.63755555555555543</v>
      </c>
      <c r="U89" s="33">
        <v>0</v>
      </c>
      <c r="V89" s="33">
        <v>6.0011922503725779E-2</v>
      </c>
      <c r="W89" s="33">
        <v>0.30544444444444441</v>
      </c>
      <c r="X89" s="33">
        <v>1.9635555555555559</v>
      </c>
      <c r="Y89" s="33">
        <v>0</v>
      </c>
      <c r="Z89" s="33">
        <v>6.0867362146050673E-2</v>
      </c>
      <c r="AA89" s="33">
        <v>0</v>
      </c>
      <c r="AB89" s="33">
        <v>0</v>
      </c>
      <c r="AC89" s="33">
        <v>0</v>
      </c>
      <c r="AD89" s="33">
        <v>0</v>
      </c>
      <c r="AE89" s="33">
        <v>0</v>
      </c>
      <c r="AF89" s="33">
        <v>0</v>
      </c>
      <c r="AG89" s="33">
        <v>0</v>
      </c>
      <c r="AH89" t="s">
        <v>95</v>
      </c>
      <c r="AI89" s="34">
        <v>10</v>
      </c>
    </row>
    <row r="90" spans="1:35" x14ac:dyDescent="0.25">
      <c r="A90" t="s">
        <v>374</v>
      </c>
      <c r="B90" t="s">
        <v>230</v>
      </c>
      <c r="C90" t="s">
        <v>305</v>
      </c>
      <c r="D90" t="s">
        <v>329</v>
      </c>
      <c r="E90" s="33">
        <v>28.488888888888887</v>
      </c>
      <c r="F90" s="33">
        <v>5.4222222222222225</v>
      </c>
      <c r="G90" s="33">
        <v>0.93333333333333335</v>
      </c>
      <c r="H90" s="33">
        <v>0</v>
      </c>
      <c r="I90" s="33">
        <v>1.0222222222222221</v>
      </c>
      <c r="J90" s="33">
        <v>0</v>
      </c>
      <c r="K90" s="33">
        <v>2.4333333333333331</v>
      </c>
      <c r="L90" s="33">
        <v>1.1411111111111107</v>
      </c>
      <c r="M90" s="33">
        <v>4.9000000000000004</v>
      </c>
      <c r="N90" s="33">
        <v>0</v>
      </c>
      <c r="O90" s="33">
        <v>0.17199687987519502</v>
      </c>
      <c r="P90" s="33">
        <v>0</v>
      </c>
      <c r="Q90" s="33">
        <v>4.9638888888888886</v>
      </c>
      <c r="R90" s="33">
        <v>0.17423946957878314</v>
      </c>
      <c r="S90" s="33">
        <v>5.8776666666666655</v>
      </c>
      <c r="T90" s="33">
        <v>5.3582222222222233</v>
      </c>
      <c r="U90" s="33">
        <v>0</v>
      </c>
      <c r="V90" s="33">
        <v>0.39439547581903278</v>
      </c>
      <c r="W90" s="33">
        <v>9.5855555555555583</v>
      </c>
      <c r="X90" s="33">
        <v>4.0564444444444456</v>
      </c>
      <c r="Y90" s="33">
        <v>0</v>
      </c>
      <c r="Z90" s="33">
        <v>0.47885335413416552</v>
      </c>
      <c r="AA90" s="33">
        <v>0</v>
      </c>
      <c r="AB90" s="33">
        <v>0</v>
      </c>
      <c r="AC90" s="33">
        <v>0</v>
      </c>
      <c r="AD90" s="33">
        <v>0</v>
      </c>
      <c r="AE90" s="33">
        <v>0</v>
      </c>
      <c r="AF90" s="33">
        <v>0</v>
      </c>
      <c r="AG90" s="33">
        <v>0</v>
      </c>
      <c r="AH90" t="s">
        <v>105</v>
      </c>
      <c r="AI90" s="34">
        <v>10</v>
      </c>
    </row>
    <row r="91" spans="1:35" x14ac:dyDescent="0.25">
      <c r="A91" t="s">
        <v>374</v>
      </c>
      <c r="B91" t="s">
        <v>154</v>
      </c>
      <c r="C91" t="s">
        <v>282</v>
      </c>
      <c r="D91" t="s">
        <v>331</v>
      </c>
      <c r="E91" s="33">
        <v>25.31111111111111</v>
      </c>
      <c r="F91" s="33">
        <v>5.7555555555555555</v>
      </c>
      <c r="G91" s="33">
        <v>0.77777777777777779</v>
      </c>
      <c r="H91" s="33">
        <v>2.7663333333333333</v>
      </c>
      <c r="I91" s="33">
        <v>2.6444444444444444</v>
      </c>
      <c r="J91" s="33">
        <v>0</v>
      </c>
      <c r="K91" s="33">
        <v>0</v>
      </c>
      <c r="L91" s="33">
        <v>2.7242222222222221</v>
      </c>
      <c r="M91" s="33">
        <v>5.6577777777777767</v>
      </c>
      <c r="N91" s="33">
        <v>0</v>
      </c>
      <c r="O91" s="33">
        <v>0.22352941176470584</v>
      </c>
      <c r="P91" s="33">
        <v>4.3226666666666658</v>
      </c>
      <c r="Q91" s="33">
        <v>3.1566666666666663</v>
      </c>
      <c r="R91" s="33">
        <v>0.29549604916593497</v>
      </c>
      <c r="S91" s="33">
        <v>3.8393333333333328</v>
      </c>
      <c r="T91" s="33">
        <v>3.3825555555555549</v>
      </c>
      <c r="U91" s="33">
        <v>0</v>
      </c>
      <c r="V91" s="33">
        <v>0.285324846356453</v>
      </c>
      <c r="W91" s="33">
        <v>5.1049999999999995</v>
      </c>
      <c r="X91" s="33">
        <v>5.4880000000000004</v>
      </c>
      <c r="Y91" s="33">
        <v>0</v>
      </c>
      <c r="Z91" s="33">
        <v>0.41851185250219491</v>
      </c>
      <c r="AA91" s="33">
        <v>0</v>
      </c>
      <c r="AB91" s="33">
        <v>0</v>
      </c>
      <c r="AC91" s="33">
        <v>0</v>
      </c>
      <c r="AD91" s="33">
        <v>0</v>
      </c>
      <c r="AE91" s="33">
        <v>0</v>
      </c>
      <c r="AF91" s="33">
        <v>0</v>
      </c>
      <c r="AG91" s="33">
        <v>0</v>
      </c>
      <c r="AH91" t="s">
        <v>29</v>
      </c>
      <c r="AI91" s="34">
        <v>10</v>
      </c>
    </row>
    <row r="92" spans="1:35" x14ac:dyDescent="0.25">
      <c r="A92" t="s">
        <v>374</v>
      </c>
      <c r="B92" t="s">
        <v>131</v>
      </c>
      <c r="C92" t="s">
        <v>256</v>
      </c>
      <c r="D92" t="s">
        <v>324</v>
      </c>
      <c r="E92" s="33">
        <v>41.922222222222224</v>
      </c>
      <c r="F92" s="33">
        <v>5.6888888888888891</v>
      </c>
      <c r="G92" s="33">
        <v>0</v>
      </c>
      <c r="H92" s="33">
        <v>0</v>
      </c>
      <c r="I92" s="33">
        <v>2.0444444444444443</v>
      </c>
      <c r="J92" s="33">
        <v>0</v>
      </c>
      <c r="K92" s="33">
        <v>1.5</v>
      </c>
      <c r="L92" s="33">
        <v>0</v>
      </c>
      <c r="M92" s="33">
        <v>4.8538888888888883</v>
      </c>
      <c r="N92" s="33">
        <v>0</v>
      </c>
      <c r="O92" s="33">
        <v>0.11578319639544127</v>
      </c>
      <c r="P92" s="33">
        <v>5.152000000000001</v>
      </c>
      <c r="Q92" s="33">
        <v>0.61822222222222223</v>
      </c>
      <c r="R92" s="33">
        <v>0.13764113437582828</v>
      </c>
      <c r="S92" s="33">
        <v>0</v>
      </c>
      <c r="T92" s="33">
        <v>0</v>
      </c>
      <c r="U92" s="33">
        <v>0</v>
      </c>
      <c r="V92" s="33">
        <v>0</v>
      </c>
      <c r="W92" s="33">
        <v>0</v>
      </c>
      <c r="X92" s="33">
        <v>0</v>
      </c>
      <c r="Y92" s="33">
        <v>0</v>
      </c>
      <c r="Z92" s="33">
        <v>0</v>
      </c>
      <c r="AA92" s="33">
        <v>0</v>
      </c>
      <c r="AB92" s="33">
        <v>0</v>
      </c>
      <c r="AC92" s="33">
        <v>0</v>
      </c>
      <c r="AD92" s="33">
        <v>0</v>
      </c>
      <c r="AE92" s="33">
        <v>0</v>
      </c>
      <c r="AF92" s="33">
        <v>0</v>
      </c>
      <c r="AG92" s="33">
        <v>0</v>
      </c>
      <c r="AH92" t="s">
        <v>6</v>
      </c>
      <c r="AI92" s="34">
        <v>10</v>
      </c>
    </row>
    <row r="93" spans="1:35" x14ac:dyDescent="0.25">
      <c r="A93" t="s">
        <v>374</v>
      </c>
      <c r="B93" t="s">
        <v>130</v>
      </c>
      <c r="C93" t="s">
        <v>256</v>
      </c>
      <c r="D93" t="s">
        <v>324</v>
      </c>
      <c r="E93" s="33">
        <v>67.577777777777783</v>
      </c>
      <c r="F93" s="33">
        <v>6.177777777777778</v>
      </c>
      <c r="G93" s="33">
        <v>1.3666666666666667</v>
      </c>
      <c r="H93" s="33">
        <v>0</v>
      </c>
      <c r="I93" s="33">
        <v>1.1555555555555554</v>
      </c>
      <c r="J93" s="33">
        <v>0</v>
      </c>
      <c r="K93" s="33">
        <v>0</v>
      </c>
      <c r="L93" s="33">
        <v>1.7550000000000006</v>
      </c>
      <c r="M93" s="33">
        <v>4.6822222222222232</v>
      </c>
      <c r="N93" s="33">
        <v>5.522222222222223</v>
      </c>
      <c r="O93" s="33">
        <v>0.1510029595527787</v>
      </c>
      <c r="P93" s="33">
        <v>6.0085555555555556</v>
      </c>
      <c r="Q93" s="33">
        <v>0</v>
      </c>
      <c r="R93" s="33">
        <v>8.8913186451825055E-2</v>
      </c>
      <c r="S93" s="33">
        <v>2.3982222222222225</v>
      </c>
      <c r="T93" s="33">
        <v>2.1892222222222224</v>
      </c>
      <c r="U93" s="33">
        <v>0</v>
      </c>
      <c r="V93" s="33">
        <v>6.7883919763235781E-2</v>
      </c>
      <c r="W93" s="33">
        <v>1.5806666666666667</v>
      </c>
      <c r="X93" s="33">
        <v>5.1836666666666655</v>
      </c>
      <c r="Y93" s="33">
        <v>3.2444444444444445</v>
      </c>
      <c r="Z93" s="33">
        <v>0.14810753041762575</v>
      </c>
      <c r="AA93" s="33">
        <v>0</v>
      </c>
      <c r="AB93" s="33">
        <v>0</v>
      </c>
      <c r="AC93" s="33">
        <v>0</v>
      </c>
      <c r="AD93" s="33">
        <v>0</v>
      </c>
      <c r="AE93" s="33">
        <v>0</v>
      </c>
      <c r="AF93" s="33">
        <v>0</v>
      </c>
      <c r="AG93" s="33">
        <v>0</v>
      </c>
      <c r="AH93" t="s">
        <v>5</v>
      </c>
      <c r="AI93" s="34">
        <v>10</v>
      </c>
    </row>
    <row r="94" spans="1:35" x14ac:dyDescent="0.25">
      <c r="A94" t="s">
        <v>374</v>
      </c>
      <c r="B94" t="s">
        <v>135</v>
      </c>
      <c r="C94" t="s">
        <v>256</v>
      </c>
      <c r="D94" t="s">
        <v>324</v>
      </c>
      <c r="E94" s="33">
        <v>47.844444444444441</v>
      </c>
      <c r="F94" s="33">
        <v>5.3777777777777782</v>
      </c>
      <c r="G94" s="33">
        <v>0</v>
      </c>
      <c r="H94" s="33">
        <v>0</v>
      </c>
      <c r="I94" s="33">
        <v>0.94444444444444442</v>
      </c>
      <c r="J94" s="33">
        <v>0</v>
      </c>
      <c r="K94" s="33">
        <v>1.4</v>
      </c>
      <c r="L94" s="33">
        <v>0.97166666666666657</v>
      </c>
      <c r="M94" s="33">
        <v>4.6568888888888873</v>
      </c>
      <c r="N94" s="33">
        <v>0</v>
      </c>
      <c r="O94" s="33">
        <v>9.7333952624245212E-2</v>
      </c>
      <c r="P94" s="33">
        <v>4.8446666666666642</v>
      </c>
      <c r="Q94" s="33">
        <v>10.121333333333327</v>
      </c>
      <c r="R94" s="33">
        <v>0.31280538783093342</v>
      </c>
      <c r="S94" s="33">
        <v>4.7568888888888887</v>
      </c>
      <c r="T94" s="33">
        <v>0.34377777777777779</v>
      </c>
      <c r="U94" s="33">
        <v>0</v>
      </c>
      <c r="V94" s="33">
        <v>0.10660938225731537</v>
      </c>
      <c r="W94" s="33">
        <v>1.0272222222222223</v>
      </c>
      <c r="X94" s="33">
        <v>3.9544444444444449</v>
      </c>
      <c r="Y94" s="33">
        <v>1.8777777777777778</v>
      </c>
      <c r="Z94" s="33">
        <v>0.14336971667440784</v>
      </c>
      <c r="AA94" s="33">
        <v>0</v>
      </c>
      <c r="AB94" s="33">
        <v>0</v>
      </c>
      <c r="AC94" s="33">
        <v>0</v>
      </c>
      <c r="AD94" s="33">
        <v>0</v>
      </c>
      <c r="AE94" s="33">
        <v>0</v>
      </c>
      <c r="AF94" s="33">
        <v>0</v>
      </c>
      <c r="AG94" s="33">
        <v>0</v>
      </c>
      <c r="AH94" t="s">
        <v>10</v>
      </c>
      <c r="AI94" s="34">
        <v>10</v>
      </c>
    </row>
    <row r="95" spans="1:35" x14ac:dyDescent="0.25">
      <c r="A95" t="s">
        <v>374</v>
      </c>
      <c r="B95" t="s">
        <v>203</v>
      </c>
      <c r="C95" t="s">
        <v>291</v>
      </c>
      <c r="D95" t="s">
        <v>334</v>
      </c>
      <c r="E95" s="33">
        <v>36.81111111111111</v>
      </c>
      <c r="F95" s="33">
        <v>5.6888888888888891</v>
      </c>
      <c r="G95" s="33">
        <v>0</v>
      </c>
      <c r="H95" s="33">
        <v>0</v>
      </c>
      <c r="I95" s="33">
        <v>1.1444444444444444</v>
      </c>
      <c r="J95" s="33">
        <v>0</v>
      </c>
      <c r="K95" s="33">
        <v>0</v>
      </c>
      <c r="L95" s="33">
        <v>0.60299999999999998</v>
      </c>
      <c r="M95" s="33">
        <v>5.7798888888888884</v>
      </c>
      <c r="N95" s="33">
        <v>0.39866666666666667</v>
      </c>
      <c r="O95" s="33">
        <v>0.16784485360700269</v>
      </c>
      <c r="P95" s="33">
        <v>4.5217777777777775</v>
      </c>
      <c r="Q95" s="33">
        <v>3.9569999999999999</v>
      </c>
      <c r="R95" s="33">
        <v>0.23033202535466343</v>
      </c>
      <c r="S95" s="33">
        <v>1.409111111111111</v>
      </c>
      <c r="T95" s="33">
        <v>3.6907777777777779</v>
      </c>
      <c r="U95" s="33">
        <v>0</v>
      </c>
      <c r="V95" s="33">
        <v>0.13854210685179597</v>
      </c>
      <c r="W95" s="33">
        <v>1.1411111111111112</v>
      </c>
      <c r="X95" s="33">
        <v>2.3251111111111102</v>
      </c>
      <c r="Y95" s="33">
        <v>0</v>
      </c>
      <c r="Z95" s="33">
        <v>9.4162390582553546E-2</v>
      </c>
      <c r="AA95" s="33">
        <v>0</v>
      </c>
      <c r="AB95" s="33">
        <v>0</v>
      </c>
      <c r="AC95" s="33">
        <v>0</v>
      </c>
      <c r="AD95" s="33">
        <v>0</v>
      </c>
      <c r="AE95" s="33">
        <v>0</v>
      </c>
      <c r="AF95" s="33">
        <v>0</v>
      </c>
      <c r="AG95" s="33">
        <v>0</v>
      </c>
      <c r="AH95" t="s">
        <v>78</v>
      </c>
      <c r="AI95" s="34">
        <v>10</v>
      </c>
    </row>
    <row r="96" spans="1:35" x14ac:dyDescent="0.25">
      <c r="A96" t="s">
        <v>374</v>
      </c>
      <c r="B96" t="s">
        <v>229</v>
      </c>
      <c r="C96" t="s">
        <v>304</v>
      </c>
      <c r="D96" t="s">
        <v>329</v>
      </c>
      <c r="E96" s="33">
        <v>54.833333333333336</v>
      </c>
      <c r="F96" s="33">
        <v>6.4</v>
      </c>
      <c r="G96" s="33">
        <v>0</v>
      </c>
      <c r="H96" s="33">
        <v>0</v>
      </c>
      <c r="I96" s="33">
        <v>2.088888888888889</v>
      </c>
      <c r="J96" s="33">
        <v>0</v>
      </c>
      <c r="K96" s="33">
        <v>0</v>
      </c>
      <c r="L96" s="33">
        <v>2.7839999999999998</v>
      </c>
      <c r="M96" s="33">
        <v>5.9458888888888888</v>
      </c>
      <c r="N96" s="33">
        <v>0</v>
      </c>
      <c r="O96" s="33">
        <v>0.10843566362715298</v>
      </c>
      <c r="P96" s="33">
        <v>5.5113333333333347</v>
      </c>
      <c r="Q96" s="33">
        <v>2.8985555555555558</v>
      </c>
      <c r="R96" s="33">
        <v>0.15337183383991895</v>
      </c>
      <c r="S96" s="33">
        <v>5.1931111111111115</v>
      </c>
      <c r="T96" s="33">
        <v>2.0129999999999999</v>
      </c>
      <c r="U96" s="33">
        <v>0</v>
      </c>
      <c r="V96" s="33">
        <v>0.13141843971631206</v>
      </c>
      <c r="W96" s="33">
        <v>3.2920000000000003</v>
      </c>
      <c r="X96" s="33">
        <v>1.9021111111111113</v>
      </c>
      <c r="Y96" s="33">
        <v>0</v>
      </c>
      <c r="Z96" s="33">
        <v>9.4725430597771026E-2</v>
      </c>
      <c r="AA96" s="33">
        <v>0</v>
      </c>
      <c r="AB96" s="33">
        <v>0</v>
      </c>
      <c r="AC96" s="33">
        <v>0</v>
      </c>
      <c r="AD96" s="33">
        <v>0</v>
      </c>
      <c r="AE96" s="33">
        <v>0</v>
      </c>
      <c r="AF96" s="33">
        <v>0</v>
      </c>
      <c r="AG96" s="33">
        <v>0</v>
      </c>
      <c r="AH96" t="s">
        <v>104</v>
      </c>
      <c r="AI96" s="34">
        <v>10</v>
      </c>
    </row>
    <row r="97" spans="1:35" x14ac:dyDescent="0.25">
      <c r="A97" t="s">
        <v>374</v>
      </c>
      <c r="B97" t="s">
        <v>127</v>
      </c>
      <c r="C97" t="s">
        <v>273</v>
      </c>
      <c r="D97" t="s">
        <v>312</v>
      </c>
      <c r="E97" s="33">
        <v>54.944444444444443</v>
      </c>
      <c r="F97" s="33">
        <v>50.755555555555553</v>
      </c>
      <c r="G97" s="33">
        <v>0</v>
      </c>
      <c r="H97" s="33">
        <v>0.26666666666666666</v>
      </c>
      <c r="I97" s="33">
        <v>5.6888888888888891</v>
      </c>
      <c r="J97" s="33">
        <v>0</v>
      </c>
      <c r="K97" s="33">
        <v>0</v>
      </c>
      <c r="L97" s="33">
        <v>2.9236666666666671</v>
      </c>
      <c r="M97" s="33">
        <v>0</v>
      </c>
      <c r="N97" s="33">
        <v>0</v>
      </c>
      <c r="O97" s="33">
        <v>0</v>
      </c>
      <c r="P97" s="33">
        <v>0</v>
      </c>
      <c r="Q97" s="33">
        <v>5.5814444444444469</v>
      </c>
      <c r="R97" s="33">
        <v>0.10158341759352886</v>
      </c>
      <c r="S97" s="33">
        <v>13.541666666666666</v>
      </c>
      <c r="T97" s="33">
        <v>0.32244444444444442</v>
      </c>
      <c r="U97" s="33">
        <v>0</v>
      </c>
      <c r="V97" s="33">
        <v>0.25232962588473207</v>
      </c>
      <c r="W97" s="33">
        <v>17.427666666666664</v>
      </c>
      <c r="X97" s="33">
        <v>0.13288888888888889</v>
      </c>
      <c r="Y97" s="33">
        <v>4.4222222222222225</v>
      </c>
      <c r="Z97" s="33">
        <v>0.40009100101112233</v>
      </c>
      <c r="AA97" s="33">
        <v>0</v>
      </c>
      <c r="AB97" s="33">
        <v>0</v>
      </c>
      <c r="AC97" s="33">
        <v>0</v>
      </c>
      <c r="AD97" s="33">
        <v>0</v>
      </c>
      <c r="AE97" s="33">
        <v>0</v>
      </c>
      <c r="AF97" s="33">
        <v>0</v>
      </c>
      <c r="AG97" s="33">
        <v>0</v>
      </c>
      <c r="AH97" t="s">
        <v>2</v>
      </c>
      <c r="AI97" s="34">
        <v>10</v>
      </c>
    </row>
    <row r="98" spans="1:35" x14ac:dyDescent="0.25">
      <c r="A98" t="s">
        <v>374</v>
      </c>
      <c r="B98" t="s">
        <v>199</v>
      </c>
      <c r="C98" t="s">
        <v>258</v>
      </c>
      <c r="D98" t="s">
        <v>321</v>
      </c>
      <c r="E98" s="33">
        <v>37.355555555555554</v>
      </c>
      <c r="F98" s="33">
        <v>5.5777777777777775</v>
      </c>
      <c r="G98" s="33">
        <v>0.98888888888888893</v>
      </c>
      <c r="H98" s="33">
        <v>0.25000000000000006</v>
      </c>
      <c r="I98" s="33">
        <v>2.588888888888889</v>
      </c>
      <c r="J98" s="33">
        <v>0</v>
      </c>
      <c r="K98" s="33">
        <v>0</v>
      </c>
      <c r="L98" s="33">
        <v>0.23322222222222219</v>
      </c>
      <c r="M98" s="33">
        <v>5.075222222222223</v>
      </c>
      <c r="N98" s="33">
        <v>0</v>
      </c>
      <c r="O98" s="33">
        <v>0.1358625817965497</v>
      </c>
      <c r="P98" s="33">
        <v>0</v>
      </c>
      <c r="Q98" s="33">
        <v>9.3678888888888885</v>
      </c>
      <c r="R98" s="33">
        <v>0.25077632361689473</v>
      </c>
      <c r="S98" s="33">
        <v>1.5560000000000003</v>
      </c>
      <c r="T98" s="33">
        <v>0</v>
      </c>
      <c r="U98" s="33">
        <v>0</v>
      </c>
      <c r="V98" s="33">
        <v>4.16537775133849E-2</v>
      </c>
      <c r="W98" s="33">
        <v>3.890000000000001</v>
      </c>
      <c r="X98" s="33">
        <v>3.0094444444444446</v>
      </c>
      <c r="Y98" s="33">
        <v>0</v>
      </c>
      <c r="Z98" s="33">
        <v>0.18469660916121361</v>
      </c>
      <c r="AA98" s="33">
        <v>0</v>
      </c>
      <c r="AB98" s="33">
        <v>0</v>
      </c>
      <c r="AC98" s="33">
        <v>0</v>
      </c>
      <c r="AD98" s="33">
        <v>0</v>
      </c>
      <c r="AE98" s="33">
        <v>0</v>
      </c>
      <c r="AF98" s="33">
        <v>0</v>
      </c>
      <c r="AG98" s="33">
        <v>0.13333333333333333</v>
      </c>
      <c r="AH98" t="s">
        <v>74</v>
      </c>
      <c r="AI98" s="34">
        <v>10</v>
      </c>
    </row>
    <row r="99" spans="1:35" x14ac:dyDescent="0.25">
      <c r="A99" t="s">
        <v>374</v>
      </c>
      <c r="B99" t="s">
        <v>239</v>
      </c>
      <c r="C99" t="s">
        <v>282</v>
      </c>
      <c r="D99" t="s">
        <v>331</v>
      </c>
      <c r="E99" s="33">
        <v>32.211111111111109</v>
      </c>
      <c r="F99" s="33">
        <v>3.4555555555555557</v>
      </c>
      <c r="G99" s="33">
        <v>0.57777777777777772</v>
      </c>
      <c r="H99" s="33">
        <v>0.17777777777777776</v>
      </c>
      <c r="I99" s="33">
        <v>0.85555555555555551</v>
      </c>
      <c r="J99" s="33">
        <v>0</v>
      </c>
      <c r="K99" s="33">
        <v>0</v>
      </c>
      <c r="L99" s="33">
        <v>0.30088888888888893</v>
      </c>
      <c r="M99" s="33">
        <v>3.9051111111111108</v>
      </c>
      <c r="N99" s="33">
        <v>0</v>
      </c>
      <c r="O99" s="33">
        <v>0.12123490858916867</v>
      </c>
      <c r="P99" s="33">
        <v>4.6164444444444444</v>
      </c>
      <c r="Q99" s="33">
        <v>2.2222222222222223E-2</v>
      </c>
      <c r="R99" s="33">
        <v>0.14400827871679892</v>
      </c>
      <c r="S99" s="33">
        <v>0.22888888888888889</v>
      </c>
      <c r="T99" s="33">
        <v>2.5777777777777774E-2</v>
      </c>
      <c r="U99" s="33">
        <v>0</v>
      </c>
      <c r="V99" s="33">
        <v>7.906174542945843E-3</v>
      </c>
      <c r="W99" s="33">
        <v>2.9894444444444446</v>
      </c>
      <c r="X99" s="33">
        <v>0.25700000000000001</v>
      </c>
      <c r="Y99" s="33">
        <v>0</v>
      </c>
      <c r="Z99" s="33">
        <v>0.10078647809589515</v>
      </c>
      <c r="AA99" s="33">
        <v>0</v>
      </c>
      <c r="AB99" s="33">
        <v>0</v>
      </c>
      <c r="AC99" s="33">
        <v>0</v>
      </c>
      <c r="AD99" s="33">
        <v>0</v>
      </c>
      <c r="AE99" s="33">
        <v>0</v>
      </c>
      <c r="AF99" s="33">
        <v>0</v>
      </c>
      <c r="AG99" s="33">
        <v>0</v>
      </c>
      <c r="AH99" t="s">
        <v>114</v>
      </c>
      <c r="AI99" s="34">
        <v>10</v>
      </c>
    </row>
    <row r="100" spans="1:35" x14ac:dyDescent="0.25">
      <c r="A100" t="s">
        <v>374</v>
      </c>
      <c r="B100" t="s">
        <v>136</v>
      </c>
      <c r="C100" t="s">
        <v>276</v>
      </c>
      <c r="D100" t="s">
        <v>327</v>
      </c>
      <c r="E100" s="33">
        <v>38.577777777777776</v>
      </c>
      <c r="F100" s="33">
        <v>4.7333333333333334</v>
      </c>
      <c r="G100" s="33">
        <v>0.3888888888888889</v>
      </c>
      <c r="H100" s="33">
        <v>6.1111111111111109E-2</v>
      </c>
      <c r="I100" s="33">
        <v>0.44444444444444442</v>
      </c>
      <c r="J100" s="33">
        <v>0</v>
      </c>
      <c r="K100" s="33">
        <v>0</v>
      </c>
      <c r="L100" s="33">
        <v>3.0160000000000005</v>
      </c>
      <c r="M100" s="33">
        <v>3.6417777777777771</v>
      </c>
      <c r="N100" s="33">
        <v>3.8660000000000014</v>
      </c>
      <c r="O100" s="33">
        <v>0.19461405529953921</v>
      </c>
      <c r="P100" s="33">
        <v>3.8582222222222229</v>
      </c>
      <c r="Q100" s="33">
        <v>2.6585555555555556</v>
      </c>
      <c r="R100" s="33">
        <v>0.16892569124423965</v>
      </c>
      <c r="S100" s="33">
        <v>2.6383333333333332</v>
      </c>
      <c r="T100" s="33">
        <v>6.5898888888888907</v>
      </c>
      <c r="U100" s="33">
        <v>0</v>
      </c>
      <c r="V100" s="33">
        <v>0.23921082949308761</v>
      </c>
      <c r="W100" s="33">
        <v>1.0327777777777776</v>
      </c>
      <c r="X100" s="33">
        <v>6.0262222222222208</v>
      </c>
      <c r="Y100" s="33">
        <v>0</v>
      </c>
      <c r="Z100" s="33">
        <v>0.1829809907834101</v>
      </c>
      <c r="AA100" s="33">
        <v>0</v>
      </c>
      <c r="AB100" s="33">
        <v>0</v>
      </c>
      <c r="AC100" s="33">
        <v>0</v>
      </c>
      <c r="AD100" s="33">
        <v>0</v>
      </c>
      <c r="AE100" s="33">
        <v>0</v>
      </c>
      <c r="AF100" s="33">
        <v>0</v>
      </c>
      <c r="AG100" s="33">
        <v>0</v>
      </c>
      <c r="AH100" t="s">
        <v>11</v>
      </c>
      <c r="AI100" s="34">
        <v>10</v>
      </c>
    </row>
    <row r="101" spans="1:35" x14ac:dyDescent="0.25">
      <c r="A101" t="s">
        <v>374</v>
      </c>
      <c r="B101" t="s">
        <v>156</v>
      </c>
      <c r="C101" t="s">
        <v>250</v>
      </c>
      <c r="D101" t="s">
        <v>325</v>
      </c>
      <c r="E101" s="33">
        <v>36.43333333333333</v>
      </c>
      <c r="F101" s="33">
        <v>5.2444444444444445</v>
      </c>
      <c r="G101" s="33">
        <v>1.288888888888889</v>
      </c>
      <c r="H101" s="33">
        <v>0.1731111111111111</v>
      </c>
      <c r="I101" s="33">
        <v>0.26666666666666666</v>
      </c>
      <c r="J101" s="33">
        <v>0</v>
      </c>
      <c r="K101" s="33">
        <v>0</v>
      </c>
      <c r="L101" s="33">
        <v>2.9606666666666666</v>
      </c>
      <c r="M101" s="33">
        <v>4.3152222222222232</v>
      </c>
      <c r="N101" s="33">
        <v>0</v>
      </c>
      <c r="O101" s="33">
        <v>0.11844159804818546</v>
      </c>
      <c r="P101" s="33">
        <v>4.4480000000000022</v>
      </c>
      <c r="Q101" s="33">
        <v>0.1981111111111111</v>
      </c>
      <c r="R101" s="33">
        <v>0.12752363525465088</v>
      </c>
      <c r="S101" s="33">
        <v>3.7247777777777769</v>
      </c>
      <c r="T101" s="33">
        <v>0</v>
      </c>
      <c r="U101" s="33">
        <v>0</v>
      </c>
      <c r="V101" s="33">
        <v>0.10223543763342481</v>
      </c>
      <c r="W101" s="33">
        <v>0.47211111111111115</v>
      </c>
      <c r="X101" s="33">
        <v>3.0070000000000001</v>
      </c>
      <c r="Y101" s="33">
        <v>0</v>
      </c>
      <c r="Z101" s="33">
        <v>9.5492528209820071E-2</v>
      </c>
      <c r="AA101" s="33">
        <v>0</v>
      </c>
      <c r="AB101" s="33">
        <v>0</v>
      </c>
      <c r="AC101" s="33">
        <v>0</v>
      </c>
      <c r="AD101" s="33">
        <v>0</v>
      </c>
      <c r="AE101" s="33">
        <v>0</v>
      </c>
      <c r="AF101" s="33">
        <v>0</v>
      </c>
      <c r="AG101" s="33">
        <v>0</v>
      </c>
      <c r="AH101" t="s">
        <v>31</v>
      </c>
      <c r="AI101" s="34">
        <v>10</v>
      </c>
    </row>
    <row r="102" spans="1:35" x14ac:dyDescent="0.25">
      <c r="A102" t="s">
        <v>374</v>
      </c>
      <c r="B102" t="s">
        <v>126</v>
      </c>
      <c r="C102" t="s">
        <v>272</v>
      </c>
      <c r="D102" t="s">
        <v>324</v>
      </c>
      <c r="E102" s="33">
        <v>87.74444444444444</v>
      </c>
      <c r="F102" s="33">
        <v>5.0888888888888886</v>
      </c>
      <c r="G102" s="33">
        <v>0</v>
      </c>
      <c r="H102" s="33">
        <v>0.26666666666666666</v>
      </c>
      <c r="I102" s="33">
        <v>1.1444444444444444</v>
      </c>
      <c r="J102" s="33">
        <v>0</v>
      </c>
      <c r="K102" s="33">
        <v>0</v>
      </c>
      <c r="L102" s="33">
        <v>3.5327777777777785</v>
      </c>
      <c r="M102" s="33">
        <v>12.318888888888894</v>
      </c>
      <c r="N102" s="33">
        <v>0</v>
      </c>
      <c r="O102" s="33">
        <v>0.14039508674180076</v>
      </c>
      <c r="P102" s="33">
        <v>5.3202222222222231</v>
      </c>
      <c r="Q102" s="33">
        <v>5.3845555555555533</v>
      </c>
      <c r="R102" s="33">
        <v>0.12199949347853614</v>
      </c>
      <c r="S102" s="33">
        <v>3.4114444444444456</v>
      </c>
      <c r="T102" s="33">
        <v>8.4875555555555575</v>
      </c>
      <c r="U102" s="33">
        <v>0</v>
      </c>
      <c r="V102" s="33">
        <v>0.1356097252121059</v>
      </c>
      <c r="W102" s="33">
        <v>4.5116666666666658</v>
      </c>
      <c r="X102" s="33">
        <v>8.5123333333333289</v>
      </c>
      <c r="Y102" s="33">
        <v>0</v>
      </c>
      <c r="Z102" s="33">
        <v>0.14843104976573376</v>
      </c>
      <c r="AA102" s="33">
        <v>0</v>
      </c>
      <c r="AB102" s="33">
        <v>0</v>
      </c>
      <c r="AC102" s="33">
        <v>0</v>
      </c>
      <c r="AD102" s="33">
        <v>0</v>
      </c>
      <c r="AE102" s="33">
        <v>0</v>
      </c>
      <c r="AF102" s="33">
        <v>0</v>
      </c>
      <c r="AG102" s="33">
        <v>2.3222222222222224</v>
      </c>
      <c r="AH102" t="s">
        <v>1</v>
      </c>
      <c r="AI102" s="34">
        <v>10</v>
      </c>
    </row>
    <row r="103" spans="1:35" x14ac:dyDescent="0.25">
      <c r="A103" t="s">
        <v>374</v>
      </c>
      <c r="B103" t="s">
        <v>224</v>
      </c>
      <c r="C103" t="s">
        <v>302</v>
      </c>
      <c r="D103" t="s">
        <v>333</v>
      </c>
      <c r="E103" s="33">
        <v>62.922222222222224</v>
      </c>
      <c r="F103" s="33">
        <v>5.1333333333333337</v>
      </c>
      <c r="G103" s="33">
        <v>0.61111111111111116</v>
      </c>
      <c r="H103" s="33">
        <v>9.4444444444444442E-2</v>
      </c>
      <c r="I103" s="33">
        <v>1.5111111111111111</v>
      </c>
      <c r="J103" s="33">
        <v>0</v>
      </c>
      <c r="K103" s="33">
        <v>0</v>
      </c>
      <c r="L103" s="33">
        <v>4.4414444444444445</v>
      </c>
      <c r="M103" s="33">
        <v>9.4093333333333309</v>
      </c>
      <c r="N103" s="33">
        <v>5.5555555555555552E-2</v>
      </c>
      <c r="O103" s="33">
        <v>0.15042203778915764</v>
      </c>
      <c r="P103" s="33">
        <v>4.9137777777777769</v>
      </c>
      <c r="Q103" s="33">
        <v>14.277777777777773</v>
      </c>
      <c r="R103" s="33">
        <v>0.30500441462122541</v>
      </c>
      <c r="S103" s="33">
        <v>2.2406666666666668</v>
      </c>
      <c r="T103" s="33">
        <v>8.70211111111111</v>
      </c>
      <c r="U103" s="33">
        <v>0</v>
      </c>
      <c r="V103" s="33">
        <v>0.17390958855730176</v>
      </c>
      <c r="W103" s="33">
        <v>4.5579999999999981</v>
      </c>
      <c r="X103" s="33">
        <v>8.5161111111111083</v>
      </c>
      <c r="Y103" s="33">
        <v>0</v>
      </c>
      <c r="Z103" s="33">
        <v>0.20778209429630928</v>
      </c>
      <c r="AA103" s="33">
        <v>0</v>
      </c>
      <c r="AB103" s="33">
        <v>0</v>
      </c>
      <c r="AC103" s="33">
        <v>0</v>
      </c>
      <c r="AD103" s="33">
        <v>0</v>
      </c>
      <c r="AE103" s="33">
        <v>0</v>
      </c>
      <c r="AF103" s="33">
        <v>0</v>
      </c>
      <c r="AG103" s="33">
        <v>0</v>
      </c>
      <c r="AH103" t="s">
        <v>99</v>
      </c>
      <c r="AI103" s="34">
        <v>10</v>
      </c>
    </row>
    <row r="104" spans="1:35" x14ac:dyDescent="0.25">
      <c r="A104" t="s">
        <v>374</v>
      </c>
      <c r="B104" t="s">
        <v>223</v>
      </c>
      <c r="C104" t="s">
        <v>301</v>
      </c>
      <c r="D104" t="s">
        <v>336</v>
      </c>
      <c r="E104" s="33">
        <v>30.355555555555554</v>
      </c>
      <c r="F104" s="33">
        <v>5.4444444444444446</v>
      </c>
      <c r="G104" s="33">
        <v>4.4444444444444446E-2</v>
      </c>
      <c r="H104" s="33">
        <v>0</v>
      </c>
      <c r="I104" s="33">
        <v>0.87777777777777777</v>
      </c>
      <c r="J104" s="33">
        <v>0</v>
      </c>
      <c r="K104" s="33">
        <v>0</v>
      </c>
      <c r="L104" s="33">
        <v>1.0618888888888891</v>
      </c>
      <c r="M104" s="33">
        <v>4.9957777777777768</v>
      </c>
      <c r="N104" s="33">
        <v>0</v>
      </c>
      <c r="O104" s="33">
        <v>0.16457540263543188</v>
      </c>
      <c r="P104" s="33">
        <v>5.3336666666666668</v>
      </c>
      <c r="Q104" s="33">
        <v>0.43655555555555564</v>
      </c>
      <c r="R104" s="33">
        <v>0.19008784773060031</v>
      </c>
      <c r="S104" s="33">
        <v>0.75888888888888884</v>
      </c>
      <c r="T104" s="33">
        <v>0</v>
      </c>
      <c r="U104" s="33">
        <v>0</v>
      </c>
      <c r="V104" s="33">
        <v>2.4999999999999998E-2</v>
      </c>
      <c r="W104" s="33">
        <v>0.30088888888888887</v>
      </c>
      <c r="X104" s="33">
        <v>2.249222222222222</v>
      </c>
      <c r="Y104" s="33">
        <v>0</v>
      </c>
      <c r="Z104" s="33">
        <v>8.4008052708638356E-2</v>
      </c>
      <c r="AA104" s="33">
        <v>0</v>
      </c>
      <c r="AB104" s="33">
        <v>0</v>
      </c>
      <c r="AC104" s="33">
        <v>0</v>
      </c>
      <c r="AD104" s="33">
        <v>0</v>
      </c>
      <c r="AE104" s="33">
        <v>0</v>
      </c>
      <c r="AF104" s="33">
        <v>0</v>
      </c>
      <c r="AG104" s="33">
        <v>0</v>
      </c>
      <c r="AH104" t="s">
        <v>98</v>
      </c>
      <c r="AI104" s="34">
        <v>10</v>
      </c>
    </row>
    <row r="105" spans="1:35" x14ac:dyDescent="0.25">
      <c r="A105" t="s">
        <v>374</v>
      </c>
      <c r="B105" t="s">
        <v>205</v>
      </c>
      <c r="C105" t="s">
        <v>296</v>
      </c>
      <c r="D105" t="s">
        <v>331</v>
      </c>
      <c r="E105" s="33">
        <v>29.622222222222224</v>
      </c>
      <c r="F105" s="33">
        <v>5.5111111111111111</v>
      </c>
      <c r="G105" s="33">
        <v>0.16666666666666666</v>
      </c>
      <c r="H105" s="33">
        <v>0</v>
      </c>
      <c r="I105" s="33">
        <v>0.87777777777777777</v>
      </c>
      <c r="J105" s="33">
        <v>0</v>
      </c>
      <c r="K105" s="33">
        <v>0</v>
      </c>
      <c r="L105" s="33">
        <v>1.4936666666666671</v>
      </c>
      <c r="M105" s="33">
        <v>3.7958888888888889</v>
      </c>
      <c r="N105" s="33">
        <v>4.8021111111111106</v>
      </c>
      <c r="O105" s="33">
        <v>0.29025506376594146</v>
      </c>
      <c r="P105" s="33">
        <v>5.1868888888888893</v>
      </c>
      <c r="Q105" s="33">
        <v>16.72955555555556</v>
      </c>
      <c r="R105" s="33">
        <v>0.73986496624156062</v>
      </c>
      <c r="S105" s="33">
        <v>2.693222222222222</v>
      </c>
      <c r="T105" s="33">
        <v>7.8411111111111138</v>
      </c>
      <c r="U105" s="33">
        <v>0</v>
      </c>
      <c r="V105" s="33">
        <v>0.35562265566391604</v>
      </c>
      <c r="W105" s="33">
        <v>1.5723333333333329</v>
      </c>
      <c r="X105" s="33">
        <v>6.4445555555555529</v>
      </c>
      <c r="Y105" s="33">
        <v>0</v>
      </c>
      <c r="Z105" s="33">
        <v>0.27063765941485357</v>
      </c>
      <c r="AA105" s="33">
        <v>0</v>
      </c>
      <c r="AB105" s="33">
        <v>0</v>
      </c>
      <c r="AC105" s="33">
        <v>0</v>
      </c>
      <c r="AD105" s="33">
        <v>0</v>
      </c>
      <c r="AE105" s="33">
        <v>0</v>
      </c>
      <c r="AF105" s="33">
        <v>0</v>
      </c>
      <c r="AG105" s="33">
        <v>0</v>
      </c>
      <c r="AH105" t="s">
        <v>80</v>
      </c>
      <c r="AI105" s="34">
        <v>10</v>
      </c>
    </row>
    <row r="106" spans="1:35" x14ac:dyDescent="0.25">
      <c r="A106" t="s">
        <v>374</v>
      </c>
      <c r="B106" t="s">
        <v>159</v>
      </c>
      <c r="C106" t="s">
        <v>256</v>
      </c>
      <c r="D106" t="s">
        <v>324</v>
      </c>
      <c r="E106" s="33">
        <v>68.811111111111117</v>
      </c>
      <c r="F106" s="33">
        <v>7.8777777777777782</v>
      </c>
      <c r="G106" s="33">
        <v>0.8666666666666667</v>
      </c>
      <c r="H106" s="33">
        <v>0</v>
      </c>
      <c r="I106" s="33">
        <v>1.5555555555555556</v>
      </c>
      <c r="J106" s="33">
        <v>0</v>
      </c>
      <c r="K106" s="33">
        <v>0</v>
      </c>
      <c r="L106" s="33">
        <v>3.0556666666666659</v>
      </c>
      <c r="M106" s="33">
        <v>0</v>
      </c>
      <c r="N106" s="33">
        <v>1.8733333333333342</v>
      </c>
      <c r="O106" s="33">
        <v>2.7224285483610538E-2</v>
      </c>
      <c r="P106" s="33">
        <v>0</v>
      </c>
      <c r="Q106" s="33">
        <v>16.040555555555549</v>
      </c>
      <c r="R106" s="33">
        <v>0.2331099628612949</v>
      </c>
      <c r="S106" s="33">
        <v>7.2025555555555556</v>
      </c>
      <c r="T106" s="33">
        <v>4.3661111111111133</v>
      </c>
      <c r="U106" s="33">
        <v>0</v>
      </c>
      <c r="V106" s="33">
        <v>0.1681220733085742</v>
      </c>
      <c r="W106" s="33">
        <v>3.4592222222222215</v>
      </c>
      <c r="X106" s="33">
        <v>7.4404444444444477</v>
      </c>
      <c r="Y106" s="33">
        <v>0</v>
      </c>
      <c r="Z106" s="33">
        <v>0.15839980623284355</v>
      </c>
      <c r="AA106" s="33">
        <v>0</v>
      </c>
      <c r="AB106" s="33">
        <v>0</v>
      </c>
      <c r="AC106" s="33">
        <v>0</v>
      </c>
      <c r="AD106" s="33">
        <v>25.616666666666667</v>
      </c>
      <c r="AE106" s="33">
        <v>0</v>
      </c>
      <c r="AF106" s="33">
        <v>0</v>
      </c>
      <c r="AG106" s="33">
        <v>0</v>
      </c>
      <c r="AH106" t="s">
        <v>34</v>
      </c>
      <c r="AI106" s="34">
        <v>10</v>
      </c>
    </row>
    <row r="107" spans="1:35" x14ac:dyDescent="0.25">
      <c r="A107" t="s">
        <v>374</v>
      </c>
      <c r="B107" t="s">
        <v>215</v>
      </c>
      <c r="C107" t="s">
        <v>266</v>
      </c>
      <c r="D107" t="s">
        <v>310</v>
      </c>
      <c r="E107" s="33">
        <v>28.544444444444444</v>
      </c>
      <c r="F107" s="33">
        <v>4.8888888888888893</v>
      </c>
      <c r="G107" s="33">
        <v>0.57777777777777772</v>
      </c>
      <c r="H107" s="33">
        <v>0.2</v>
      </c>
      <c r="I107" s="33">
        <v>4.7111111111111112</v>
      </c>
      <c r="J107" s="33">
        <v>0</v>
      </c>
      <c r="K107" s="33">
        <v>0</v>
      </c>
      <c r="L107" s="33">
        <v>0.78488888888888886</v>
      </c>
      <c r="M107" s="33">
        <v>5.25</v>
      </c>
      <c r="N107" s="33">
        <v>8.3312222222222179</v>
      </c>
      <c r="O107" s="33">
        <v>0.47579213701829492</v>
      </c>
      <c r="P107" s="33">
        <v>0</v>
      </c>
      <c r="Q107" s="33">
        <v>5.1328888888888882</v>
      </c>
      <c r="R107" s="33">
        <v>0.1798209420007785</v>
      </c>
      <c r="S107" s="33">
        <v>3.1208888888888895</v>
      </c>
      <c r="T107" s="33">
        <v>0.56022222222222218</v>
      </c>
      <c r="U107" s="33">
        <v>0</v>
      </c>
      <c r="V107" s="33">
        <v>0.12896068509147532</v>
      </c>
      <c r="W107" s="33">
        <v>2.6898888888888894</v>
      </c>
      <c r="X107" s="33">
        <v>2.893555555555555</v>
      </c>
      <c r="Y107" s="33">
        <v>0</v>
      </c>
      <c r="Z107" s="33">
        <v>0.19560529388867262</v>
      </c>
      <c r="AA107" s="33">
        <v>0</v>
      </c>
      <c r="AB107" s="33">
        <v>0</v>
      </c>
      <c r="AC107" s="33">
        <v>0</v>
      </c>
      <c r="AD107" s="33">
        <v>0</v>
      </c>
      <c r="AE107" s="33">
        <v>0</v>
      </c>
      <c r="AF107" s="33">
        <v>0</v>
      </c>
      <c r="AG107" s="33">
        <v>0</v>
      </c>
      <c r="AH107" t="s">
        <v>90</v>
      </c>
      <c r="AI107" s="34">
        <v>10</v>
      </c>
    </row>
    <row r="108" spans="1:35" x14ac:dyDescent="0.25">
      <c r="A108" t="s">
        <v>374</v>
      </c>
      <c r="B108" t="s">
        <v>164</v>
      </c>
      <c r="C108" t="s">
        <v>283</v>
      </c>
      <c r="D108" t="s">
        <v>320</v>
      </c>
      <c r="E108" s="33">
        <v>78.144444444444446</v>
      </c>
      <c r="F108" s="33">
        <v>21.611111111111111</v>
      </c>
      <c r="G108" s="33">
        <v>0</v>
      </c>
      <c r="H108" s="33">
        <v>0.58866666666666656</v>
      </c>
      <c r="I108" s="33">
        <v>1.8444444444444446</v>
      </c>
      <c r="J108" s="33">
        <v>0</v>
      </c>
      <c r="K108" s="33">
        <v>0</v>
      </c>
      <c r="L108" s="33">
        <v>5.1956666666666678</v>
      </c>
      <c r="M108" s="33">
        <v>5.057666666666667</v>
      </c>
      <c r="N108" s="33">
        <v>3.7256666666666667</v>
      </c>
      <c r="O108" s="33">
        <v>0.1123986918811318</v>
      </c>
      <c r="P108" s="33">
        <v>4.9544444444444435</v>
      </c>
      <c r="Q108" s="33">
        <v>4.6274444444444445</v>
      </c>
      <c r="R108" s="33">
        <v>0.12261765960472058</v>
      </c>
      <c r="S108" s="33">
        <v>5.1604444444444448</v>
      </c>
      <c r="T108" s="33">
        <v>3.7910000000000008</v>
      </c>
      <c r="U108" s="33">
        <v>0</v>
      </c>
      <c r="V108" s="33">
        <v>0.114549978671975</v>
      </c>
      <c r="W108" s="33">
        <v>3.4913333333333347</v>
      </c>
      <c r="X108" s="33">
        <v>13.699444444444445</v>
      </c>
      <c r="Y108" s="33">
        <v>0</v>
      </c>
      <c r="Z108" s="33">
        <v>0.21998720318498508</v>
      </c>
      <c r="AA108" s="33">
        <v>0</v>
      </c>
      <c r="AB108" s="33">
        <v>0</v>
      </c>
      <c r="AC108" s="33">
        <v>0</v>
      </c>
      <c r="AD108" s="33">
        <v>0</v>
      </c>
      <c r="AE108" s="33">
        <v>0</v>
      </c>
      <c r="AF108" s="33">
        <v>0</v>
      </c>
      <c r="AG108" s="33">
        <v>0</v>
      </c>
      <c r="AH108" t="s">
        <v>39</v>
      </c>
      <c r="AI108" s="34">
        <v>10</v>
      </c>
    </row>
    <row r="109" spans="1:35" x14ac:dyDescent="0.25">
      <c r="A109" t="s">
        <v>374</v>
      </c>
      <c r="B109" t="s">
        <v>236</v>
      </c>
      <c r="C109" t="s">
        <v>306</v>
      </c>
      <c r="D109" t="s">
        <v>329</v>
      </c>
      <c r="E109" s="33">
        <v>58.155555555555559</v>
      </c>
      <c r="F109" s="33">
        <v>5.6888888888888891</v>
      </c>
      <c r="G109" s="33">
        <v>0.48888888888888887</v>
      </c>
      <c r="H109" s="33">
        <v>0.1111111111111111</v>
      </c>
      <c r="I109" s="33">
        <v>0.43333333333333335</v>
      </c>
      <c r="J109" s="33">
        <v>0</v>
      </c>
      <c r="K109" s="33">
        <v>0</v>
      </c>
      <c r="L109" s="33">
        <v>0.30966666666666665</v>
      </c>
      <c r="M109" s="33">
        <v>5.4222222222222225</v>
      </c>
      <c r="N109" s="33">
        <v>0</v>
      </c>
      <c r="O109" s="33">
        <v>9.3236530378295754E-2</v>
      </c>
      <c r="P109" s="33">
        <v>5.333333333333333</v>
      </c>
      <c r="Q109" s="33">
        <v>9.8166666666666664</v>
      </c>
      <c r="R109" s="33">
        <v>0.26050821551394721</v>
      </c>
      <c r="S109" s="33">
        <v>2.5821111111111108</v>
      </c>
      <c r="T109" s="33">
        <v>0</v>
      </c>
      <c r="U109" s="33">
        <v>0</v>
      </c>
      <c r="V109" s="33">
        <v>4.4400076423385545E-2</v>
      </c>
      <c r="W109" s="33">
        <v>3.0163333333333338</v>
      </c>
      <c r="X109" s="33">
        <v>0</v>
      </c>
      <c r="Y109" s="33">
        <v>0</v>
      </c>
      <c r="Z109" s="33">
        <v>5.186664119220482E-2</v>
      </c>
      <c r="AA109" s="33">
        <v>0</v>
      </c>
      <c r="AB109" s="33">
        <v>0</v>
      </c>
      <c r="AC109" s="33">
        <v>0</v>
      </c>
      <c r="AD109" s="33">
        <v>5.8638888888888889</v>
      </c>
      <c r="AE109" s="33">
        <v>0</v>
      </c>
      <c r="AF109" s="33">
        <v>0</v>
      </c>
      <c r="AG109" s="33">
        <v>0</v>
      </c>
      <c r="AH109" t="s">
        <v>111</v>
      </c>
      <c r="AI109" s="34">
        <v>10</v>
      </c>
    </row>
    <row r="110" spans="1:35" x14ac:dyDescent="0.25">
      <c r="A110" t="s">
        <v>374</v>
      </c>
      <c r="B110" t="s">
        <v>243</v>
      </c>
      <c r="C110" t="s">
        <v>256</v>
      </c>
      <c r="D110" t="s">
        <v>329</v>
      </c>
      <c r="E110" s="33">
        <v>32</v>
      </c>
      <c r="F110" s="33">
        <v>4.8444444444444441</v>
      </c>
      <c r="G110" s="33">
        <v>2.2222222222222223E-2</v>
      </c>
      <c r="H110" s="33">
        <v>0.16944444444444445</v>
      </c>
      <c r="I110" s="33">
        <v>0.1</v>
      </c>
      <c r="J110" s="33">
        <v>0</v>
      </c>
      <c r="K110" s="33">
        <v>0</v>
      </c>
      <c r="L110" s="33">
        <v>0</v>
      </c>
      <c r="M110" s="33">
        <v>5.0666666666666664</v>
      </c>
      <c r="N110" s="33">
        <v>0</v>
      </c>
      <c r="O110" s="33">
        <v>0.15833333333333333</v>
      </c>
      <c r="P110" s="33">
        <v>3.8616666666666672</v>
      </c>
      <c r="Q110" s="33">
        <v>0</v>
      </c>
      <c r="R110" s="33">
        <v>0.12067708333333335</v>
      </c>
      <c r="S110" s="33">
        <v>0</v>
      </c>
      <c r="T110" s="33">
        <v>0</v>
      </c>
      <c r="U110" s="33">
        <v>0</v>
      </c>
      <c r="V110" s="33">
        <v>0</v>
      </c>
      <c r="W110" s="33">
        <v>0</v>
      </c>
      <c r="X110" s="33">
        <v>0</v>
      </c>
      <c r="Y110" s="33">
        <v>0</v>
      </c>
      <c r="Z110" s="33">
        <v>0</v>
      </c>
      <c r="AA110" s="33">
        <v>0</v>
      </c>
      <c r="AB110" s="33">
        <v>0</v>
      </c>
      <c r="AC110" s="33">
        <v>0</v>
      </c>
      <c r="AD110" s="33">
        <v>0</v>
      </c>
      <c r="AE110" s="33">
        <v>0</v>
      </c>
      <c r="AF110" s="33">
        <v>0</v>
      </c>
      <c r="AG110" s="33">
        <v>0</v>
      </c>
      <c r="AH110" t="s">
        <v>118</v>
      </c>
      <c r="AI110" s="34">
        <v>10</v>
      </c>
    </row>
    <row r="111" spans="1:35" x14ac:dyDescent="0.25">
      <c r="A111" t="s">
        <v>374</v>
      </c>
      <c r="B111" t="s">
        <v>161</v>
      </c>
      <c r="C111" t="s">
        <v>276</v>
      </c>
      <c r="D111" t="s">
        <v>327</v>
      </c>
      <c r="E111" s="33">
        <v>62.288888888888891</v>
      </c>
      <c r="F111" s="33">
        <v>23.933333333333334</v>
      </c>
      <c r="G111" s="33">
        <v>0</v>
      </c>
      <c r="H111" s="33">
        <v>0.36388888888888887</v>
      </c>
      <c r="I111" s="33">
        <v>2.9777777777777779</v>
      </c>
      <c r="J111" s="33">
        <v>0</v>
      </c>
      <c r="K111" s="33">
        <v>0</v>
      </c>
      <c r="L111" s="33">
        <v>1.9441111111111105</v>
      </c>
      <c r="M111" s="33">
        <v>4.6718888888888888</v>
      </c>
      <c r="N111" s="33">
        <v>0.28244444444444444</v>
      </c>
      <c r="O111" s="33">
        <v>7.9537995005351414E-2</v>
      </c>
      <c r="P111" s="33">
        <v>0.4781111111111111</v>
      </c>
      <c r="Q111" s="33">
        <v>6.5202222222222224</v>
      </c>
      <c r="R111" s="33">
        <v>0.11235283624687833</v>
      </c>
      <c r="S111" s="33">
        <v>1.8632222222222221</v>
      </c>
      <c r="T111" s="33">
        <v>7.014555555555555</v>
      </c>
      <c r="U111" s="33">
        <v>0</v>
      </c>
      <c r="V111" s="33">
        <v>0.14252586514448803</v>
      </c>
      <c r="W111" s="33">
        <v>5.3812222222222221</v>
      </c>
      <c r="X111" s="33">
        <v>11.415222222222221</v>
      </c>
      <c r="Y111" s="33">
        <v>0</v>
      </c>
      <c r="Z111" s="33">
        <v>0.26965394220478056</v>
      </c>
      <c r="AA111" s="33">
        <v>0</v>
      </c>
      <c r="AB111" s="33">
        <v>0</v>
      </c>
      <c r="AC111" s="33">
        <v>0</v>
      </c>
      <c r="AD111" s="33">
        <v>0</v>
      </c>
      <c r="AE111" s="33">
        <v>0</v>
      </c>
      <c r="AF111" s="33">
        <v>0</v>
      </c>
      <c r="AG111" s="33">
        <v>0</v>
      </c>
      <c r="AH111" t="s">
        <v>36</v>
      </c>
      <c r="AI111" s="34">
        <v>10</v>
      </c>
    </row>
    <row r="112" spans="1:35" x14ac:dyDescent="0.25">
      <c r="A112" t="s">
        <v>374</v>
      </c>
      <c r="B112" t="s">
        <v>208</v>
      </c>
      <c r="C112" t="s">
        <v>252</v>
      </c>
      <c r="D112" t="s">
        <v>312</v>
      </c>
      <c r="E112" s="33">
        <v>48.455555555555556</v>
      </c>
      <c r="F112" s="33">
        <v>5.6888888888888891</v>
      </c>
      <c r="G112" s="33">
        <v>0.64444444444444449</v>
      </c>
      <c r="H112" s="33">
        <v>0</v>
      </c>
      <c r="I112" s="33">
        <v>3.0222222222222221</v>
      </c>
      <c r="J112" s="33">
        <v>0</v>
      </c>
      <c r="K112" s="33">
        <v>1.0333333333333334</v>
      </c>
      <c r="L112" s="33">
        <v>3.6588888888888884</v>
      </c>
      <c r="M112" s="33">
        <v>0</v>
      </c>
      <c r="N112" s="33">
        <v>11.141666666666667</v>
      </c>
      <c r="O112" s="33">
        <v>0.22993579454253613</v>
      </c>
      <c r="P112" s="33">
        <v>5.1166666666666663</v>
      </c>
      <c r="Q112" s="33">
        <v>5.6694444444444443</v>
      </c>
      <c r="R112" s="33">
        <v>0.22259802797523504</v>
      </c>
      <c r="S112" s="33">
        <v>9.5679999999999996</v>
      </c>
      <c r="T112" s="33">
        <v>13.139888888888883</v>
      </c>
      <c r="U112" s="33">
        <v>0</v>
      </c>
      <c r="V112" s="33">
        <v>0.46863334097684001</v>
      </c>
      <c r="W112" s="33">
        <v>5.8702222222222229</v>
      </c>
      <c r="X112" s="33">
        <v>9.1936666666666671</v>
      </c>
      <c r="Y112" s="33">
        <v>0</v>
      </c>
      <c r="Z112" s="33">
        <v>0.31088053198807614</v>
      </c>
      <c r="AA112" s="33">
        <v>0</v>
      </c>
      <c r="AB112" s="33">
        <v>0</v>
      </c>
      <c r="AC112" s="33">
        <v>0</v>
      </c>
      <c r="AD112" s="33">
        <v>0</v>
      </c>
      <c r="AE112" s="33">
        <v>0</v>
      </c>
      <c r="AF112" s="33">
        <v>0</v>
      </c>
      <c r="AG112" s="33">
        <v>0</v>
      </c>
      <c r="AH112" t="s">
        <v>83</v>
      </c>
      <c r="AI112" s="34">
        <v>10</v>
      </c>
    </row>
    <row r="113" spans="1:35" x14ac:dyDescent="0.25">
      <c r="A113" t="s">
        <v>374</v>
      </c>
      <c r="B113" t="s">
        <v>225</v>
      </c>
      <c r="C113" t="s">
        <v>256</v>
      </c>
      <c r="D113" t="s">
        <v>324</v>
      </c>
      <c r="E113" s="33">
        <v>46.388888888888886</v>
      </c>
      <c r="F113" s="33">
        <v>5.6888888888888891</v>
      </c>
      <c r="G113" s="33">
        <v>0</v>
      </c>
      <c r="H113" s="33">
        <v>0.39700000000000002</v>
      </c>
      <c r="I113" s="33">
        <v>0</v>
      </c>
      <c r="J113" s="33">
        <v>0</v>
      </c>
      <c r="K113" s="33">
        <v>0</v>
      </c>
      <c r="L113" s="33">
        <v>0.54133333333333344</v>
      </c>
      <c r="M113" s="33">
        <v>5.5806666666666684</v>
      </c>
      <c r="N113" s="33">
        <v>0</v>
      </c>
      <c r="O113" s="33">
        <v>0.12030179640718568</v>
      </c>
      <c r="P113" s="33">
        <v>3.9647777777777775</v>
      </c>
      <c r="Q113" s="33">
        <v>0</v>
      </c>
      <c r="R113" s="33">
        <v>8.546826347305389E-2</v>
      </c>
      <c r="S113" s="33">
        <v>2.5180000000000002</v>
      </c>
      <c r="T113" s="33">
        <v>4.177777777777778</v>
      </c>
      <c r="U113" s="33">
        <v>0</v>
      </c>
      <c r="V113" s="33">
        <v>0.14434011976047906</v>
      </c>
      <c r="W113" s="33">
        <v>0.33866666666666662</v>
      </c>
      <c r="X113" s="33">
        <v>1.3552222222222221</v>
      </c>
      <c r="Y113" s="33">
        <v>0</v>
      </c>
      <c r="Z113" s="33">
        <v>3.651497005988024E-2</v>
      </c>
      <c r="AA113" s="33">
        <v>0</v>
      </c>
      <c r="AB113" s="33">
        <v>0</v>
      </c>
      <c r="AC113" s="33">
        <v>0</v>
      </c>
      <c r="AD113" s="33">
        <v>0</v>
      </c>
      <c r="AE113" s="33">
        <v>0</v>
      </c>
      <c r="AF113" s="33">
        <v>0</v>
      </c>
      <c r="AG113" s="33">
        <v>0</v>
      </c>
      <c r="AH113" t="s">
        <v>100</v>
      </c>
      <c r="AI113" s="34">
        <v>10</v>
      </c>
    </row>
    <row r="114" spans="1:35" x14ac:dyDescent="0.25">
      <c r="A114" t="s">
        <v>374</v>
      </c>
      <c r="B114" t="s">
        <v>233</v>
      </c>
      <c r="C114" t="s">
        <v>253</v>
      </c>
      <c r="D114" t="s">
        <v>334</v>
      </c>
      <c r="E114" s="33">
        <v>25.444444444444443</v>
      </c>
      <c r="F114" s="33">
        <v>4.9777777777777779</v>
      </c>
      <c r="G114" s="33">
        <v>0.74444444444444446</v>
      </c>
      <c r="H114" s="33">
        <v>0.13333333333333333</v>
      </c>
      <c r="I114" s="33">
        <v>0.22222222222222221</v>
      </c>
      <c r="J114" s="33">
        <v>0.57777777777777772</v>
      </c>
      <c r="K114" s="33">
        <v>4.4444444444444446E-2</v>
      </c>
      <c r="L114" s="33">
        <v>0.35966666666666663</v>
      </c>
      <c r="M114" s="33">
        <v>0</v>
      </c>
      <c r="N114" s="33">
        <v>5.1137777777777771</v>
      </c>
      <c r="O114" s="33">
        <v>0.20097816593886461</v>
      </c>
      <c r="P114" s="33">
        <v>0</v>
      </c>
      <c r="Q114" s="33">
        <v>0</v>
      </c>
      <c r="R114" s="33">
        <v>0</v>
      </c>
      <c r="S114" s="33">
        <v>3.1444444444444448E-2</v>
      </c>
      <c r="T114" s="33">
        <v>1.3861111111111111</v>
      </c>
      <c r="U114" s="33">
        <v>0</v>
      </c>
      <c r="V114" s="33">
        <v>5.5711790393013098E-2</v>
      </c>
      <c r="W114" s="33">
        <v>0.2476666666666667</v>
      </c>
      <c r="X114" s="33">
        <v>0.26466666666666661</v>
      </c>
      <c r="Y114" s="33">
        <v>0</v>
      </c>
      <c r="Z114" s="33">
        <v>2.01353711790393E-2</v>
      </c>
      <c r="AA114" s="33">
        <v>0</v>
      </c>
      <c r="AB114" s="33">
        <v>0</v>
      </c>
      <c r="AC114" s="33">
        <v>0</v>
      </c>
      <c r="AD114" s="33">
        <v>19.275888888888886</v>
      </c>
      <c r="AE114" s="33">
        <v>0</v>
      </c>
      <c r="AF114" s="33">
        <v>0</v>
      </c>
      <c r="AG114" s="33">
        <v>0</v>
      </c>
      <c r="AH114" t="s">
        <v>108</v>
      </c>
      <c r="AI114" s="34">
        <v>10</v>
      </c>
    </row>
    <row r="115" spans="1:35" x14ac:dyDescent="0.25">
      <c r="A115" t="s">
        <v>374</v>
      </c>
      <c r="B115" t="s">
        <v>174</v>
      </c>
      <c r="C115" t="s">
        <v>274</v>
      </c>
      <c r="D115" t="s">
        <v>325</v>
      </c>
      <c r="E115" s="33">
        <v>60.011111111111113</v>
      </c>
      <c r="F115" s="33">
        <v>27.4</v>
      </c>
      <c r="G115" s="33">
        <v>0</v>
      </c>
      <c r="H115" s="33">
        <v>0.41877777777777758</v>
      </c>
      <c r="I115" s="33">
        <v>0.31111111111111112</v>
      </c>
      <c r="J115" s="33">
        <v>0</v>
      </c>
      <c r="K115" s="33">
        <v>0</v>
      </c>
      <c r="L115" s="33">
        <v>4.4273333333333325</v>
      </c>
      <c r="M115" s="33">
        <v>11.65444444444444</v>
      </c>
      <c r="N115" s="33">
        <v>0</v>
      </c>
      <c r="O115" s="33">
        <v>0.19420477689316787</v>
      </c>
      <c r="P115" s="33">
        <v>3.9262222222222225</v>
      </c>
      <c r="Q115" s="33">
        <v>1.5191111111111111</v>
      </c>
      <c r="R115" s="33">
        <v>9.0738752082947613E-2</v>
      </c>
      <c r="S115" s="33">
        <v>5.6285555555555558</v>
      </c>
      <c r="T115" s="33">
        <v>5.6512222222222226</v>
      </c>
      <c r="U115" s="33">
        <v>0</v>
      </c>
      <c r="V115" s="33">
        <v>0.18796148861321976</v>
      </c>
      <c r="W115" s="33">
        <v>2.2165555555555558</v>
      </c>
      <c r="X115" s="33">
        <v>7.764222222222223</v>
      </c>
      <c r="Y115" s="33">
        <v>0</v>
      </c>
      <c r="Z115" s="33">
        <v>0.16631549713016108</v>
      </c>
      <c r="AA115" s="33">
        <v>0</v>
      </c>
      <c r="AB115" s="33">
        <v>0</v>
      </c>
      <c r="AC115" s="33">
        <v>0</v>
      </c>
      <c r="AD115" s="33">
        <v>0</v>
      </c>
      <c r="AE115" s="33">
        <v>0</v>
      </c>
      <c r="AF115" s="33">
        <v>0</v>
      </c>
      <c r="AG115" s="33">
        <v>0</v>
      </c>
      <c r="AH115" t="s">
        <v>49</v>
      </c>
      <c r="AI115" s="34">
        <v>10</v>
      </c>
    </row>
    <row r="116" spans="1:35" x14ac:dyDescent="0.25">
      <c r="A116" t="s">
        <v>374</v>
      </c>
      <c r="B116" t="s">
        <v>177</v>
      </c>
      <c r="C116" t="s">
        <v>275</v>
      </c>
      <c r="D116" t="s">
        <v>326</v>
      </c>
      <c r="E116" s="33">
        <v>30.233333333333334</v>
      </c>
      <c r="F116" s="33">
        <v>5.6888888888888891</v>
      </c>
      <c r="G116" s="33">
        <v>0</v>
      </c>
      <c r="H116" s="33">
        <v>0</v>
      </c>
      <c r="I116" s="33">
        <v>0</v>
      </c>
      <c r="J116" s="33">
        <v>0</v>
      </c>
      <c r="K116" s="33">
        <v>0</v>
      </c>
      <c r="L116" s="33">
        <v>0</v>
      </c>
      <c r="M116" s="33">
        <v>0</v>
      </c>
      <c r="N116" s="33">
        <v>0</v>
      </c>
      <c r="O116" s="33">
        <v>0</v>
      </c>
      <c r="P116" s="33">
        <v>10.194444444444445</v>
      </c>
      <c r="Q116" s="33">
        <v>0</v>
      </c>
      <c r="R116" s="33">
        <v>0.33719220874678424</v>
      </c>
      <c r="S116" s="33">
        <v>0.89388888888888907</v>
      </c>
      <c r="T116" s="33">
        <v>7.141222222222221</v>
      </c>
      <c r="U116" s="33">
        <v>0</v>
      </c>
      <c r="V116" s="33">
        <v>0.26576993752296946</v>
      </c>
      <c r="W116" s="33">
        <v>0.88222222222222224</v>
      </c>
      <c r="X116" s="33">
        <v>3.8174444444444444</v>
      </c>
      <c r="Y116" s="33">
        <v>0</v>
      </c>
      <c r="Z116" s="33">
        <v>0.15544652701212788</v>
      </c>
      <c r="AA116" s="33">
        <v>0</v>
      </c>
      <c r="AB116" s="33">
        <v>0</v>
      </c>
      <c r="AC116" s="33">
        <v>0</v>
      </c>
      <c r="AD116" s="33">
        <v>0</v>
      </c>
      <c r="AE116" s="33">
        <v>0</v>
      </c>
      <c r="AF116" s="33">
        <v>0</v>
      </c>
      <c r="AG116" s="33">
        <v>0</v>
      </c>
      <c r="AH116" t="s">
        <v>52</v>
      </c>
      <c r="AI116" s="34">
        <v>10</v>
      </c>
    </row>
    <row r="117" spans="1:35" x14ac:dyDescent="0.25">
      <c r="A117" t="s">
        <v>374</v>
      </c>
      <c r="B117" t="s">
        <v>245</v>
      </c>
      <c r="C117" t="s">
        <v>252</v>
      </c>
      <c r="D117" t="s">
        <v>312</v>
      </c>
      <c r="E117" s="33">
        <v>61.655555555555559</v>
      </c>
      <c r="F117" s="33">
        <v>0</v>
      </c>
      <c r="G117" s="33">
        <v>0.57777777777777772</v>
      </c>
      <c r="H117" s="33">
        <v>0.26666666666666666</v>
      </c>
      <c r="I117" s="33">
        <v>1.0666666666666667</v>
      </c>
      <c r="J117" s="33">
        <v>0</v>
      </c>
      <c r="K117" s="33">
        <v>0</v>
      </c>
      <c r="L117" s="33">
        <v>0</v>
      </c>
      <c r="M117" s="33">
        <v>5.3166666666666664</v>
      </c>
      <c r="N117" s="33">
        <v>0</v>
      </c>
      <c r="O117" s="33">
        <v>8.6231753469093522E-2</v>
      </c>
      <c r="P117" s="33">
        <v>3.8277777777777779</v>
      </c>
      <c r="Q117" s="33">
        <v>10.872222222222222</v>
      </c>
      <c r="R117" s="33">
        <v>0.23842133717786987</v>
      </c>
      <c r="S117" s="33">
        <v>0</v>
      </c>
      <c r="T117" s="33">
        <v>0</v>
      </c>
      <c r="U117" s="33">
        <v>0</v>
      </c>
      <c r="V117" s="33">
        <v>0</v>
      </c>
      <c r="W117" s="33">
        <v>0</v>
      </c>
      <c r="X117" s="33">
        <v>0</v>
      </c>
      <c r="Y117" s="33">
        <v>0</v>
      </c>
      <c r="Z117" s="33">
        <v>0</v>
      </c>
      <c r="AA117" s="33">
        <v>0</v>
      </c>
      <c r="AB117" s="33">
        <v>0</v>
      </c>
      <c r="AC117" s="33">
        <v>0</v>
      </c>
      <c r="AD117" s="33">
        <v>0</v>
      </c>
      <c r="AE117" s="33">
        <v>0</v>
      </c>
      <c r="AF117" s="33">
        <v>0</v>
      </c>
      <c r="AG117" s="33">
        <v>0</v>
      </c>
      <c r="AH117" t="s">
        <v>120</v>
      </c>
      <c r="AI117" s="34">
        <v>10</v>
      </c>
    </row>
    <row r="118" spans="1:35" x14ac:dyDescent="0.25">
      <c r="A118" t="s">
        <v>374</v>
      </c>
      <c r="B118" t="s">
        <v>142</v>
      </c>
      <c r="C118" t="s">
        <v>258</v>
      </c>
      <c r="D118" t="s">
        <v>321</v>
      </c>
      <c r="E118" s="33">
        <v>56.81111111111111</v>
      </c>
      <c r="F118" s="33">
        <v>9.6333333333333329</v>
      </c>
      <c r="G118" s="33">
        <v>0</v>
      </c>
      <c r="H118" s="33">
        <v>0</v>
      </c>
      <c r="I118" s="33">
        <v>1.9222222222222223</v>
      </c>
      <c r="J118" s="33">
        <v>0</v>
      </c>
      <c r="K118" s="33">
        <v>0</v>
      </c>
      <c r="L118" s="33">
        <v>1.6627777777777779</v>
      </c>
      <c r="M118" s="33">
        <v>6.1256666666666675</v>
      </c>
      <c r="N118" s="33">
        <v>5.9478888888888894</v>
      </c>
      <c r="O118" s="33">
        <v>0.21252102483864663</v>
      </c>
      <c r="P118" s="33">
        <v>5.3486666666666665</v>
      </c>
      <c r="Q118" s="33">
        <v>2.9473333333333325</v>
      </c>
      <c r="R118" s="33">
        <v>0.14602777234500292</v>
      </c>
      <c r="S118" s="33">
        <v>5.1158888888888887</v>
      </c>
      <c r="T118" s="33">
        <v>6.2058888888888877</v>
      </c>
      <c r="U118" s="33">
        <v>0</v>
      </c>
      <c r="V118" s="33">
        <v>0.1992880891844318</v>
      </c>
      <c r="W118" s="33">
        <v>4.910111111111112</v>
      </c>
      <c r="X118" s="33">
        <v>5.016222222222221</v>
      </c>
      <c r="Y118" s="33">
        <v>0</v>
      </c>
      <c r="Z118" s="33">
        <v>0.17472521024838644</v>
      </c>
      <c r="AA118" s="33">
        <v>0</v>
      </c>
      <c r="AB118" s="33">
        <v>0</v>
      </c>
      <c r="AC118" s="33">
        <v>0</v>
      </c>
      <c r="AD118" s="33">
        <v>0</v>
      </c>
      <c r="AE118" s="33">
        <v>0</v>
      </c>
      <c r="AF118" s="33">
        <v>0</v>
      </c>
      <c r="AG118" s="33">
        <v>0</v>
      </c>
      <c r="AH118" t="s">
        <v>17</v>
      </c>
      <c r="AI118" s="34">
        <v>10</v>
      </c>
    </row>
    <row r="119" spans="1:35" x14ac:dyDescent="0.25">
      <c r="A119" t="s">
        <v>374</v>
      </c>
      <c r="B119" t="s">
        <v>157</v>
      </c>
      <c r="C119" t="s">
        <v>283</v>
      </c>
      <c r="D119" t="s">
        <v>320</v>
      </c>
      <c r="E119" s="33">
        <v>80.988888888888894</v>
      </c>
      <c r="F119" s="33">
        <v>21.788888888888888</v>
      </c>
      <c r="G119" s="33">
        <v>0</v>
      </c>
      <c r="H119" s="33">
        <v>0.53177777777777779</v>
      </c>
      <c r="I119" s="33">
        <v>1.9777777777777779</v>
      </c>
      <c r="J119" s="33">
        <v>0</v>
      </c>
      <c r="K119" s="33">
        <v>0</v>
      </c>
      <c r="L119" s="33">
        <v>4.5583333333333318</v>
      </c>
      <c r="M119" s="33">
        <v>11.166888888888892</v>
      </c>
      <c r="N119" s="33">
        <v>0</v>
      </c>
      <c r="O119" s="33">
        <v>0.13788173960762795</v>
      </c>
      <c r="P119" s="33">
        <v>4.7768888888888892</v>
      </c>
      <c r="Q119" s="33">
        <v>4.8400000000000025</v>
      </c>
      <c r="R119" s="33">
        <v>0.11874331183975856</v>
      </c>
      <c r="S119" s="33">
        <v>4.1622222222222218</v>
      </c>
      <c r="T119" s="33">
        <v>5.6418888888888903</v>
      </c>
      <c r="U119" s="33">
        <v>0</v>
      </c>
      <c r="V119" s="33">
        <v>0.12105501440526821</v>
      </c>
      <c r="W119" s="33">
        <v>4.161888888888889</v>
      </c>
      <c r="X119" s="33">
        <v>10.820555555555554</v>
      </c>
      <c r="Y119" s="33">
        <v>0</v>
      </c>
      <c r="Z119" s="33">
        <v>0.18499382631362324</v>
      </c>
      <c r="AA119" s="33">
        <v>0</v>
      </c>
      <c r="AB119" s="33">
        <v>0</v>
      </c>
      <c r="AC119" s="33">
        <v>0</v>
      </c>
      <c r="AD119" s="33">
        <v>0</v>
      </c>
      <c r="AE119" s="33">
        <v>0</v>
      </c>
      <c r="AF119" s="33">
        <v>0</v>
      </c>
      <c r="AG119" s="33">
        <v>0</v>
      </c>
      <c r="AH119" t="s">
        <v>32</v>
      </c>
      <c r="AI119" s="34">
        <v>10</v>
      </c>
    </row>
    <row r="120" spans="1:35" x14ac:dyDescent="0.25">
      <c r="A120" t="s">
        <v>374</v>
      </c>
      <c r="B120" t="s">
        <v>146</v>
      </c>
      <c r="C120" t="s">
        <v>274</v>
      </c>
      <c r="D120" t="s">
        <v>325</v>
      </c>
      <c r="E120" s="33">
        <v>58.2</v>
      </c>
      <c r="F120" s="33">
        <v>8.5333333333333332</v>
      </c>
      <c r="G120" s="33">
        <v>0.46666666666666667</v>
      </c>
      <c r="H120" s="33">
        <v>0.33322222222222214</v>
      </c>
      <c r="I120" s="33">
        <v>0.57777777777777772</v>
      </c>
      <c r="J120" s="33">
        <v>0</v>
      </c>
      <c r="K120" s="33">
        <v>0</v>
      </c>
      <c r="L120" s="33">
        <v>1.8731111111111112</v>
      </c>
      <c r="M120" s="33">
        <v>5.7876666666666674</v>
      </c>
      <c r="N120" s="33">
        <v>3.0254444444444446</v>
      </c>
      <c r="O120" s="33">
        <v>0.15142802596410845</v>
      </c>
      <c r="P120" s="33">
        <v>4.2108888888888876</v>
      </c>
      <c r="Q120" s="33">
        <v>7.4837777777777772</v>
      </c>
      <c r="R120" s="33">
        <v>0.20093928980526915</v>
      </c>
      <c r="S120" s="33">
        <v>9.6532222222222224</v>
      </c>
      <c r="T120" s="33">
        <v>2.2763333333333335</v>
      </c>
      <c r="U120" s="33">
        <v>0</v>
      </c>
      <c r="V120" s="33">
        <v>0.20497518136693393</v>
      </c>
      <c r="W120" s="33">
        <v>6.325666666666665</v>
      </c>
      <c r="X120" s="33">
        <v>5.4718888888888895</v>
      </c>
      <c r="Y120" s="33">
        <v>0</v>
      </c>
      <c r="Z120" s="33">
        <v>0.20270714012982052</v>
      </c>
      <c r="AA120" s="33">
        <v>0</v>
      </c>
      <c r="AB120" s="33">
        <v>0</v>
      </c>
      <c r="AC120" s="33">
        <v>0</v>
      </c>
      <c r="AD120" s="33">
        <v>0</v>
      </c>
      <c r="AE120" s="33">
        <v>0</v>
      </c>
      <c r="AF120" s="33">
        <v>0</v>
      </c>
      <c r="AG120" s="33">
        <v>0</v>
      </c>
      <c r="AH120" t="s">
        <v>21</v>
      </c>
      <c r="AI120" s="34">
        <v>10</v>
      </c>
    </row>
    <row r="121" spans="1:35" x14ac:dyDescent="0.25">
      <c r="A121" t="s">
        <v>374</v>
      </c>
      <c r="B121" t="s">
        <v>228</v>
      </c>
      <c r="C121" t="s">
        <v>291</v>
      </c>
      <c r="D121" t="s">
        <v>334</v>
      </c>
      <c r="E121" s="33">
        <v>15.577777777777778</v>
      </c>
      <c r="F121" s="33">
        <v>10.844444444444445</v>
      </c>
      <c r="G121" s="33">
        <v>0.1111111111111111</v>
      </c>
      <c r="H121" s="33">
        <v>0.13133333333333333</v>
      </c>
      <c r="I121" s="33">
        <v>0.55555555555555558</v>
      </c>
      <c r="J121" s="33">
        <v>0</v>
      </c>
      <c r="K121" s="33">
        <v>0</v>
      </c>
      <c r="L121" s="33">
        <v>0.72222222222222221</v>
      </c>
      <c r="M121" s="33">
        <v>0</v>
      </c>
      <c r="N121" s="33">
        <v>0</v>
      </c>
      <c r="O121" s="33">
        <v>0</v>
      </c>
      <c r="P121" s="33">
        <v>4.6472222222222221</v>
      </c>
      <c r="Q121" s="33">
        <v>0</v>
      </c>
      <c r="R121" s="33">
        <v>0.29832382310984307</v>
      </c>
      <c r="S121" s="33">
        <v>6.7611111111111111</v>
      </c>
      <c r="T121" s="33">
        <v>0.14444444444444443</v>
      </c>
      <c r="U121" s="33">
        <v>0</v>
      </c>
      <c r="V121" s="33">
        <v>0.44329529243937238</v>
      </c>
      <c r="W121" s="33">
        <v>5.3138888888888891</v>
      </c>
      <c r="X121" s="33">
        <v>3.0555555555555555E-2</v>
      </c>
      <c r="Y121" s="33">
        <v>0</v>
      </c>
      <c r="Z121" s="33">
        <v>0.34308131241084172</v>
      </c>
      <c r="AA121" s="33">
        <v>0</v>
      </c>
      <c r="AB121" s="33">
        <v>0</v>
      </c>
      <c r="AC121" s="33">
        <v>0</v>
      </c>
      <c r="AD121" s="33">
        <v>0</v>
      </c>
      <c r="AE121" s="33">
        <v>0</v>
      </c>
      <c r="AF121" s="33">
        <v>0</v>
      </c>
      <c r="AG121" s="33">
        <v>0</v>
      </c>
      <c r="AH121" t="s">
        <v>103</v>
      </c>
      <c r="AI121" s="34">
        <v>10</v>
      </c>
    </row>
    <row r="122" spans="1:35" x14ac:dyDescent="0.25">
      <c r="A122" t="s">
        <v>374</v>
      </c>
      <c r="B122" t="s">
        <v>137</v>
      </c>
      <c r="C122" t="s">
        <v>272</v>
      </c>
      <c r="D122" t="s">
        <v>324</v>
      </c>
      <c r="E122" s="33">
        <v>61.655555555555559</v>
      </c>
      <c r="F122" s="33">
        <v>0</v>
      </c>
      <c r="G122" s="33">
        <v>0</v>
      </c>
      <c r="H122" s="33">
        <v>0</v>
      </c>
      <c r="I122" s="33">
        <v>0</v>
      </c>
      <c r="J122" s="33">
        <v>0</v>
      </c>
      <c r="K122" s="33">
        <v>0</v>
      </c>
      <c r="L122" s="33">
        <v>2.6012222222222232</v>
      </c>
      <c r="M122" s="33">
        <v>0</v>
      </c>
      <c r="N122" s="33">
        <v>4.557555555555556</v>
      </c>
      <c r="O122" s="33">
        <v>7.3919625157686075E-2</v>
      </c>
      <c r="P122" s="33">
        <v>0</v>
      </c>
      <c r="Q122" s="33">
        <v>0</v>
      </c>
      <c r="R122" s="33">
        <v>0</v>
      </c>
      <c r="S122" s="33">
        <v>8.9656666666666691</v>
      </c>
      <c r="T122" s="33">
        <v>3.718999999999999</v>
      </c>
      <c r="U122" s="33">
        <v>0</v>
      </c>
      <c r="V122" s="33">
        <v>0.20573436655253199</v>
      </c>
      <c r="W122" s="33">
        <v>5.3671111111111109</v>
      </c>
      <c r="X122" s="33">
        <v>9.7800000000000011</v>
      </c>
      <c r="Y122" s="33">
        <v>0</v>
      </c>
      <c r="Z122" s="33">
        <v>0.24567309425121645</v>
      </c>
      <c r="AA122" s="33">
        <v>0</v>
      </c>
      <c r="AB122" s="33">
        <v>0</v>
      </c>
      <c r="AC122" s="33">
        <v>0</v>
      </c>
      <c r="AD122" s="33">
        <v>0</v>
      </c>
      <c r="AE122" s="33">
        <v>0</v>
      </c>
      <c r="AF122" s="33">
        <v>0</v>
      </c>
      <c r="AG122" s="33">
        <v>0</v>
      </c>
      <c r="AH122" t="s">
        <v>12</v>
      </c>
      <c r="AI122" s="34">
        <v>10</v>
      </c>
    </row>
    <row r="123" spans="1:35" x14ac:dyDescent="0.25">
      <c r="A123" t="s">
        <v>374</v>
      </c>
      <c r="B123" t="s">
        <v>248</v>
      </c>
      <c r="C123" t="s">
        <v>309</v>
      </c>
      <c r="D123" t="s">
        <v>324</v>
      </c>
      <c r="E123" s="33">
        <v>56.288888888888891</v>
      </c>
      <c r="F123" s="33">
        <v>6.1444444444444448</v>
      </c>
      <c r="G123" s="33">
        <v>4.4444444444444446E-2</v>
      </c>
      <c r="H123" s="33">
        <v>0</v>
      </c>
      <c r="I123" s="33">
        <v>0</v>
      </c>
      <c r="J123" s="33">
        <v>0</v>
      </c>
      <c r="K123" s="33">
        <v>1.4555555555555555</v>
      </c>
      <c r="L123" s="33">
        <v>0.17033333333333336</v>
      </c>
      <c r="M123" s="33">
        <v>0</v>
      </c>
      <c r="N123" s="33">
        <v>0</v>
      </c>
      <c r="O123" s="33">
        <v>0</v>
      </c>
      <c r="P123" s="33">
        <v>5.2494444444444444</v>
      </c>
      <c r="Q123" s="33">
        <v>0</v>
      </c>
      <c r="R123" s="33">
        <v>9.3258981444926961E-2</v>
      </c>
      <c r="S123" s="33">
        <v>1.4181111111111107</v>
      </c>
      <c r="T123" s="33">
        <v>1.3836666666666666</v>
      </c>
      <c r="U123" s="33">
        <v>0</v>
      </c>
      <c r="V123" s="33">
        <v>4.9774970390840889E-2</v>
      </c>
      <c r="W123" s="33">
        <v>2.5494444444444442</v>
      </c>
      <c r="X123" s="33">
        <v>0.24644444444444444</v>
      </c>
      <c r="Y123" s="33">
        <v>0</v>
      </c>
      <c r="Z123" s="33">
        <v>4.967035136202131E-2</v>
      </c>
      <c r="AA123" s="33">
        <v>0</v>
      </c>
      <c r="AB123" s="33">
        <v>0</v>
      </c>
      <c r="AC123" s="33">
        <v>0</v>
      </c>
      <c r="AD123" s="33">
        <v>0</v>
      </c>
      <c r="AE123" s="33">
        <v>0</v>
      </c>
      <c r="AF123" s="33">
        <v>0</v>
      </c>
      <c r="AG123" s="33">
        <v>0.13333333333333333</v>
      </c>
      <c r="AH123" t="s">
        <v>123</v>
      </c>
      <c r="AI123" s="34">
        <v>10</v>
      </c>
    </row>
    <row r="124" spans="1:35" x14ac:dyDescent="0.25">
      <c r="A124" t="s">
        <v>374</v>
      </c>
      <c r="B124" t="s">
        <v>143</v>
      </c>
      <c r="C124" t="s">
        <v>256</v>
      </c>
      <c r="D124" t="s">
        <v>324</v>
      </c>
      <c r="E124" s="33">
        <v>86.011111111111106</v>
      </c>
      <c r="F124" s="33">
        <v>4.4777777777777779</v>
      </c>
      <c r="G124" s="33">
        <v>0.76666666666666672</v>
      </c>
      <c r="H124" s="33">
        <v>0.36666666666666664</v>
      </c>
      <c r="I124" s="33">
        <v>4.5555555555555554</v>
      </c>
      <c r="J124" s="33">
        <v>0</v>
      </c>
      <c r="K124" s="33">
        <v>0</v>
      </c>
      <c r="L124" s="33">
        <v>3.4737777777777774</v>
      </c>
      <c r="M124" s="33">
        <v>0</v>
      </c>
      <c r="N124" s="33">
        <v>14.236111111111111</v>
      </c>
      <c r="O124" s="33">
        <v>0.16551479137062394</v>
      </c>
      <c r="P124" s="33">
        <v>5.927777777777778</v>
      </c>
      <c r="Q124" s="33">
        <v>12.236111111111111</v>
      </c>
      <c r="R124" s="33">
        <v>0.21118072600439219</v>
      </c>
      <c r="S124" s="33">
        <v>10.617555555555558</v>
      </c>
      <c r="T124" s="33">
        <v>0.26711111111111108</v>
      </c>
      <c r="U124" s="33">
        <v>0</v>
      </c>
      <c r="V124" s="33">
        <v>0.12654954140291957</v>
      </c>
      <c r="W124" s="33">
        <v>7.7329999999999952</v>
      </c>
      <c r="X124" s="33">
        <v>4.2759999999999989</v>
      </c>
      <c r="Y124" s="33">
        <v>0</v>
      </c>
      <c r="Z124" s="33">
        <v>0.13962149593075823</v>
      </c>
      <c r="AA124" s="33">
        <v>0</v>
      </c>
      <c r="AB124" s="33">
        <v>0</v>
      </c>
      <c r="AC124" s="33">
        <v>0</v>
      </c>
      <c r="AD124" s="33">
        <v>0</v>
      </c>
      <c r="AE124" s="33">
        <v>0</v>
      </c>
      <c r="AF124" s="33">
        <v>0</v>
      </c>
      <c r="AG124" s="33">
        <v>0</v>
      </c>
      <c r="AH124" t="s">
        <v>18</v>
      </c>
      <c r="AI124" s="34">
        <v>10</v>
      </c>
    </row>
    <row r="125" spans="1:35" x14ac:dyDescent="0.25">
      <c r="A125" t="s">
        <v>374</v>
      </c>
      <c r="B125" t="s">
        <v>189</v>
      </c>
      <c r="C125" t="s">
        <v>262</v>
      </c>
      <c r="D125" t="s">
        <v>333</v>
      </c>
      <c r="E125" s="33">
        <v>32.62222222222222</v>
      </c>
      <c r="F125" s="33">
        <v>5.1555555555555559</v>
      </c>
      <c r="G125" s="33">
        <v>0</v>
      </c>
      <c r="H125" s="33">
        <v>0</v>
      </c>
      <c r="I125" s="33">
        <v>1.0444444444444445</v>
      </c>
      <c r="J125" s="33">
        <v>0</v>
      </c>
      <c r="K125" s="33">
        <v>0</v>
      </c>
      <c r="L125" s="33">
        <v>0.68922222222222207</v>
      </c>
      <c r="M125" s="33">
        <v>0</v>
      </c>
      <c r="N125" s="33">
        <v>4.8140000000000001</v>
      </c>
      <c r="O125" s="33">
        <v>0.14756811989100818</v>
      </c>
      <c r="P125" s="33">
        <v>4.890777777777779</v>
      </c>
      <c r="Q125" s="33">
        <v>0</v>
      </c>
      <c r="R125" s="33">
        <v>0.14992166212534064</v>
      </c>
      <c r="S125" s="33">
        <v>1.9981111111111109</v>
      </c>
      <c r="T125" s="33">
        <v>3.4346666666666654</v>
      </c>
      <c r="U125" s="33">
        <v>0</v>
      </c>
      <c r="V125" s="33">
        <v>0.1665361035422343</v>
      </c>
      <c r="W125" s="33">
        <v>0.94000000000000006</v>
      </c>
      <c r="X125" s="33">
        <v>2.7552222222222227</v>
      </c>
      <c r="Y125" s="33">
        <v>0</v>
      </c>
      <c r="Z125" s="33">
        <v>0.1132731607629428</v>
      </c>
      <c r="AA125" s="33">
        <v>0</v>
      </c>
      <c r="AB125" s="33">
        <v>0</v>
      </c>
      <c r="AC125" s="33">
        <v>0</v>
      </c>
      <c r="AD125" s="33">
        <v>0</v>
      </c>
      <c r="AE125" s="33">
        <v>0</v>
      </c>
      <c r="AF125" s="33">
        <v>0</v>
      </c>
      <c r="AG125" s="33">
        <v>0</v>
      </c>
      <c r="AH125" t="s">
        <v>64</v>
      </c>
      <c r="AI125" s="34">
        <v>10</v>
      </c>
    </row>
    <row r="126" spans="1:35" x14ac:dyDescent="0.25">
      <c r="A126" t="s">
        <v>374</v>
      </c>
      <c r="B126" t="s">
        <v>202</v>
      </c>
      <c r="C126" t="s">
        <v>252</v>
      </c>
      <c r="D126" t="s">
        <v>312</v>
      </c>
      <c r="E126" s="33">
        <v>30.655555555555555</v>
      </c>
      <c r="F126" s="33">
        <v>5.166666666666667</v>
      </c>
      <c r="G126" s="33">
        <v>0</v>
      </c>
      <c r="H126" s="33">
        <v>0</v>
      </c>
      <c r="I126" s="33">
        <v>0</v>
      </c>
      <c r="J126" s="33">
        <v>0</v>
      </c>
      <c r="K126" s="33">
        <v>0</v>
      </c>
      <c r="L126" s="33">
        <v>1.7333333333333336</v>
      </c>
      <c r="M126" s="33">
        <v>5.4222222222222225</v>
      </c>
      <c r="N126" s="33">
        <v>0</v>
      </c>
      <c r="O126" s="33">
        <v>0.17687567959405584</v>
      </c>
      <c r="P126" s="33">
        <v>4.7611111111111111</v>
      </c>
      <c r="Q126" s="33">
        <v>5.0166666666666666</v>
      </c>
      <c r="R126" s="33">
        <v>0.31895614353026464</v>
      </c>
      <c r="S126" s="33">
        <v>2.0220000000000007</v>
      </c>
      <c r="T126" s="33">
        <v>5.4</v>
      </c>
      <c r="U126" s="33">
        <v>0</v>
      </c>
      <c r="V126" s="33">
        <v>0.24210945994925701</v>
      </c>
      <c r="W126" s="33">
        <v>4.9213333333333313</v>
      </c>
      <c r="X126" s="33">
        <v>0.80688888888888899</v>
      </c>
      <c r="Y126" s="33">
        <v>0</v>
      </c>
      <c r="Z126" s="33">
        <v>0.18685755708590063</v>
      </c>
      <c r="AA126" s="33">
        <v>0</v>
      </c>
      <c r="AB126" s="33">
        <v>0</v>
      </c>
      <c r="AC126" s="33">
        <v>0</v>
      </c>
      <c r="AD126" s="33">
        <v>0</v>
      </c>
      <c r="AE126" s="33">
        <v>0</v>
      </c>
      <c r="AF126" s="33">
        <v>0</v>
      </c>
      <c r="AG126" s="33">
        <v>0</v>
      </c>
      <c r="AH126" t="s">
        <v>77</v>
      </c>
      <c r="AI126" s="34">
        <v>10</v>
      </c>
    </row>
  </sheetData>
  <pageMargins left="0.7" right="0.7" top="0.75" bottom="0.75" header="0.3" footer="0.3"/>
  <pageSetup orientation="portrait" horizontalDpi="1200" verticalDpi="1200" r:id="rId1"/>
  <ignoredErrors>
    <ignoredError sqref="AH2:AH12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539</v>
      </c>
      <c r="C2" s="1" t="s">
        <v>540</v>
      </c>
      <c r="D2" s="1" t="s">
        <v>541</v>
      </c>
      <c r="E2" s="2"/>
      <c r="F2" s="3" t="s">
        <v>388</v>
      </c>
      <c r="G2" s="3" t="s">
        <v>389</v>
      </c>
      <c r="H2" s="3" t="s">
        <v>390</v>
      </c>
      <c r="I2" s="3" t="s">
        <v>391</v>
      </c>
      <c r="J2" s="4" t="s">
        <v>392</v>
      </c>
      <c r="K2" s="3" t="s">
        <v>393</v>
      </c>
      <c r="L2" s="4" t="s">
        <v>464</v>
      </c>
      <c r="M2" s="3" t="s">
        <v>463</v>
      </c>
      <c r="N2" s="3"/>
      <c r="O2" s="3" t="s">
        <v>394</v>
      </c>
      <c r="P2" s="3" t="s">
        <v>389</v>
      </c>
      <c r="Q2" s="3" t="s">
        <v>390</v>
      </c>
      <c r="R2" s="3" t="s">
        <v>391</v>
      </c>
      <c r="S2" s="4" t="s">
        <v>392</v>
      </c>
      <c r="T2" s="3" t="s">
        <v>393</v>
      </c>
      <c r="U2" s="4" t="s">
        <v>464</v>
      </c>
      <c r="V2" s="3" t="s">
        <v>463</v>
      </c>
      <c r="X2" s="5" t="s">
        <v>395</v>
      </c>
      <c r="Y2" s="5" t="s">
        <v>542</v>
      </c>
      <c r="Z2" s="6" t="s">
        <v>396</v>
      </c>
      <c r="AA2" s="6" t="s">
        <v>397</v>
      </c>
    </row>
    <row r="3" spans="2:33" ht="15" customHeight="1" x14ac:dyDescent="0.25">
      <c r="B3" s="7" t="s">
        <v>398</v>
      </c>
      <c r="C3" s="49">
        <f>AVERAGE(Nurse[MDS Census])</f>
        <v>48.912977777777769</v>
      </c>
      <c r="D3" s="8">
        <v>77.140845685707092</v>
      </c>
      <c r="E3" s="8"/>
      <c r="F3" s="5">
        <v>1</v>
      </c>
      <c r="G3" s="9">
        <v>69115.888888888876</v>
      </c>
      <c r="H3" s="10">
        <v>3.6672718204368535</v>
      </c>
      <c r="I3" s="9">
        <v>5</v>
      </c>
      <c r="J3" s="11">
        <v>0.69112838501518359</v>
      </c>
      <c r="K3" s="9">
        <v>3</v>
      </c>
      <c r="L3" s="30">
        <v>9.5793251673751564E-2</v>
      </c>
      <c r="M3" s="9">
        <v>6</v>
      </c>
      <c r="O3" t="s">
        <v>338</v>
      </c>
      <c r="P3" s="9">
        <v>633.73333333333335</v>
      </c>
      <c r="Q3" s="10">
        <v>6.0408624377586086</v>
      </c>
      <c r="R3" s="12">
        <v>1</v>
      </c>
      <c r="S3" s="11">
        <v>1.8757404095658883</v>
      </c>
      <c r="T3" s="12">
        <v>1</v>
      </c>
      <c r="U3" s="30">
        <v>9.682463009433584E-2</v>
      </c>
      <c r="V3" s="12">
        <v>24</v>
      </c>
      <c r="X3" s="13" t="s">
        <v>399</v>
      </c>
      <c r="Y3" s="9">
        <f>SUM(Nurse[Total Nurse Staff Hours])</f>
        <v>29833.843444444447</v>
      </c>
      <c r="Z3" s="14" t="s">
        <v>400</v>
      </c>
      <c r="AA3" s="10">
        <f>Category[[#This Row],[State Total]]/D9</f>
        <v>2.6216451449065516E-2</v>
      </c>
    </row>
    <row r="4" spans="2:33" ht="15" customHeight="1" x14ac:dyDescent="0.25">
      <c r="B4" s="15" t="s">
        <v>390</v>
      </c>
      <c r="C4" s="16">
        <f>SUM(Nurse[Total Nurse Staff Hours])/SUM(Nurse[MDS Census])</f>
        <v>4.8794973931026719</v>
      </c>
      <c r="D4" s="16">
        <v>3.6162767648550016</v>
      </c>
      <c r="E4" s="8"/>
      <c r="F4" s="5">
        <v>2</v>
      </c>
      <c r="G4" s="9">
        <v>129923.92222222219</v>
      </c>
      <c r="H4" s="10">
        <v>3.478915026597186</v>
      </c>
      <c r="I4" s="9">
        <v>7</v>
      </c>
      <c r="J4" s="11">
        <v>0.63723178256540391</v>
      </c>
      <c r="K4" s="9">
        <v>6</v>
      </c>
      <c r="L4" s="30">
        <v>0.12604617718952438</v>
      </c>
      <c r="M4" s="9">
        <v>2</v>
      </c>
      <c r="O4" t="s">
        <v>337</v>
      </c>
      <c r="P4" s="9">
        <v>16131.511111111107</v>
      </c>
      <c r="Q4" s="10">
        <v>3.6069247284128507</v>
      </c>
      <c r="R4" s="12">
        <v>34</v>
      </c>
      <c r="S4" s="11">
        <v>0.55170316068757097</v>
      </c>
      <c r="T4" s="12">
        <v>39</v>
      </c>
      <c r="U4" s="30">
        <v>5.0037531820096057E-2</v>
      </c>
      <c r="V4" s="12">
        <v>46</v>
      </c>
      <c r="X4" s="9" t="s">
        <v>401</v>
      </c>
      <c r="Y4" s="9">
        <f>SUM(Nurse[Total Direct Care Staff Hours])</f>
        <v>27646.55155555555</v>
      </c>
      <c r="Z4" s="14">
        <f>Category[[#This Row],[State Total]]/Y3</f>
        <v>0.92668420704955445</v>
      </c>
      <c r="AA4" s="10">
        <f>Category[[#This Row],[State Total]]/D9</f>
        <v>2.429437152273042E-2</v>
      </c>
    </row>
    <row r="5" spans="2:33" ht="15" customHeight="1" x14ac:dyDescent="0.25">
      <c r="B5" s="17" t="s">
        <v>402</v>
      </c>
      <c r="C5" s="18">
        <f>SUM(Nurse[Total Direct Care Staff Hours])/SUM(Nurse[MDS Census])</f>
        <v>4.5217531725277178</v>
      </c>
      <c r="D5" s="18">
        <v>3.341917987105413</v>
      </c>
      <c r="E5" s="19"/>
      <c r="F5" s="5">
        <v>3</v>
      </c>
      <c r="G5" s="9">
        <v>125277.33333333326</v>
      </c>
      <c r="H5" s="10">
        <v>3.5524562064965219</v>
      </c>
      <c r="I5" s="9">
        <v>6</v>
      </c>
      <c r="J5" s="11">
        <v>0.67245584197194497</v>
      </c>
      <c r="K5" s="9">
        <v>5</v>
      </c>
      <c r="L5" s="30">
        <v>0.12712919180650573</v>
      </c>
      <c r="M5" s="9">
        <v>1</v>
      </c>
      <c r="O5" t="s">
        <v>340</v>
      </c>
      <c r="P5" s="9">
        <v>14363.788888888885</v>
      </c>
      <c r="Q5" s="10">
        <v>3.8190037447562974</v>
      </c>
      <c r="R5" s="12">
        <v>19</v>
      </c>
      <c r="S5" s="11">
        <v>0.36973406119245866</v>
      </c>
      <c r="T5" s="12">
        <v>48</v>
      </c>
      <c r="U5" s="30">
        <v>2.0994468864578082E-2</v>
      </c>
      <c r="V5" s="12">
        <v>50</v>
      </c>
      <c r="X5" s="13" t="s">
        <v>403</v>
      </c>
      <c r="Y5" s="9">
        <f>SUM(Nurse[Total RN Hours (w/ Admin, DON)])</f>
        <v>4294.3452222222249</v>
      </c>
      <c r="Z5" s="14">
        <f>Category[[#This Row],[State Total]]/Y3</f>
        <v>0.14394207136666806</v>
      </c>
      <c r="AA5" s="10">
        <f>Category[[#This Row],[State Total]]/D9</f>
        <v>3.7736503254621771E-3</v>
      </c>
      <c r="AB5" s="20"/>
      <c r="AC5" s="20"/>
      <c r="AF5" s="20"/>
      <c r="AG5" s="20"/>
    </row>
    <row r="6" spans="2:33" ht="15" customHeight="1" x14ac:dyDescent="0.25">
      <c r="B6" s="21" t="s">
        <v>404</v>
      </c>
      <c r="C6" s="18">
        <f>SUM(Nurse[Total RN Hours (w/ Admin, DON)])/SUM(Nurse[MDS Census])</f>
        <v>0.70236496199145571</v>
      </c>
      <c r="D6" s="18">
        <v>0.6053127868931506</v>
      </c>
      <c r="E6"/>
      <c r="F6" s="5">
        <v>4</v>
      </c>
      <c r="G6" s="9">
        <v>213135.8888888885</v>
      </c>
      <c r="H6" s="10">
        <v>3.7068517101504894</v>
      </c>
      <c r="I6" s="9">
        <v>4</v>
      </c>
      <c r="J6" s="11">
        <v>0.55803789966025963</v>
      </c>
      <c r="K6" s="9">
        <v>9</v>
      </c>
      <c r="L6" s="30">
        <v>0.10911916801909696</v>
      </c>
      <c r="M6" s="9">
        <v>4</v>
      </c>
      <c r="O6" t="s">
        <v>339</v>
      </c>
      <c r="P6" s="9">
        <v>10745.944444444447</v>
      </c>
      <c r="Q6" s="10">
        <v>3.8629575912359715</v>
      </c>
      <c r="R6" s="12">
        <v>17</v>
      </c>
      <c r="S6" s="11">
        <v>0.63364813598928815</v>
      </c>
      <c r="T6" s="12">
        <v>33</v>
      </c>
      <c r="U6" s="30">
        <v>9.0585542030926697E-2</v>
      </c>
      <c r="V6" s="12">
        <v>32</v>
      </c>
      <c r="X6" s="22" t="s">
        <v>405</v>
      </c>
      <c r="Y6" s="9">
        <f>SUM(Nurse[RN Hours (excl. Admin, DON)])</f>
        <v>2654.9626666666668</v>
      </c>
      <c r="Z6" s="14">
        <f>Category[[#This Row],[State Total]]/Y3</f>
        <v>8.8991640370126857E-2</v>
      </c>
      <c r="AA6" s="10">
        <f>Category[[#This Row],[State Total]]/D9</f>
        <v>2.3330450191361295E-3</v>
      </c>
      <c r="AB6" s="20"/>
      <c r="AC6" s="20"/>
      <c r="AF6" s="20"/>
      <c r="AG6" s="20"/>
    </row>
    <row r="7" spans="2:33" ht="15" customHeight="1" thickBot="1" x14ac:dyDescent="0.3">
      <c r="B7" s="23" t="s">
        <v>406</v>
      </c>
      <c r="C7" s="18">
        <f>SUM(Nurse[RN Hours (excl. Admin, DON)])/SUM(Nurse[MDS Census])</f>
        <v>0.43423447719396452</v>
      </c>
      <c r="D7" s="18">
        <v>0.40828202400980046</v>
      </c>
      <c r="E7"/>
      <c r="F7" s="5">
        <v>5</v>
      </c>
      <c r="G7" s="9">
        <v>223314.35555555581</v>
      </c>
      <c r="H7" s="10">
        <v>3.4643764455208377</v>
      </c>
      <c r="I7" s="9">
        <v>8</v>
      </c>
      <c r="J7" s="11">
        <v>0.67870255392846079</v>
      </c>
      <c r="K7" s="9">
        <v>4</v>
      </c>
      <c r="L7" s="30">
        <v>9.3639223792473358E-2</v>
      </c>
      <c r="M7" s="9">
        <v>7</v>
      </c>
      <c r="O7" t="s">
        <v>341</v>
      </c>
      <c r="P7" s="9">
        <v>90543.855555555419</v>
      </c>
      <c r="Q7" s="10">
        <v>4.139123059703298</v>
      </c>
      <c r="R7" s="12">
        <v>7</v>
      </c>
      <c r="S7" s="11">
        <v>0.54285651385387712</v>
      </c>
      <c r="T7" s="12">
        <v>40</v>
      </c>
      <c r="U7" s="30">
        <v>4.2846744192113692E-2</v>
      </c>
      <c r="V7" s="12">
        <v>49</v>
      </c>
      <c r="X7" s="22" t="s">
        <v>407</v>
      </c>
      <c r="Y7" s="9">
        <f>SUM(Nurse[RN Admin Hours])</f>
        <v>1030.3219999999999</v>
      </c>
      <c r="Z7" s="14">
        <f>Category[[#This Row],[State Total]]/Y3</f>
        <v>3.4535342451556067E-2</v>
      </c>
      <c r="AA7" s="10">
        <f>Category[[#This Row],[State Total]]/D9</f>
        <v>9.0539412865807086E-4</v>
      </c>
      <c r="AB7" s="20"/>
      <c r="AC7" s="20"/>
      <c r="AD7" s="20"/>
      <c r="AE7" s="20"/>
      <c r="AF7" s="20"/>
      <c r="AG7" s="20"/>
    </row>
    <row r="8" spans="2:33" ht="15" customHeight="1" thickTop="1" x14ac:dyDescent="0.25">
      <c r="B8" s="24" t="s">
        <v>408</v>
      </c>
      <c r="C8" s="25">
        <f>COUNTA(Nurse[Provider])</f>
        <v>125</v>
      </c>
      <c r="D8" s="25">
        <v>14752</v>
      </c>
      <c r="F8" s="5">
        <v>6</v>
      </c>
      <c r="G8" s="9">
        <v>136685.9333333332</v>
      </c>
      <c r="H8" s="10">
        <v>3.4116199317917255</v>
      </c>
      <c r="I8" s="9">
        <v>10</v>
      </c>
      <c r="J8" s="11">
        <v>0.34571454479506697</v>
      </c>
      <c r="K8" s="9">
        <v>10</v>
      </c>
      <c r="L8" s="30">
        <v>6.5849029186353242E-2</v>
      </c>
      <c r="M8" s="9">
        <v>9</v>
      </c>
      <c r="O8" t="s">
        <v>342</v>
      </c>
      <c r="P8" s="9">
        <v>14179.644444444439</v>
      </c>
      <c r="Q8" s="10">
        <v>3.608602864199701</v>
      </c>
      <c r="R8" s="12">
        <v>33</v>
      </c>
      <c r="S8" s="11">
        <v>0.84407096087662437</v>
      </c>
      <c r="T8" s="12">
        <v>11</v>
      </c>
      <c r="U8" s="30">
        <v>0.12009944446296228</v>
      </c>
      <c r="V8" s="12">
        <v>12</v>
      </c>
      <c r="X8" s="22" t="s">
        <v>409</v>
      </c>
      <c r="Y8" s="9">
        <f>SUM(Nurse[RN DON Hours])</f>
        <v>609.06055555555554</v>
      </c>
      <c r="Z8" s="14">
        <f>Category[[#This Row],[State Total]]/Y3</f>
        <v>2.0415088544985062E-2</v>
      </c>
      <c r="AA8" s="10">
        <f>Category[[#This Row],[State Total]]/D9</f>
        <v>5.3521117766797447E-4</v>
      </c>
      <c r="AB8" s="20"/>
      <c r="AC8" s="20"/>
      <c r="AD8" s="20"/>
      <c r="AE8" s="20"/>
      <c r="AF8" s="20"/>
      <c r="AG8" s="20"/>
    </row>
    <row r="9" spans="2:33" ht="15" customHeight="1" x14ac:dyDescent="0.25">
      <c r="B9" s="24" t="s">
        <v>410</v>
      </c>
      <c r="C9" s="25">
        <f>SUM(Nurse[MDS Census])</f>
        <v>6114.1222222222214</v>
      </c>
      <c r="D9" s="25">
        <v>1137981.755555551</v>
      </c>
      <c r="F9" s="5">
        <v>7</v>
      </c>
      <c r="G9" s="9">
        <v>75220.511111111104</v>
      </c>
      <c r="H9" s="10">
        <v>3.4625035872307905</v>
      </c>
      <c r="I9" s="9">
        <v>9</v>
      </c>
      <c r="J9" s="11">
        <v>0.5754256167717845</v>
      </c>
      <c r="K9" s="9">
        <v>8</v>
      </c>
      <c r="L9" s="30">
        <v>0.10630393346411013</v>
      </c>
      <c r="M9" s="9">
        <v>5</v>
      </c>
      <c r="O9" t="s">
        <v>343</v>
      </c>
      <c r="P9" s="9">
        <v>18939.155555555557</v>
      </c>
      <c r="Q9" s="10">
        <v>3.5327644550619404</v>
      </c>
      <c r="R9" s="12">
        <v>40</v>
      </c>
      <c r="S9" s="11">
        <v>0.65219798606531798</v>
      </c>
      <c r="T9" s="12">
        <v>28</v>
      </c>
      <c r="U9" s="30">
        <v>6.2207938320487134E-2</v>
      </c>
      <c r="V9" s="12">
        <v>43</v>
      </c>
      <c r="X9" s="13" t="s">
        <v>411</v>
      </c>
      <c r="Y9" s="9">
        <f>SUM(Nurse[Total LPN Hours (w/ Admin)])</f>
        <v>6053.1086666666661</v>
      </c>
      <c r="Z9" s="14">
        <f>Category[[#This Row],[State Total]]/Y3</f>
        <v>0.20289402798330547</v>
      </c>
      <c r="AA9" s="10">
        <f>Category[[#This Row],[State Total]]/D9</f>
        <v>5.3191614339296684E-3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345</v>
      </c>
      <c r="P10" s="9">
        <v>1995.3555555555556</v>
      </c>
      <c r="Q10" s="10">
        <v>3.6311877025537078</v>
      </c>
      <c r="R10" s="12">
        <v>29</v>
      </c>
      <c r="S10" s="11">
        <v>1.0242601151563075</v>
      </c>
      <c r="T10" s="12">
        <v>6</v>
      </c>
      <c r="U10" s="30">
        <v>2.0791633501174179E-2</v>
      </c>
      <c r="V10" s="12">
        <v>51</v>
      </c>
      <c r="X10" s="22" t="s">
        <v>412</v>
      </c>
      <c r="Y10" s="9">
        <f>SUM(Nurse[LPN Hours (excl. Admin)])</f>
        <v>5505.1993333333339</v>
      </c>
      <c r="Z10" s="14">
        <f>Category[[#This Row],[State Total]]/Y3</f>
        <v>0.18452866602940135</v>
      </c>
      <c r="AA10" s="10">
        <f>Category[[#This Row],[State Total]]/D9</f>
        <v>4.8376868139206252E-3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344</v>
      </c>
      <c r="P11" s="9">
        <v>3466.344444444444</v>
      </c>
      <c r="Q11" s="10">
        <v>4.0400154822082825</v>
      </c>
      <c r="R11" s="12">
        <v>12</v>
      </c>
      <c r="S11" s="11">
        <v>0.93927759310961634</v>
      </c>
      <c r="T11" s="12">
        <v>8</v>
      </c>
      <c r="U11" s="30">
        <v>9.6508608476128244E-2</v>
      </c>
      <c r="V11" s="12">
        <v>26</v>
      </c>
      <c r="X11" s="22" t="s">
        <v>413</v>
      </c>
      <c r="Y11" s="9">
        <f>SUM(Nurse[LPN Admin Hours])</f>
        <v>547.90933333333328</v>
      </c>
      <c r="Z11" s="14">
        <f>Category[[#This Row],[State Total]]/Y3</f>
        <v>1.8365361953904168E-2</v>
      </c>
      <c r="AA11" s="10">
        <f>Category[[#This Row],[State Total]]/D9</f>
        <v>4.8147462000904358E-4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346</v>
      </c>
      <c r="P12" s="9">
        <v>66243.377777777816</v>
      </c>
      <c r="Q12" s="10">
        <v>4.0475484157410087</v>
      </c>
      <c r="R12" s="12">
        <v>10</v>
      </c>
      <c r="S12" s="11">
        <v>0.64545731195940048</v>
      </c>
      <c r="T12" s="12">
        <v>30</v>
      </c>
      <c r="U12" s="30">
        <v>0.11186683571267629</v>
      </c>
      <c r="V12" s="12">
        <v>16</v>
      </c>
      <c r="X12" s="13" t="s">
        <v>414</v>
      </c>
      <c r="Y12" s="9">
        <f>SUM(Nurse[Total CNA, NA TR, Med Aide/Tech Hours])</f>
        <v>19486.389555555554</v>
      </c>
      <c r="Z12" s="14">
        <f>Category[[#This Row],[State Total]]/Y3</f>
        <v>0.65316390065002639</v>
      </c>
      <c r="AA12" s="10">
        <f>Category[[#This Row],[State Total]]/D9</f>
        <v>1.7123639689673668E-2</v>
      </c>
      <c r="AB12" s="20"/>
      <c r="AC12" s="20"/>
      <c r="AD12" s="20"/>
      <c r="AE12" s="20"/>
      <c r="AF12" s="20"/>
      <c r="AG12" s="20"/>
    </row>
    <row r="13" spans="2:33" ht="15" customHeight="1" x14ac:dyDescent="0.25">
      <c r="I13" s="9"/>
      <c r="J13" s="9"/>
      <c r="K13" s="9"/>
      <c r="L13" s="9"/>
      <c r="M13" s="9"/>
      <c r="O13" t="s">
        <v>347</v>
      </c>
      <c r="P13" s="9">
        <v>26792.522222222229</v>
      </c>
      <c r="Q13" s="10">
        <v>3.3340848130510681</v>
      </c>
      <c r="R13" s="12">
        <v>47</v>
      </c>
      <c r="S13" s="11">
        <v>0.40397606794930702</v>
      </c>
      <c r="T13" s="12">
        <v>46</v>
      </c>
      <c r="U13" s="30">
        <v>0.10382108270128565</v>
      </c>
      <c r="V13" s="12">
        <v>22</v>
      </c>
      <c r="X13" s="22" t="s">
        <v>415</v>
      </c>
      <c r="Y13" s="9">
        <f>SUM(Nurse[CNA Hours])</f>
        <v>16382.242666666671</v>
      </c>
      <c r="Z13" s="14">
        <f>Category[[#This Row],[State Total]]/Y3</f>
        <v>0.54911606334507712</v>
      </c>
      <c r="AA13" s="10">
        <f>Category[[#This Row],[State Total]]/D9</f>
        <v>1.4395874614588199E-2</v>
      </c>
      <c r="AB13" s="20"/>
      <c r="AC13" s="20"/>
      <c r="AD13" s="20"/>
      <c r="AE13" s="20"/>
      <c r="AF13" s="20"/>
      <c r="AG13" s="20"/>
    </row>
    <row r="14" spans="2:33" ht="15" customHeight="1" x14ac:dyDescent="0.25">
      <c r="G14" s="10"/>
      <c r="I14" s="9"/>
      <c r="J14" s="9"/>
      <c r="K14" s="9"/>
      <c r="L14" s="9"/>
      <c r="M14" s="9"/>
      <c r="O14" t="s">
        <v>348</v>
      </c>
      <c r="P14" s="9">
        <v>3182.6222222222227</v>
      </c>
      <c r="Q14" s="10">
        <v>4.4477925609909361</v>
      </c>
      <c r="R14" s="12">
        <v>4</v>
      </c>
      <c r="S14" s="11">
        <v>1.4693429247720258</v>
      </c>
      <c r="T14" s="12">
        <v>2</v>
      </c>
      <c r="U14" s="30">
        <v>4.4632540782262482E-2</v>
      </c>
      <c r="V14" s="12">
        <v>48</v>
      </c>
      <c r="X14" s="22" t="s">
        <v>416</v>
      </c>
      <c r="Y14" s="9">
        <f>SUM(Nurse[NA TR Hours])</f>
        <v>1245.5924444444452</v>
      </c>
      <c r="Z14" s="14">
        <f>Category[[#This Row],[State Total]]/Y3</f>
        <v>4.1750988160943608E-2</v>
      </c>
      <c r="AA14" s="10">
        <f>Category[[#This Row],[State Total]]/D9</f>
        <v>1.0945627540718873E-3</v>
      </c>
    </row>
    <row r="15" spans="2:33" ht="15" customHeight="1" x14ac:dyDescent="0.25">
      <c r="I15" s="9"/>
      <c r="J15" s="9"/>
      <c r="K15" s="9"/>
      <c r="L15" s="9"/>
      <c r="M15" s="9"/>
      <c r="O15" t="s">
        <v>352</v>
      </c>
      <c r="P15" s="9">
        <v>19943.144444444424</v>
      </c>
      <c r="Q15" s="10">
        <v>3.6351922214428489</v>
      </c>
      <c r="R15" s="12">
        <v>28</v>
      </c>
      <c r="S15" s="11">
        <v>0.69859209764647734</v>
      </c>
      <c r="T15" s="12">
        <v>23</v>
      </c>
      <c r="U15" s="30">
        <v>0.11811421029817698</v>
      </c>
      <c r="V15" s="12">
        <v>13</v>
      </c>
      <c r="X15" s="26" t="s">
        <v>417</v>
      </c>
      <c r="Y15" s="27">
        <f>SUM(Nurse[Med Aide/Tech Hours])</f>
        <v>1858.5544444444447</v>
      </c>
      <c r="Z15" s="14">
        <f>Category[[#This Row],[State Total]]/Y3</f>
        <v>6.2296849144005885E-2</v>
      </c>
      <c r="AA15" s="10">
        <f>Category[[#This Row],[State Total]]/D9</f>
        <v>1.633202321013589E-3</v>
      </c>
    </row>
    <row r="16" spans="2:33" ht="15" customHeight="1" x14ac:dyDescent="0.25">
      <c r="I16" s="9"/>
      <c r="J16" s="9"/>
      <c r="K16" s="9"/>
      <c r="L16" s="9"/>
      <c r="M16" s="9"/>
      <c r="O16" t="s">
        <v>349</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350</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351</v>
      </c>
      <c r="P18" s="9">
        <v>33971.28888888895</v>
      </c>
      <c r="Q18" s="10">
        <v>3.4103972406764318</v>
      </c>
      <c r="R18" s="12">
        <v>45</v>
      </c>
      <c r="S18" s="11">
        <v>0.56801137300256033</v>
      </c>
      <c r="T18" s="12">
        <v>37</v>
      </c>
      <c r="U18" s="30">
        <v>9.4044956305848859E-2</v>
      </c>
      <c r="V18" s="12">
        <v>29</v>
      </c>
      <c r="X18" s="5" t="s">
        <v>418</v>
      </c>
      <c r="Y18" s="5" t="s">
        <v>542</v>
      </c>
    </row>
    <row r="19" spans="9:27" ht="15" customHeight="1" x14ac:dyDescent="0.25">
      <c r="O19" t="s">
        <v>353</v>
      </c>
      <c r="P19" s="9">
        <v>14539.022222222233</v>
      </c>
      <c r="Q19" s="10">
        <v>3.7830361127754224</v>
      </c>
      <c r="R19" s="12">
        <v>22</v>
      </c>
      <c r="S19" s="11">
        <v>0.66929399195421835</v>
      </c>
      <c r="T19" s="12">
        <v>26</v>
      </c>
      <c r="U19" s="30">
        <v>0.10640719510586769</v>
      </c>
      <c r="V19" s="12">
        <v>20</v>
      </c>
      <c r="X19" s="5" t="s">
        <v>419</v>
      </c>
      <c r="Y19" s="9">
        <f>SUM(Nurse[RN Hours Contract (excl. Admin, DON)])</f>
        <v>368.06488888888896</v>
      </c>
    </row>
    <row r="20" spans="9:27" ht="15" customHeight="1" x14ac:dyDescent="0.25">
      <c r="O20" t="s">
        <v>354</v>
      </c>
      <c r="P20" s="9">
        <v>19903.311111111125</v>
      </c>
      <c r="Q20" s="10">
        <v>3.6214136062229723</v>
      </c>
      <c r="R20" s="12">
        <v>31</v>
      </c>
      <c r="S20" s="11">
        <v>0.63213508305150701</v>
      </c>
      <c r="T20" s="12">
        <v>34</v>
      </c>
      <c r="U20" s="30">
        <v>0.1026357196584672</v>
      </c>
      <c r="V20" s="12">
        <v>23</v>
      </c>
      <c r="X20" s="5" t="s">
        <v>420</v>
      </c>
      <c r="Y20" s="9">
        <f>SUM(Nurse[RN Admin Hours Contract])</f>
        <v>19.707222222222221</v>
      </c>
      <c r="AA20" s="9"/>
    </row>
    <row r="21" spans="9:27" ht="15" customHeight="1" x14ac:dyDescent="0.25">
      <c r="O21" t="s">
        <v>355</v>
      </c>
      <c r="P21" s="9">
        <v>21850.977777777804</v>
      </c>
      <c r="Q21" s="10">
        <v>3.3855345807052606</v>
      </c>
      <c r="R21" s="12">
        <v>46</v>
      </c>
      <c r="S21" s="11">
        <v>0.23443491468472266</v>
      </c>
      <c r="T21" s="12">
        <v>51</v>
      </c>
      <c r="U21" s="30">
        <v>7.876193237857794E-2</v>
      </c>
      <c r="V21" s="12">
        <v>38</v>
      </c>
      <c r="X21" s="5" t="s">
        <v>421</v>
      </c>
      <c r="Y21" s="9">
        <f>SUM(Nurse[RN DON Hours Contract])</f>
        <v>14.861111111111112</v>
      </c>
    </row>
    <row r="22" spans="9:27" ht="15" customHeight="1" x14ac:dyDescent="0.25">
      <c r="O22" t="s">
        <v>358</v>
      </c>
      <c r="P22" s="9">
        <v>31441.377777777765</v>
      </c>
      <c r="Q22" s="10">
        <v>3.612648449106699</v>
      </c>
      <c r="R22" s="12">
        <v>32</v>
      </c>
      <c r="S22" s="11">
        <v>0.64042077248523221</v>
      </c>
      <c r="T22" s="12">
        <v>31</v>
      </c>
      <c r="U22" s="30">
        <v>9.1118562469651498E-2</v>
      </c>
      <c r="V22" s="12">
        <v>30</v>
      </c>
      <c r="X22" s="5" t="s">
        <v>422</v>
      </c>
      <c r="Y22" s="9">
        <f>SUM(Nurse[LPN Hours Contract (excl. Admin)])</f>
        <v>972.99477777777793</v>
      </c>
    </row>
    <row r="23" spans="9:27" ht="15" customHeight="1" x14ac:dyDescent="0.25">
      <c r="O23" t="s">
        <v>357</v>
      </c>
      <c r="P23" s="9">
        <v>21280.533333333344</v>
      </c>
      <c r="Q23" s="10">
        <v>3.7019066773597968</v>
      </c>
      <c r="R23" s="12">
        <v>23</v>
      </c>
      <c r="S23" s="11">
        <v>0.75533815986232589</v>
      </c>
      <c r="T23" s="12">
        <v>16</v>
      </c>
      <c r="U23" s="30">
        <v>0.13465961777276614</v>
      </c>
      <c r="V23" s="12">
        <v>7</v>
      </c>
      <c r="X23" s="5" t="s">
        <v>423</v>
      </c>
      <c r="Y23" s="9">
        <f>SUM(Nurse[LPN Admin Hours Contract])</f>
        <v>9.6827777777777797</v>
      </c>
    </row>
    <row r="24" spans="9:27" ht="15" customHeight="1" x14ac:dyDescent="0.25">
      <c r="O24" t="s">
        <v>356</v>
      </c>
      <c r="P24" s="9">
        <v>4669.8666666666668</v>
      </c>
      <c r="Q24" s="10">
        <v>4.3362414344449514</v>
      </c>
      <c r="R24" s="12">
        <v>5</v>
      </c>
      <c r="S24" s="11">
        <v>1.0474073968326478</v>
      </c>
      <c r="T24" s="12">
        <v>4</v>
      </c>
      <c r="U24" s="30">
        <v>0.1764471116960461</v>
      </c>
      <c r="V24" s="12">
        <v>2</v>
      </c>
      <c r="X24" s="5" t="s">
        <v>424</v>
      </c>
      <c r="Y24" s="9">
        <f>SUM(Nurse[CNA Hours Contract])</f>
        <v>2308.0917777777772</v>
      </c>
    </row>
    <row r="25" spans="9:27" ht="15" customHeight="1" x14ac:dyDescent="0.25">
      <c r="O25" t="s">
        <v>359</v>
      </c>
      <c r="P25" s="9">
        <v>31828.177777777779</v>
      </c>
      <c r="Q25" s="10">
        <v>3.7844598008193975</v>
      </c>
      <c r="R25" s="12">
        <v>21</v>
      </c>
      <c r="S25" s="11">
        <v>0.6969405690834396</v>
      </c>
      <c r="T25" s="12">
        <v>24</v>
      </c>
      <c r="U25" s="30">
        <v>8.3478585199017852E-2</v>
      </c>
      <c r="V25" s="12">
        <v>35</v>
      </c>
      <c r="X25" s="5" t="s">
        <v>425</v>
      </c>
      <c r="Y25" s="9">
        <f>SUM(Nurse[NA TR Hours Contract])</f>
        <v>0.22222222222222221</v>
      </c>
    </row>
    <row r="26" spans="9:27" ht="15" customHeight="1" x14ac:dyDescent="0.25">
      <c r="O26" t="s">
        <v>360</v>
      </c>
      <c r="P26" s="9">
        <v>19703.922222222227</v>
      </c>
      <c r="Q26" s="10">
        <v>4.1595973672472448</v>
      </c>
      <c r="R26" s="12">
        <v>6</v>
      </c>
      <c r="S26" s="11">
        <v>1.0329733392054474</v>
      </c>
      <c r="T26" s="12">
        <v>5</v>
      </c>
      <c r="U26" s="30">
        <v>6.6358337756642433E-2</v>
      </c>
      <c r="V26" s="12">
        <v>41</v>
      </c>
      <c r="X26" s="5" t="s">
        <v>426</v>
      </c>
      <c r="Y26" s="9">
        <f>SUM(Nurse[Med Aide/Tech Hours Contract])</f>
        <v>67.59</v>
      </c>
    </row>
    <row r="27" spans="9:27" ht="15" customHeight="1" x14ac:dyDescent="0.25">
      <c r="O27" t="s">
        <v>362</v>
      </c>
      <c r="P27" s="9">
        <v>31408.444444444438</v>
      </c>
      <c r="Q27" s="10">
        <v>3.0728472986741018</v>
      </c>
      <c r="R27" s="12">
        <v>50</v>
      </c>
      <c r="S27" s="11">
        <v>0.40359808402552727</v>
      </c>
      <c r="T27" s="12">
        <v>47</v>
      </c>
      <c r="U27" s="30">
        <v>9.531767465274292E-2</v>
      </c>
      <c r="V27" s="12">
        <v>28</v>
      </c>
      <c r="X27" s="5" t="s">
        <v>427</v>
      </c>
      <c r="Y27" s="9">
        <f>SUM(Nurse[Total Contract Hours])</f>
        <v>3761.2147777777786</v>
      </c>
    </row>
    <row r="28" spans="9:27" ht="15" customHeight="1" x14ac:dyDescent="0.25">
      <c r="O28" t="s">
        <v>361</v>
      </c>
      <c r="P28" s="9">
        <v>13539.144444444451</v>
      </c>
      <c r="Q28" s="10">
        <v>3.8714198008572667</v>
      </c>
      <c r="R28" s="12">
        <v>16</v>
      </c>
      <c r="S28" s="11">
        <v>0.53560995565943359</v>
      </c>
      <c r="T28" s="12">
        <v>41</v>
      </c>
      <c r="U28" s="30">
        <v>0.10681777824095051</v>
      </c>
      <c r="V28" s="12">
        <v>18</v>
      </c>
      <c r="X28" s="5" t="s">
        <v>428</v>
      </c>
      <c r="Y28" s="9">
        <f>SUM(Nurse[Total Nurse Staff Hours])</f>
        <v>29833.843444444447</v>
      </c>
    </row>
    <row r="29" spans="9:27" ht="15" customHeight="1" x14ac:dyDescent="0.25">
      <c r="O29" t="s">
        <v>363</v>
      </c>
      <c r="P29" s="9">
        <v>3092.2666666666673</v>
      </c>
      <c r="Q29" s="10">
        <v>3.7017095693917428</v>
      </c>
      <c r="R29" s="12">
        <v>24</v>
      </c>
      <c r="S29" s="11">
        <v>0.83524200155225914</v>
      </c>
      <c r="T29" s="12">
        <v>14</v>
      </c>
      <c r="U29" s="30">
        <v>0.15404402121381064</v>
      </c>
      <c r="V29" s="12">
        <v>3</v>
      </c>
      <c r="X29" s="5" t="s">
        <v>429</v>
      </c>
      <c r="Y29" s="28">
        <f>Y27/Y28</f>
        <v>0.12607208269299203</v>
      </c>
    </row>
    <row r="30" spans="9:27" ht="15" customHeight="1" x14ac:dyDescent="0.25">
      <c r="O30" t="s">
        <v>370</v>
      </c>
      <c r="P30" s="9">
        <v>31580.033333333373</v>
      </c>
      <c r="Q30" s="10">
        <v>3.4683107716092008</v>
      </c>
      <c r="R30" s="12">
        <v>41</v>
      </c>
      <c r="S30" s="11">
        <v>0.50992706361931184</v>
      </c>
      <c r="T30" s="12">
        <v>44</v>
      </c>
      <c r="U30" s="30">
        <v>0.15179285834331796</v>
      </c>
      <c r="V30" s="12">
        <v>4</v>
      </c>
    </row>
    <row r="31" spans="9:27" ht="15" customHeight="1" x14ac:dyDescent="0.25">
      <c r="O31" t="s">
        <v>371</v>
      </c>
      <c r="P31" s="9">
        <v>4496.5</v>
      </c>
      <c r="Q31" s="10">
        <v>4.4839297725391347</v>
      </c>
      <c r="R31" s="12">
        <v>3</v>
      </c>
      <c r="S31" s="11">
        <v>0.84335767325203514</v>
      </c>
      <c r="T31" s="12">
        <v>12</v>
      </c>
      <c r="U31" s="30">
        <v>0.1363681678426896</v>
      </c>
      <c r="V31" s="12">
        <v>6</v>
      </c>
      <c r="Y31" s="9"/>
    </row>
    <row r="32" spans="9:27" ht="15" customHeight="1" x14ac:dyDescent="0.25">
      <c r="O32" t="s">
        <v>364</v>
      </c>
      <c r="P32" s="9">
        <v>9329.8999999999942</v>
      </c>
      <c r="Q32" s="10">
        <v>3.9056288086927231</v>
      </c>
      <c r="R32" s="12">
        <v>15</v>
      </c>
      <c r="S32" s="11">
        <v>0.7443185528962446</v>
      </c>
      <c r="T32" s="12">
        <v>18</v>
      </c>
      <c r="U32" s="30">
        <v>0.11174944138799575</v>
      </c>
      <c r="V32" s="12">
        <v>17</v>
      </c>
    </row>
    <row r="33" spans="15:27" ht="15" customHeight="1" x14ac:dyDescent="0.25">
      <c r="O33" t="s">
        <v>366</v>
      </c>
      <c r="P33" s="9">
        <v>5365.7111111111117</v>
      </c>
      <c r="Q33" s="10">
        <v>3.8162251042628679</v>
      </c>
      <c r="R33" s="12">
        <v>20</v>
      </c>
      <c r="S33" s="11">
        <v>0.73197927581308475</v>
      </c>
      <c r="T33" s="12">
        <v>20</v>
      </c>
      <c r="U33" s="30">
        <v>8.9797522397923935E-2</v>
      </c>
      <c r="V33" s="12">
        <v>33</v>
      </c>
      <c r="X33" s="5" t="s">
        <v>395</v>
      </c>
      <c r="Y33" s="6" t="s">
        <v>397</v>
      </c>
    </row>
    <row r="34" spans="15:27" ht="15" customHeight="1" x14ac:dyDescent="0.25">
      <c r="O34" t="s">
        <v>367</v>
      </c>
      <c r="P34" s="9">
        <v>37460.744444444455</v>
      </c>
      <c r="Q34" s="10">
        <v>3.6413362995989567</v>
      </c>
      <c r="R34" s="12">
        <v>27</v>
      </c>
      <c r="S34" s="11">
        <v>0.66883166289333307</v>
      </c>
      <c r="T34" s="12">
        <v>27</v>
      </c>
      <c r="U34" s="30">
        <v>0.12463542513544852</v>
      </c>
      <c r="V34" s="12">
        <v>10</v>
      </c>
      <c r="X34" s="50" t="s">
        <v>430</v>
      </c>
      <c r="Y34" s="10">
        <f>SUM(Nurse[Total Nurse Staff Hours])/SUM(Nurse[MDS Census])</f>
        <v>4.8794973931026719</v>
      </c>
    </row>
    <row r="35" spans="15:27" ht="15" customHeight="1" x14ac:dyDescent="0.25">
      <c r="O35" t="s">
        <v>368</v>
      </c>
      <c r="P35" s="9">
        <v>4885.844444444444</v>
      </c>
      <c r="Q35" s="10">
        <v>3.430016965110092</v>
      </c>
      <c r="R35" s="12">
        <v>43</v>
      </c>
      <c r="S35" s="11">
        <v>0.6266838440301461</v>
      </c>
      <c r="T35" s="12">
        <v>35</v>
      </c>
      <c r="U35" s="30">
        <v>0.12207197523643744</v>
      </c>
      <c r="V35" s="12">
        <v>11</v>
      </c>
      <c r="X35" s="9" t="s">
        <v>431</v>
      </c>
      <c r="Y35" s="18">
        <f>SUM(Nurse[Total RN Hours (w/ Admin, DON)])/SUM(Nurse[MDS Census])</f>
        <v>0.70236496199145571</v>
      </c>
    </row>
    <row r="36" spans="15:27" ht="15" customHeight="1" x14ac:dyDescent="0.25">
      <c r="O36" t="s">
        <v>365</v>
      </c>
      <c r="P36" s="9">
        <v>4987.2666666666664</v>
      </c>
      <c r="Q36" s="10">
        <v>3.9056977770054404</v>
      </c>
      <c r="R36" s="12">
        <v>14</v>
      </c>
      <c r="S36" s="11">
        <v>0.7421679209720754</v>
      </c>
      <c r="T36" s="12">
        <v>19</v>
      </c>
      <c r="U36" s="30">
        <v>7.9975097885413154E-2</v>
      </c>
      <c r="V36" s="12">
        <v>37</v>
      </c>
      <c r="X36" s="9" t="s">
        <v>432</v>
      </c>
      <c r="Y36" s="18">
        <f>SUM(Nurse[Total LPN Hours (w/ Admin)])/SUM(Nurse[MDS Census])</f>
        <v>0.99002088062063964</v>
      </c>
    </row>
    <row r="37" spans="15:27" ht="15" customHeight="1" x14ac:dyDescent="0.25">
      <c r="O37" t="s">
        <v>369</v>
      </c>
      <c r="P37" s="9">
        <v>92388.255555555588</v>
      </c>
      <c r="Q37" s="10">
        <v>3.4130274230382516</v>
      </c>
      <c r="R37" s="12">
        <v>44</v>
      </c>
      <c r="S37" s="11">
        <v>0.62277743936428642</v>
      </c>
      <c r="T37" s="12">
        <v>36</v>
      </c>
      <c r="U37" s="30">
        <v>0.12676177749909556</v>
      </c>
      <c r="V37" s="12">
        <v>8</v>
      </c>
      <c r="X37" s="9" t="s">
        <v>433</v>
      </c>
      <c r="Y37" s="18">
        <f>SUM(Nurse[Total CNA, NA TR, Med Aide/Tech Hours])/SUM(Nurse[MDS Census])</f>
        <v>3.1871115504905765</v>
      </c>
      <c r="AA37" s="10"/>
    </row>
    <row r="38" spans="15:27" ht="15" customHeight="1" x14ac:dyDescent="0.25">
      <c r="O38" t="s">
        <v>372</v>
      </c>
      <c r="P38" s="9">
        <v>63300.822222222116</v>
      </c>
      <c r="Q38" s="10">
        <v>3.4499657561056791</v>
      </c>
      <c r="R38" s="12">
        <v>42</v>
      </c>
      <c r="S38" s="11">
        <v>0.56644055527451564</v>
      </c>
      <c r="T38" s="12">
        <v>38</v>
      </c>
      <c r="U38" s="30">
        <v>0.11426020867290131</v>
      </c>
      <c r="V38" s="12">
        <v>14</v>
      </c>
    </row>
    <row r="39" spans="15:27" ht="15" customHeight="1" x14ac:dyDescent="0.25">
      <c r="O39" t="s">
        <v>373</v>
      </c>
      <c r="P39" s="9">
        <v>15008.399999999994</v>
      </c>
      <c r="Q39" s="10">
        <v>3.6774995113847346</v>
      </c>
      <c r="R39" s="12">
        <v>25</v>
      </c>
      <c r="S39" s="11">
        <v>0.34457592637012174</v>
      </c>
      <c r="T39" s="12">
        <v>50</v>
      </c>
      <c r="U39" s="30">
        <v>5.8758763905221979E-2</v>
      </c>
      <c r="V39" s="12">
        <v>44</v>
      </c>
    </row>
    <row r="40" spans="15:27" ht="15" customHeight="1" x14ac:dyDescent="0.25">
      <c r="O40" t="s">
        <v>374</v>
      </c>
      <c r="P40" s="9">
        <v>6114.1222222222214</v>
      </c>
      <c r="Q40" s="10">
        <v>4.8794973931026719</v>
      </c>
      <c r="R40" s="12">
        <v>2</v>
      </c>
      <c r="S40" s="11">
        <v>0.70236496199145571</v>
      </c>
      <c r="T40" s="12">
        <v>22</v>
      </c>
      <c r="U40" s="30">
        <v>0.12607208269299203</v>
      </c>
      <c r="V40" s="12">
        <v>9</v>
      </c>
    </row>
    <row r="41" spans="15:27" ht="15" customHeight="1" x14ac:dyDescent="0.25">
      <c r="O41" t="s">
        <v>375</v>
      </c>
      <c r="P41" s="9">
        <v>64129.100000000064</v>
      </c>
      <c r="Q41" s="10">
        <v>3.5513666269377713</v>
      </c>
      <c r="R41" s="12">
        <v>39</v>
      </c>
      <c r="S41" s="11">
        <v>0.69262959665216972</v>
      </c>
      <c r="T41" s="12">
        <v>25</v>
      </c>
      <c r="U41" s="30">
        <v>0.14341731835489568</v>
      </c>
      <c r="V41" s="12">
        <v>5</v>
      </c>
    </row>
    <row r="42" spans="15:27" ht="15" customHeight="1" x14ac:dyDescent="0.25">
      <c r="O42" t="s">
        <v>376</v>
      </c>
      <c r="P42" s="9">
        <v>6509.5222222222219</v>
      </c>
      <c r="Q42" s="10">
        <v>3.5910978276268777</v>
      </c>
      <c r="R42" s="12">
        <v>35</v>
      </c>
      <c r="S42" s="11">
        <v>0.75295208557719706</v>
      </c>
      <c r="T42" s="12">
        <v>17</v>
      </c>
      <c r="U42" s="30">
        <v>9.0587839608705881E-2</v>
      </c>
      <c r="V42" s="12">
        <v>31</v>
      </c>
    </row>
    <row r="43" spans="15:27" ht="15" customHeight="1" x14ac:dyDescent="0.25">
      <c r="O43" t="s">
        <v>377</v>
      </c>
      <c r="P43" s="9">
        <v>15186.211111111117</v>
      </c>
      <c r="Q43" s="10">
        <v>3.6276710817342326</v>
      </c>
      <c r="R43" s="12">
        <v>30</v>
      </c>
      <c r="S43" s="11">
        <v>0.52269220835567909</v>
      </c>
      <c r="T43" s="12">
        <v>43</v>
      </c>
      <c r="U43" s="30">
        <v>9.6755928483920478E-2</v>
      </c>
      <c r="V43" s="12">
        <v>25</v>
      </c>
    </row>
    <row r="44" spans="15:27" ht="15" customHeight="1" x14ac:dyDescent="0.25">
      <c r="O44" t="s">
        <v>378</v>
      </c>
      <c r="P44" s="9">
        <v>4648.6333333333323</v>
      </c>
      <c r="Q44" s="10">
        <v>3.5707482724910817</v>
      </c>
      <c r="R44" s="12">
        <v>38</v>
      </c>
      <c r="S44" s="11">
        <v>0.84182213649411886</v>
      </c>
      <c r="T44" s="12">
        <v>13</v>
      </c>
      <c r="U44" s="30">
        <v>6.5365935682119805E-2</v>
      </c>
      <c r="V44" s="12">
        <v>42</v>
      </c>
    </row>
    <row r="45" spans="15:27" ht="15" customHeight="1" x14ac:dyDescent="0.25">
      <c r="O45" t="s">
        <v>379</v>
      </c>
      <c r="P45" s="9">
        <v>23759.777777777777</v>
      </c>
      <c r="Q45" s="10">
        <v>3.5906221953067243</v>
      </c>
      <c r="R45" s="12">
        <v>36</v>
      </c>
      <c r="S45" s="11">
        <v>0.52958315640812159</v>
      </c>
      <c r="T45" s="12">
        <v>42</v>
      </c>
      <c r="U45" s="30">
        <v>0.10641439767292675</v>
      </c>
      <c r="V45" s="12">
        <v>19</v>
      </c>
    </row>
    <row r="46" spans="15:27" ht="15" customHeight="1" x14ac:dyDescent="0.25">
      <c r="O46" t="s">
        <v>380</v>
      </c>
      <c r="P46" s="9">
        <v>80576.922222222172</v>
      </c>
      <c r="Q46" s="10">
        <v>3.2954340993416555</v>
      </c>
      <c r="R46" s="12">
        <v>49</v>
      </c>
      <c r="S46" s="11">
        <v>0.35478505770124719</v>
      </c>
      <c r="T46" s="12">
        <v>49</v>
      </c>
      <c r="U46" s="30">
        <v>6.9443172093357111E-2</v>
      </c>
      <c r="V46" s="12">
        <v>40</v>
      </c>
    </row>
    <row r="47" spans="15:27" ht="15" customHeight="1" x14ac:dyDescent="0.25">
      <c r="O47" t="s">
        <v>381</v>
      </c>
      <c r="P47" s="9">
        <v>5266.666666666667</v>
      </c>
      <c r="Q47" s="10">
        <v>3.9413782067510534</v>
      </c>
      <c r="R47" s="12">
        <v>13</v>
      </c>
      <c r="S47" s="11">
        <v>1.1104552742616027</v>
      </c>
      <c r="T47" s="12">
        <v>3</v>
      </c>
      <c r="U47" s="30">
        <v>0.11206664857915286</v>
      </c>
      <c r="V47" s="12">
        <v>15</v>
      </c>
    </row>
    <row r="48" spans="15:27" ht="15" customHeight="1" x14ac:dyDescent="0.25">
      <c r="O48" t="s">
        <v>383</v>
      </c>
      <c r="P48" s="9">
        <v>25625.711111111112</v>
      </c>
      <c r="Q48" s="10">
        <v>3.3270070380702683</v>
      </c>
      <c r="R48" s="12">
        <v>48</v>
      </c>
      <c r="S48" s="11">
        <v>0.50090903060034342</v>
      </c>
      <c r="T48" s="12">
        <v>45</v>
      </c>
      <c r="U48" s="30">
        <v>0.10524352854397334</v>
      </c>
      <c r="V48" s="12">
        <v>21</v>
      </c>
    </row>
    <row r="49" spans="15:22" ht="15" customHeight="1" x14ac:dyDescent="0.25">
      <c r="O49" t="s">
        <v>382</v>
      </c>
      <c r="P49" s="9">
        <v>2190.2555555555559</v>
      </c>
      <c r="Q49" s="10">
        <v>4.0496505227700457</v>
      </c>
      <c r="R49" s="12">
        <v>9</v>
      </c>
      <c r="S49" s="11">
        <v>0.71222810123628377</v>
      </c>
      <c r="T49" s="12">
        <v>21</v>
      </c>
      <c r="U49" s="30">
        <v>0.25243054667360382</v>
      </c>
      <c r="V49" s="12">
        <v>1</v>
      </c>
    </row>
    <row r="50" spans="15:22" ht="15" customHeight="1" x14ac:dyDescent="0.25">
      <c r="O50" t="s">
        <v>384</v>
      </c>
      <c r="P50" s="9">
        <v>11890.588888888882</v>
      </c>
      <c r="Q50" s="10">
        <v>4.1317546182648659</v>
      </c>
      <c r="R50" s="12">
        <v>8</v>
      </c>
      <c r="S50" s="11">
        <v>0.87754235142077852</v>
      </c>
      <c r="T50" s="12">
        <v>9</v>
      </c>
      <c r="U50" s="30">
        <v>8.1717044851721002E-2</v>
      </c>
      <c r="V50" s="12">
        <v>36</v>
      </c>
    </row>
    <row r="51" spans="15:22" ht="15" customHeight="1" x14ac:dyDescent="0.25">
      <c r="O51" t="s">
        <v>386</v>
      </c>
      <c r="P51" s="9">
        <v>17355.088888888884</v>
      </c>
      <c r="Q51" s="10">
        <v>3.8241929680567601</v>
      </c>
      <c r="R51" s="12">
        <v>18</v>
      </c>
      <c r="S51" s="11">
        <v>0.96725767914374128</v>
      </c>
      <c r="T51" s="12">
        <v>7</v>
      </c>
      <c r="U51" s="30">
        <v>7.2288399533598988E-2</v>
      </c>
      <c r="V51" s="12">
        <v>39</v>
      </c>
    </row>
    <row r="52" spans="15:22" ht="15" customHeight="1" x14ac:dyDescent="0.25">
      <c r="O52" t="s">
        <v>385</v>
      </c>
      <c r="P52" s="9">
        <v>8780.2888888888938</v>
      </c>
      <c r="Q52" s="10">
        <v>3.6458059339986262</v>
      </c>
      <c r="R52" s="12">
        <v>26</v>
      </c>
      <c r="S52" s="11">
        <v>0.6396133764264903</v>
      </c>
      <c r="T52" s="12">
        <v>32</v>
      </c>
      <c r="U52" s="30">
        <v>8.8467653142718011E-2</v>
      </c>
      <c r="V52" s="12">
        <v>34</v>
      </c>
    </row>
    <row r="53" spans="15:22" ht="15" customHeight="1" x14ac:dyDescent="0.25">
      <c r="O53" t="s">
        <v>387</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480</v>
      </c>
      <c r="D2" s="40"/>
    </row>
    <row r="3" spans="2:4" x14ac:dyDescent="0.25">
      <c r="C3" s="41" t="s">
        <v>415</v>
      </c>
      <c r="D3" s="42" t="s">
        <v>481</v>
      </c>
    </row>
    <row r="4" spans="2:4" x14ac:dyDescent="0.25">
      <c r="C4" s="43" t="s">
        <v>397</v>
      </c>
      <c r="D4" s="44" t="s">
        <v>482</v>
      </c>
    </row>
    <row r="5" spans="2:4" x14ac:dyDescent="0.25">
      <c r="C5" s="43" t="s">
        <v>483</v>
      </c>
      <c r="D5" s="44" t="s">
        <v>484</v>
      </c>
    </row>
    <row r="6" spans="2:4" ht="15.6" customHeight="1" x14ac:dyDescent="0.25">
      <c r="C6" s="43" t="s">
        <v>417</v>
      </c>
      <c r="D6" s="44" t="s">
        <v>485</v>
      </c>
    </row>
    <row r="7" spans="2:4" ht="15.6" customHeight="1" x14ac:dyDescent="0.25">
      <c r="C7" s="43" t="s">
        <v>416</v>
      </c>
      <c r="D7" s="44" t="s">
        <v>486</v>
      </c>
    </row>
    <row r="8" spans="2:4" x14ac:dyDescent="0.25">
      <c r="C8" s="43" t="s">
        <v>487</v>
      </c>
      <c r="D8" s="44" t="s">
        <v>488</v>
      </c>
    </row>
    <row r="9" spans="2:4" x14ac:dyDescent="0.25">
      <c r="C9" s="45" t="s">
        <v>489</v>
      </c>
      <c r="D9" s="43" t="s">
        <v>490</v>
      </c>
    </row>
    <row r="10" spans="2:4" x14ac:dyDescent="0.25">
      <c r="B10" s="46"/>
      <c r="C10" s="43" t="s">
        <v>491</v>
      </c>
      <c r="D10" s="44" t="s">
        <v>492</v>
      </c>
    </row>
    <row r="11" spans="2:4" x14ac:dyDescent="0.25">
      <c r="C11" s="43" t="s">
        <v>375</v>
      </c>
      <c r="D11" s="44" t="s">
        <v>493</v>
      </c>
    </row>
    <row r="12" spans="2:4" x14ac:dyDescent="0.25">
      <c r="C12" s="43" t="s">
        <v>494</v>
      </c>
      <c r="D12" s="44" t="s">
        <v>495</v>
      </c>
    </row>
    <row r="13" spans="2:4" x14ac:dyDescent="0.25">
      <c r="C13" s="43" t="s">
        <v>491</v>
      </c>
      <c r="D13" s="44" t="s">
        <v>492</v>
      </c>
    </row>
    <row r="14" spans="2:4" x14ac:dyDescent="0.25">
      <c r="C14" s="43" t="s">
        <v>375</v>
      </c>
      <c r="D14" s="44" t="s">
        <v>496</v>
      </c>
    </row>
    <row r="15" spans="2:4" x14ac:dyDescent="0.25">
      <c r="C15" s="47" t="s">
        <v>494</v>
      </c>
      <c r="D15" s="48" t="s">
        <v>495</v>
      </c>
    </row>
    <row r="17" spans="3:4" ht="23.25" x14ac:dyDescent="0.35">
      <c r="C17" s="39" t="s">
        <v>497</v>
      </c>
      <c r="D17" s="40"/>
    </row>
    <row r="18" spans="3:4" x14ac:dyDescent="0.25">
      <c r="C18" s="43" t="s">
        <v>397</v>
      </c>
      <c r="D18" s="44" t="s">
        <v>498</v>
      </c>
    </row>
    <row r="19" spans="3:4" x14ac:dyDescent="0.25">
      <c r="C19" s="43" t="s">
        <v>430</v>
      </c>
      <c r="D19" s="44" t="s">
        <v>499</v>
      </c>
    </row>
    <row r="20" spans="3:4" x14ac:dyDescent="0.25">
      <c r="C20" s="45" t="s">
        <v>500</v>
      </c>
      <c r="D20" s="43" t="s">
        <v>501</v>
      </c>
    </row>
    <row r="21" spans="3:4" x14ac:dyDescent="0.25">
      <c r="C21" s="43" t="s">
        <v>502</v>
      </c>
      <c r="D21" s="44" t="s">
        <v>503</v>
      </c>
    </row>
    <row r="22" spans="3:4" x14ac:dyDescent="0.25">
      <c r="C22" s="43" t="s">
        <v>504</v>
      </c>
      <c r="D22" s="44" t="s">
        <v>505</v>
      </c>
    </row>
    <row r="23" spans="3:4" x14ac:dyDescent="0.25">
      <c r="C23" s="43" t="s">
        <v>506</v>
      </c>
      <c r="D23" s="44" t="s">
        <v>507</v>
      </c>
    </row>
    <row r="24" spans="3:4" x14ac:dyDescent="0.25">
      <c r="C24" s="43" t="s">
        <v>508</v>
      </c>
      <c r="D24" s="44" t="s">
        <v>509</v>
      </c>
    </row>
    <row r="25" spans="3:4" x14ac:dyDescent="0.25">
      <c r="C25" s="43" t="s">
        <v>403</v>
      </c>
      <c r="D25" s="44" t="s">
        <v>510</v>
      </c>
    </row>
    <row r="26" spans="3:4" x14ac:dyDescent="0.25">
      <c r="C26" s="43" t="s">
        <v>504</v>
      </c>
      <c r="D26" s="44" t="s">
        <v>505</v>
      </c>
    </row>
    <row r="27" spans="3:4" x14ac:dyDescent="0.25">
      <c r="C27" s="43" t="s">
        <v>506</v>
      </c>
      <c r="D27" s="44" t="s">
        <v>507</v>
      </c>
    </row>
    <row r="28" spans="3:4" x14ac:dyDescent="0.25">
      <c r="C28" s="47" t="s">
        <v>508</v>
      </c>
      <c r="D28" s="48" t="s">
        <v>509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2022-08-16T20:20:34Z</dcterms:modified>
</cp:coreProperties>
</file>