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33EF81F3-CA09-4331-869D-4BA02035ADE3}"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Y15" i="5"/>
  <c r="Z15" i="5" s="1"/>
  <c r="Y19" i="5"/>
  <c r="Y20" i="5"/>
  <c r="Y21" i="5"/>
  <c r="Y22" i="5"/>
  <c r="Y23" i="5"/>
  <c r="Y24" i="5"/>
  <c r="Y25" i="5"/>
  <c r="Y26" i="5"/>
  <c r="Y27" i="5"/>
  <c r="Y28" i="5"/>
  <c r="Z14" i="5" l="1"/>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<sst xmlns="http://schemas.openxmlformats.org/spreadsheetml/2006/main" count="16211" uniqueCount="2536">
  <si>
    <t>365005</t>
  </si>
  <si>
    <t>365006</t>
  </si>
  <si>
    <t>365014</t>
  </si>
  <si>
    <t>365020</t>
  </si>
  <si>
    <t>365022</t>
  </si>
  <si>
    <t>365026</t>
  </si>
  <si>
    <t>365030</t>
  </si>
  <si>
    <t>365033</t>
  </si>
  <si>
    <t>365044</t>
  </si>
  <si>
    <t>365045</t>
  </si>
  <si>
    <t>365046</t>
  </si>
  <si>
    <t>365047</t>
  </si>
  <si>
    <t>365048</t>
  </si>
  <si>
    <t>365051</t>
  </si>
  <si>
    <t>365065</t>
  </si>
  <si>
    <t>365071</t>
  </si>
  <si>
    <t>365072</t>
  </si>
  <si>
    <t>365077</t>
  </si>
  <si>
    <t>365081</t>
  </si>
  <si>
    <t>365084</t>
  </si>
  <si>
    <t>365085</t>
  </si>
  <si>
    <t>365088</t>
  </si>
  <si>
    <t>365093</t>
  </si>
  <si>
    <t>365094</t>
  </si>
  <si>
    <t>365101</t>
  </si>
  <si>
    <t>365109</t>
  </si>
  <si>
    <t>365114</t>
  </si>
  <si>
    <t>365115</t>
  </si>
  <si>
    <t>365118</t>
  </si>
  <si>
    <t>365129</t>
  </si>
  <si>
    <t>365134</t>
  </si>
  <si>
    <t>365147</t>
  </si>
  <si>
    <t>365148</t>
  </si>
  <si>
    <t>365152</t>
  </si>
  <si>
    <t>365155</t>
  </si>
  <si>
    <t>365162</t>
  </si>
  <si>
    <t>365163</t>
  </si>
  <si>
    <t>365178</t>
  </si>
  <si>
    <t>365181</t>
  </si>
  <si>
    <t>365185</t>
  </si>
  <si>
    <t>365186</t>
  </si>
  <si>
    <t>365187</t>
  </si>
  <si>
    <t>365192</t>
  </si>
  <si>
    <t>365195</t>
  </si>
  <si>
    <t>365196</t>
  </si>
  <si>
    <t>365202</t>
  </si>
  <si>
    <t>365209</t>
  </si>
  <si>
    <t>365215</t>
  </si>
  <si>
    <t>365218</t>
  </si>
  <si>
    <t>365221</t>
  </si>
  <si>
    <t>365222</t>
  </si>
  <si>
    <t>365228</t>
  </si>
  <si>
    <t>365232</t>
  </si>
  <si>
    <t>365236</t>
  </si>
  <si>
    <t>365238</t>
  </si>
  <si>
    <t>365241</t>
  </si>
  <si>
    <t>365246</t>
  </si>
  <si>
    <t>365250</t>
  </si>
  <si>
    <t>365254</t>
  </si>
  <si>
    <t>365256</t>
  </si>
  <si>
    <t>365257</t>
  </si>
  <si>
    <t>365259</t>
  </si>
  <si>
    <t>365264</t>
  </si>
  <si>
    <t>365265</t>
  </si>
  <si>
    <t>365267</t>
  </si>
  <si>
    <t>365268</t>
  </si>
  <si>
    <t>365269</t>
  </si>
  <si>
    <t>365271</t>
  </si>
  <si>
    <t>365272</t>
  </si>
  <si>
    <t>365275</t>
  </si>
  <si>
    <t>365277</t>
  </si>
  <si>
    <t>365278</t>
  </si>
  <si>
    <t>365279</t>
  </si>
  <si>
    <t>365284</t>
  </si>
  <si>
    <t>365286</t>
  </si>
  <si>
    <t>365287</t>
  </si>
  <si>
    <t>365289</t>
  </si>
  <si>
    <t>365290</t>
  </si>
  <si>
    <t>365291</t>
  </si>
  <si>
    <t>365292</t>
  </si>
  <si>
    <t>365293</t>
  </si>
  <si>
    <t>365295</t>
  </si>
  <si>
    <t>365297</t>
  </si>
  <si>
    <t>365298</t>
  </si>
  <si>
    <t>365300</t>
  </si>
  <si>
    <t>365303</t>
  </si>
  <si>
    <t>365304</t>
  </si>
  <si>
    <t>365305</t>
  </si>
  <si>
    <t>365306</t>
  </si>
  <si>
    <t>365309</t>
  </si>
  <si>
    <t>365310</t>
  </si>
  <si>
    <t>365313</t>
  </si>
  <si>
    <t>365315</t>
  </si>
  <si>
    <t>365316</t>
  </si>
  <si>
    <t>365317</t>
  </si>
  <si>
    <t>365318</t>
  </si>
  <si>
    <t>365320</t>
  </si>
  <si>
    <t>365321</t>
  </si>
  <si>
    <t>365322</t>
  </si>
  <si>
    <t>365323</t>
  </si>
  <si>
    <t>365324</t>
  </si>
  <si>
    <t>365327</t>
  </si>
  <si>
    <t>365329</t>
  </si>
  <si>
    <t>365330</t>
  </si>
  <si>
    <t>365331</t>
  </si>
  <si>
    <t>365333</t>
  </si>
  <si>
    <t>365336</t>
  </si>
  <si>
    <t>365337</t>
  </si>
  <si>
    <t>365339</t>
  </si>
  <si>
    <t>365340</t>
  </si>
  <si>
    <t>365341</t>
  </si>
  <si>
    <t>365342</t>
  </si>
  <si>
    <t>365343</t>
  </si>
  <si>
    <t>365344</t>
  </si>
  <si>
    <t>365346</t>
  </si>
  <si>
    <t>365348</t>
  </si>
  <si>
    <t>365350</t>
  </si>
  <si>
    <t>365351</t>
  </si>
  <si>
    <t>365353</t>
  </si>
  <si>
    <t>365354</t>
  </si>
  <si>
    <t>365355</t>
  </si>
  <si>
    <t>365358</t>
  </si>
  <si>
    <t>365361</t>
  </si>
  <si>
    <t>365362</t>
  </si>
  <si>
    <t>365363</t>
  </si>
  <si>
    <t>365364</t>
  </si>
  <si>
    <t>365365</t>
  </si>
  <si>
    <t>365368</t>
  </si>
  <si>
    <t>365370</t>
  </si>
  <si>
    <t>365374</t>
  </si>
  <si>
    <t>365375</t>
  </si>
  <si>
    <t>365376</t>
  </si>
  <si>
    <t>365377</t>
  </si>
  <si>
    <t>365379</t>
  </si>
  <si>
    <t>365380</t>
  </si>
  <si>
    <t>365381</t>
  </si>
  <si>
    <t>365385</t>
  </si>
  <si>
    <t>365387</t>
  </si>
  <si>
    <t>365388</t>
  </si>
  <si>
    <t>365389</t>
  </si>
  <si>
    <t>365392</t>
  </si>
  <si>
    <t>365393</t>
  </si>
  <si>
    <t>365394</t>
  </si>
  <si>
    <t>365396</t>
  </si>
  <si>
    <t>365398</t>
  </si>
  <si>
    <t>365399</t>
  </si>
  <si>
    <t>365401</t>
  </si>
  <si>
    <t>365402</t>
  </si>
  <si>
    <t>365404</t>
  </si>
  <si>
    <t>365405</t>
  </si>
  <si>
    <t>365406</t>
  </si>
  <si>
    <t>365407</t>
  </si>
  <si>
    <t>365408</t>
  </si>
  <si>
    <t>365410</t>
  </si>
  <si>
    <t>365411</t>
  </si>
  <si>
    <t>365412</t>
  </si>
  <si>
    <t>365416</t>
  </si>
  <si>
    <t>365417</t>
  </si>
  <si>
    <t>365418</t>
  </si>
  <si>
    <t>365421</t>
  </si>
  <si>
    <t>365422</t>
  </si>
  <si>
    <t>365423</t>
  </si>
  <si>
    <t>365424</t>
  </si>
  <si>
    <t>365425</t>
  </si>
  <si>
    <t>365426</t>
  </si>
  <si>
    <t>365427</t>
  </si>
  <si>
    <t>365428</t>
  </si>
  <si>
    <t>365429</t>
  </si>
  <si>
    <t>365430</t>
  </si>
  <si>
    <t>365431</t>
  </si>
  <si>
    <t>365432</t>
  </si>
  <si>
    <t>365433</t>
  </si>
  <si>
    <t>365435</t>
  </si>
  <si>
    <t>365436</t>
  </si>
  <si>
    <t>365437</t>
  </si>
  <si>
    <t>365440</t>
  </si>
  <si>
    <t>365441</t>
  </si>
  <si>
    <t>365443</t>
  </si>
  <si>
    <t>365444</t>
  </si>
  <si>
    <t>365445</t>
  </si>
  <si>
    <t>365446</t>
  </si>
  <si>
    <t>365447</t>
  </si>
  <si>
    <t>365448</t>
  </si>
  <si>
    <t>365450</t>
  </si>
  <si>
    <t>365451</t>
  </si>
  <si>
    <t>365452</t>
  </si>
  <si>
    <t>365453</t>
  </si>
  <si>
    <t>365455</t>
  </si>
  <si>
    <t>365456</t>
  </si>
  <si>
    <t>365457</t>
  </si>
  <si>
    <t>365458</t>
  </si>
  <si>
    <t>365460</t>
  </si>
  <si>
    <t>365461</t>
  </si>
  <si>
    <t>365462</t>
  </si>
  <si>
    <t>365466</t>
  </si>
  <si>
    <t>365469</t>
  </si>
  <si>
    <t>365470</t>
  </si>
  <si>
    <t>365474</t>
  </si>
  <si>
    <t>365475</t>
  </si>
  <si>
    <t>365476</t>
  </si>
  <si>
    <t>365478</t>
  </si>
  <si>
    <t>365480</t>
  </si>
  <si>
    <t>365481</t>
  </si>
  <si>
    <t>365482</t>
  </si>
  <si>
    <t>365483</t>
  </si>
  <si>
    <t>365485</t>
  </si>
  <si>
    <t>365487</t>
  </si>
  <si>
    <t>365488</t>
  </si>
  <si>
    <t>365489</t>
  </si>
  <si>
    <t>365490</t>
  </si>
  <si>
    <t>365492</t>
  </si>
  <si>
    <t>365493</t>
  </si>
  <si>
    <t>365494</t>
  </si>
  <si>
    <t>365495</t>
  </si>
  <si>
    <t>365496</t>
  </si>
  <si>
    <t>365497</t>
  </si>
  <si>
    <t>365498</t>
  </si>
  <si>
    <t>365499</t>
  </si>
  <si>
    <t>365504</t>
  </si>
  <si>
    <t>365505</t>
  </si>
  <si>
    <t>365506</t>
  </si>
  <si>
    <t>365507</t>
  </si>
  <si>
    <t>365508</t>
  </si>
  <si>
    <t>365510</t>
  </si>
  <si>
    <t>365514</t>
  </si>
  <si>
    <t>365515</t>
  </si>
  <si>
    <t>365517</t>
  </si>
  <si>
    <t>365520</t>
  </si>
  <si>
    <t>365521</t>
  </si>
  <si>
    <t>365523</t>
  </si>
  <si>
    <t>365525</t>
  </si>
  <si>
    <t>365527</t>
  </si>
  <si>
    <t>365529</t>
  </si>
  <si>
    <t>365530</t>
  </si>
  <si>
    <t>365531</t>
  </si>
  <si>
    <t>365532</t>
  </si>
  <si>
    <t>365533</t>
  </si>
  <si>
    <t>365535</t>
  </si>
  <si>
    <t>365538</t>
  </si>
  <si>
    <t>365539</t>
  </si>
  <si>
    <t>365541</t>
  </si>
  <si>
    <t>365545</t>
  </si>
  <si>
    <t>365550</t>
  </si>
  <si>
    <t>365551</t>
  </si>
  <si>
    <t>365552</t>
  </si>
  <si>
    <t>365554</t>
  </si>
  <si>
    <t>365555</t>
  </si>
  <si>
    <t>365556</t>
  </si>
  <si>
    <t>365557</t>
  </si>
  <si>
    <t>365558</t>
  </si>
  <si>
    <t>365559</t>
  </si>
  <si>
    <t>365560</t>
  </si>
  <si>
    <t>365562</t>
  </si>
  <si>
    <t>365563</t>
  </si>
  <si>
    <t>365564</t>
  </si>
  <si>
    <t>365566</t>
  </si>
  <si>
    <t>365567</t>
  </si>
  <si>
    <t>365569</t>
  </si>
  <si>
    <t>365570</t>
  </si>
  <si>
    <t>365571</t>
  </si>
  <si>
    <t>365572</t>
  </si>
  <si>
    <t>365574</t>
  </si>
  <si>
    <t>365575</t>
  </si>
  <si>
    <t>365576</t>
  </si>
  <si>
    <t>365577</t>
  </si>
  <si>
    <t>365578</t>
  </si>
  <si>
    <t>365579</t>
  </si>
  <si>
    <t>365580</t>
  </si>
  <si>
    <t>365581</t>
  </si>
  <si>
    <t>365584</t>
  </si>
  <si>
    <t>365585</t>
  </si>
  <si>
    <t>365586</t>
  </si>
  <si>
    <t>365587</t>
  </si>
  <si>
    <t>365588</t>
  </si>
  <si>
    <t>365589</t>
  </si>
  <si>
    <t>365591</t>
  </si>
  <si>
    <t>365592</t>
  </si>
  <si>
    <t>365594</t>
  </si>
  <si>
    <t>365595</t>
  </si>
  <si>
    <t>365597</t>
  </si>
  <si>
    <t>365598</t>
  </si>
  <si>
    <t>365600</t>
  </si>
  <si>
    <t>365601</t>
  </si>
  <si>
    <t>365603</t>
  </si>
  <si>
    <t>365604</t>
  </si>
  <si>
    <t>365605</t>
  </si>
  <si>
    <t>365606</t>
  </si>
  <si>
    <t>365607</t>
  </si>
  <si>
    <t>365608</t>
  </si>
  <si>
    <t>365611</t>
  </si>
  <si>
    <t>365612</t>
  </si>
  <si>
    <t>365615</t>
  </si>
  <si>
    <t>365616</t>
  </si>
  <si>
    <t>365617</t>
  </si>
  <si>
    <t>365618</t>
  </si>
  <si>
    <t>365619</t>
  </si>
  <si>
    <t>365620</t>
  </si>
  <si>
    <t>365621</t>
  </si>
  <si>
    <t>365623</t>
  </si>
  <si>
    <t>365624</t>
  </si>
  <si>
    <t>365625</t>
  </si>
  <si>
    <t>365626</t>
  </si>
  <si>
    <t>365627</t>
  </si>
  <si>
    <t>365628</t>
  </si>
  <si>
    <t>365629</t>
  </si>
  <si>
    <t>365632</t>
  </si>
  <si>
    <t>365633</t>
  </si>
  <si>
    <t>365634</t>
  </si>
  <si>
    <t>365638</t>
  </si>
  <si>
    <t>365639</t>
  </si>
  <si>
    <t>365640</t>
  </si>
  <si>
    <t>365642</t>
  </si>
  <si>
    <t>365643</t>
  </si>
  <si>
    <t>365645</t>
  </si>
  <si>
    <t>365646</t>
  </si>
  <si>
    <t>365648</t>
  </si>
  <si>
    <t>365652</t>
  </si>
  <si>
    <t>365654</t>
  </si>
  <si>
    <t>365655</t>
  </si>
  <si>
    <t>365656</t>
  </si>
  <si>
    <t>365658</t>
  </si>
  <si>
    <t>365661</t>
  </si>
  <si>
    <t>365663</t>
  </si>
  <si>
    <t>365665</t>
  </si>
  <si>
    <t>365666</t>
  </si>
  <si>
    <t>365667</t>
  </si>
  <si>
    <t>365668</t>
  </si>
  <si>
    <t>365669</t>
  </si>
  <si>
    <t>365670</t>
  </si>
  <si>
    <t>365671</t>
  </si>
  <si>
    <t>365672</t>
  </si>
  <si>
    <t>365673</t>
  </si>
  <si>
    <t>365674</t>
  </si>
  <si>
    <t>365675</t>
  </si>
  <si>
    <t>365676</t>
  </si>
  <si>
    <t>365679</t>
  </si>
  <si>
    <t>365680</t>
  </si>
  <si>
    <t>365681</t>
  </si>
  <si>
    <t>365684</t>
  </si>
  <si>
    <t>365685</t>
  </si>
  <si>
    <t>365686</t>
  </si>
  <si>
    <t>365687</t>
  </si>
  <si>
    <t>365689</t>
  </si>
  <si>
    <t>365690</t>
  </si>
  <si>
    <t>365691</t>
  </si>
  <si>
    <t>365693</t>
  </si>
  <si>
    <t>365694</t>
  </si>
  <si>
    <t>365695</t>
  </si>
  <si>
    <t>365696</t>
  </si>
  <si>
    <t>365699</t>
  </si>
  <si>
    <t>365702</t>
  </si>
  <si>
    <t>365704</t>
  </si>
  <si>
    <t>365705</t>
  </si>
  <si>
    <t>365706</t>
  </si>
  <si>
    <t>365707</t>
  </si>
  <si>
    <t>365708</t>
  </si>
  <si>
    <t>365711</t>
  </si>
  <si>
    <t>365712</t>
  </si>
  <si>
    <t>365713</t>
  </si>
  <si>
    <t>365714</t>
  </si>
  <si>
    <t>365715</t>
  </si>
  <si>
    <t>365716</t>
  </si>
  <si>
    <t>365717</t>
  </si>
  <si>
    <t>365718</t>
  </si>
  <si>
    <t>365720</t>
  </si>
  <si>
    <t>365721</t>
  </si>
  <si>
    <t>365722</t>
  </si>
  <si>
    <t>365723</t>
  </si>
  <si>
    <t>365724</t>
  </si>
  <si>
    <t>365727</t>
  </si>
  <si>
    <t>365730</t>
  </si>
  <si>
    <t>365731</t>
  </si>
  <si>
    <t>365732</t>
  </si>
  <si>
    <t>365733</t>
  </si>
  <si>
    <t>365734</t>
  </si>
  <si>
    <t>365735</t>
  </si>
  <si>
    <t>365737</t>
  </si>
  <si>
    <t>365738</t>
  </si>
  <si>
    <t>365739</t>
  </si>
  <si>
    <t>365740</t>
  </si>
  <si>
    <t>365741</t>
  </si>
  <si>
    <t>365743</t>
  </si>
  <si>
    <t>365744</t>
  </si>
  <si>
    <t>365745</t>
  </si>
  <si>
    <t>365746</t>
  </si>
  <si>
    <t>365747</t>
  </si>
  <si>
    <t>365748</t>
  </si>
  <si>
    <t>365750</t>
  </si>
  <si>
    <t>365752</t>
  </si>
  <si>
    <t>365753</t>
  </si>
  <si>
    <t>365754</t>
  </si>
  <si>
    <t>365756</t>
  </si>
  <si>
    <t>365757</t>
  </si>
  <si>
    <t>365758</t>
  </si>
  <si>
    <t>365759</t>
  </si>
  <si>
    <t>365760</t>
  </si>
  <si>
    <t>365762</t>
  </si>
  <si>
    <t>365763</t>
  </si>
  <si>
    <t>365764</t>
  </si>
  <si>
    <t>365766</t>
  </si>
  <si>
    <t>365768</t>
  </si>
  <si>
    <t>365769</t>
  </si>
  <si>
    <t>365770</t>
  </si>
  <si>
    <t>365771</t>
  </si>
  <si>
    <t>365772</t>
  </si>
  <si>
    <t>365773</t>
  </si>
  <si>
    <t>365774</t>
  </si>
  <si>
    <t>365776</t>
  </si>
  <si>
    <t>365777</t>
  </si>
  <si>
    <t>365779</t>
  </si>
  <si>
    <t>365780</t>
  </si>
  <si>
    <t>365781</t>
  </si>
  <si>
    <t>365783</t>
  </si>
  <si>
    <t>365784</t>
  </si>
  <si>
    <t>365785</t>
  </si>
  <si>
    <t>365786</t>
  </si>
  <si>
    <t>365789</t>
  </si>
  <si>
    <t>365791</t>
  </si>
  <si>
    <t>365793</t>
  </si>
  <si>
    <t>365794</t>
  </si>
  <si>
    <t>365795</t>
  </si>
  <si>
    <t>365796</t>
  </si>
  <si>
    <t>365798</t>
  </si>
  <si>
    <t>365799</t>
  </si>
  <si>
    <t>365800</t>
  </si>
  <si>
    <t>365802</t>
  </si>
  <si>
    <t>365808</t>
  </si>
  <si>
    <t>365809</t>
  </si>
  <si>
    <t>365811</t>
  </si>
  <si>
    <t>365812</t>
  </si>
  <si>
    <t>365813</t>
  </si>
  <si>
    <t>365814</t>
  </si>
  <si>
    <t>365815</t>
  </si>
  <si>
    <t>365817</t>
  </si>
  <si>
    <t>365818</t>
  </si>
  <si>
    <t>365819</t>
  </si>
  <si>
    <t>365821</t>
  </si>
  <si>
    <t>365822</t>
  </si>
  <si>
    <t>365823</t>
  </si>
  <si>
    <t>365825</t>
  </si>
  <si>
    <t>365826</t>
  </si>
  <si>
    <t>365828</t>
  </si>
  <si>
    <t>365829</t>
  </si>
  <si>
    <t>365830</t>
  </si>
  <si>
    <t>365831</t>
  </si>
  <si>
    <t>365832</t>
  </si>
  <si>
    <t>365833</t>
  </si>
  <si>
    <t>365834</t>
  </si>
  <si>
    <t>365835</t>
  </si>
  <si>
    <t>365836</t>
  </si>
  <si>
    <t>365837</t>
  </si>
  <si>
    <t>365838</t>
  </si>
  <si>
    <t>365839</t>
  </si>
  <si>
    <t>365841</t>
  </si>
  <si>
    <t>365843</t>
  </si>
  <si>
    <t>365844</t>
  </si>
  <si>
    <t>365845</t>
  </si>
  <si>
    <t>365847</t>
  </si>
  <si>
    <t>365849</t>
  </si>
  <si>
    <t>365853</t>
  </si>
  <si>
    <t>365854</t>
  </si>
  <si>
    <t>365855</t>
  </si>
  <si>
    <t>365858</t>
  </si>
  <si>
    <t>365859</t>
  </si>
  <si>
    <t>365860</t>
  </si>
  <si>
    <t>365862</t>
  </si>
  <si>
    <t>365864</t>
  </si>
  <si>
    <t>365865</t>
  </si>
  <si>
    <t>365867</t>
  </si>
  <si>
    <t>365870</t>
  </si>
  <si>
    <t>365874</t>
  </si>
  <si>
    <t>365876</t>
  </si>
  <si>
    <t>365877</t>
  </si>
  <si>
    <t>365878</t>
  </si>
  <si>
    <t>365879</t>
  </si>
  <si>
    <t>365880</t>
  </si>
  <si>
    <t>365881</t>
  </si>
  <si>
    <t>365882</t>
  </si>
  <si>
    <t>365883</t>
  </si>
  <si>
    <t>365885</t>
  </si>
  <si>
    <t>365886</t>
  </si>
  <si>
    <t>365887</t>
  </si>
  <si>
    <t>365889</t>
  </si>
  <si>
    <t>365890</t>
  </si>
  <si>
    <t>365891</t>
  </si>
  <si>
    <t>365892</t>
  </si>
  <si>
    <t>365893</t>
  </si>
  <si>
    <t>365894</t>
  </si>
  <si>
    <t>365896</t>
  </si>
  <si>
    <t>365897</t>
  </si>
  <si>
    <t>365898</t>
  </si>
  <si>
    <t>365899</t>
  </si>
  <si>
    <t>365900</t>
  </si>
  <si>
    <t>365902</t>
  </si>
  <si>
    <t>365904</t>
  </si>
  <si>
    <t>365906</t>
  </si>
  <si>
    <t>365907</t>
  </si>
  <si>
    <t>365911</t>
  </si>
  <si>
    <t>365917</t>
  </si>
  <si>
    <t>365920</t>
  </si>
  <si>
    <t>365922</t>
  </si>
  <si>
    <t>365924</t>
  </si>
  <si>
    <t>365925</t>
  </si>
  <si>
    <t>365926</t>
  </si>
  <si>
    <t>365927</t>
  </si>
  <si>
    <t>365928</t>
  </si>
  <si>
    <t>365929</t>
  </si>
  <si>
    <t>365932</t>
  </si>
  <si>
    <t>365933</t>
  </si>
  <si>
    <t>365934</t>
  </si>
  <si>
    <t>365936</t>
  </si>
  <si>
    <t>365937</t>
  </si>
  <si>
    <t>365939</t>
  </si>
  <si>
    <t>365940</t>
  </si>
  <si>
    <t>365943</t>
  </si>
  <si>
    <t>365945</t>
  </si>
  <si>
    <t>365946</t>
  </si>
  <si>
    <t>365947</t>
  </si>
  <si>
    <t>365949</t>
  </si>
  <si>
    <t>365950</t>
  </si>
  <si>
    <t>365952</t>
  </si>
  <si>
    <t>365953</t>
  </si>
  <si>
    <t>365961</t>
  </si>
  <si>
    <t>365962</t>
  </si>
  <si>
    <t>365963</t>
  </si>
  <si>
    <t>365968</t>
  </si>
  <si>
    <t>365969</t>
  </si>
  <si>
    <t>365970</t>
  </si>
  <si>
    <t>365972</t>
  </si>
  <si>
    <t>365973</t>
  </si>
  <si>
    <t>365974</t>
  </si>
  <si>
    <t>365975</t>
  </si>
  <si>
    <t>365976</t>
  </si>
  <si>
    <t>365977</t>
  </si>
  <si>
    <t>365978</t>
  </si>
  <si>
    <t>365979</t>
  </si>
  <si>
    <t>365980</t>
  </si>
  <si>
    <t>365981</t>
  </si>
  <si>
    <t>365984</t>
  </si>
  <si>
    <t>365987</t>
  </si>
  <si>
    <t>365988</t>
  </si>
  <si>
    <t>365990</t>
  </si>
  <si>
    <t>365991</t>
  </si>
  <si>
    <t>365993</t>
  </si>
  <si>
    <t>365994</t>
  </si>
  <si>
    <t>365995</t>
  </si>
  <si>
    <t>365996</t>
  </si>
  <si>
    <t>365997</t>
  </si>
  <si>
    <t>365998</t>
  </si>
  <si>
    <t>366000</t>
  </si>
  <si>
    <t>366001</t>
  </si>
  <si>
    <t>366002</t>
  </si>
  <si>
    <t>366003</t>
  </si>
  <si>
    <t>366004</t>
  </si>
  <si>
    <t>366008</t>
  </si>
  <si>
    <t>366010</t>
  </si>
  <si>
    <t>366011</t>
  </si>
  <si>
    <t>366012</t>
  </si>
  <si>
    <t>366013</t>
  </si>
  <si>
    <t>366014</t>
  </si>
  <si>
    <t>366015</t>
  </si>
  <si>
    <t>366016</t>
  </si>
  <si>
    <t>366021</t>
  </si>
  <si>
    <t>366022</t>
  </si>
  <si>
    <t>366023</t>
  </si>
  <si>
    <t>366024</t>
  </si>
  <si>
    <t>366025</t>
  </si>
  <si>
    <t>366026</t>
  </si>
  <si>
    <t>366027</t>
  </si>
  <si>
    <t>366028</t>
  </si>
  <si>
    <t>366031</t>
  </si>
  <si>
    <t>366032</t>
  </si>
  <si>
    <t>366033</t>
  </si>
  <si>
    <t>366035</t>
  </si>
  <si>
    <t>366036</t>
  </si>
  <si>
    <t>366037</t>
  </si>
  <si>
    <t>366038</t>
  </si>
  <si>
    <t>366039</t>
  </si>
  <si>
    <t>366040</t>
  </si>
  <si>
    <t>366041</t>
  </si>
  <si>
    <t>366042</t>
  </si>
  <si>
    <t>366043</t>
  </si>
  <si>
    <t>366044</t>
  </si>
  <si>
    <t>366045</t>
  </si>
  <si>
    <t>366047</t>
  </si>
  <si>
    <t>366049</t>
  </si>
  <si>
    <t>366050</t>
  </si>
  <si>
    <t>366051</t>
  </si>
  <si>
    <t>366052</t>
  </si>
  <si>
    <t>366053</t>
  </si>
  <si>
    <t>366057</t>
  </si>
  <si>
    <t>366058</t>
  </si>
  <si>
    <t>366060</t>
  </si>
  <si>
    <t>366062</t>
  </si>
  <si>
    <t>366067</t>
  </si>
  <si>
    <t>366068</t>
  </si>
  <si>
    <t>366071</t>
  </si>
  <si>
    <t>366072</t>
  </si>
  <si>
    <t>366074</t>
  </si>
  <si>
    <t>366075</t>
  </si>
  <si>
    <t>366076</t>
  </si>
  <si>
    <t>366078</t>
  </si>
  <si>
    <t>366079</t>
  </si>
  <si>
    <t>366080</t>
  </si>
  <si>
    <t>366081</t>
  </si>
  <si>
    <t>366084</t>
  </si>
  <si>
    <t>366085</t>
  </si>
  <si>
    <t>366087</t>
  </si>
  <si>
    <t>366088</t>
  </si>
  <si>
    <t>366091</t>
  </si>
  <si>
    <t>366092</t>
  </si>
  <si>
    <t>366093</t>
  </si>
  <si>
    <t>366094</t>
  </si>
  <si>
    <t>366095</t>
  </si>
  <si>
    <t>366096</t>
  </si>
  <si>
    <t>366097</t>
  </si>
  <si>
    <t>366098</t>
  </si>
  <si>
    <t>366099</t>
  </si>
  <si>
    <t>366100</t>
  </si>
  <si>
    <t>366101</t>
  </si>
  <si>
    <t>366102</t>
  </si>
  <si>
    <t>366103</t>
  </si>
  <si>
    <t>366104</t>
  </si>
  <si>
    <t>366106</t>
  </si>
  <si>
    <t>366107</t>
  </si>
  <si>
    <t>366108</t>
  </si>
  <si>
    <t>366109</t>
  </si>
  <si>
    <t>366110</t>
  </si>
  <si>
    <t>366111</t>
  </si>
  <si>
    <t>366112</t>
  </si>
  <si>
    <t>366113</t>
  </si>
  <si>
    <t>366114</t>
  </si>
  <si>
    <t>366116</t>
  </si>
  <si>
    <t>366118</t>
  </si>
  <si>
    <t>366120</t>
  </si>
  <si>
    <t>366122</t>
  </si>
  <si>
    <t>366123</t>
  </si>
  <si>
    <t>366124</t>
  </si>
  <si>
    <t>366125</t>
  </si>
  <si>
    <t>366127</t>
  </si>
  <si>
    <t>366128</t>
  </si>
  <si>
    <t>366129</t>
  </si>
  <si>
    <t>366130</t>
  </si>
  <si>
    <t>366131</t>
  </si>
  <si>
    <t>366134</t>
  </si>
  <si>
    <t>366135</t>
  </si>
  <si>
    <t>366139</t>
  </si>
  <si>
    <t>366141</t>
  </si>
  <si>
    <t>366142</t>
  </si>
  <si>
    <t>366143</t>
  </si>
  <si>
    <t>366144</t>
  </si>
  <si>
    <t>366145</t>
  </si>
  <si>
    <t>366148</t>
  </si>
  <si>
    <t>366149</t>
  </si>
  <si>
    <t>366150</t>
  </si>
  <si>
    <t>366151</t>
  </si>
  <si>
    <t>366152</t>
  </si>
  <si>
    <t>366153</t>
  </si>
  <si>
    <t>366155</t>
  </si>
  <si>
    <t>366156</t>
  </si>
  <si>
    <t>366157</t>
  </si>
  <si>
    <t>366158</t>
  </si>
  <si>
    <t>366159</t>
  </si>
  <si>
    <t>366162</t>
  </si>
  <si>
    <t>366166</t>
  </si>
  <si>
    <t>366167</t>
  </si>
  <si>
    <t>366169</t>
  </si>
  <si>
    <t>366170</t>
  </si>
  <si>
    <t>366171</t>
  </si>
  <si>
    <t>366173</t>
  </si>
  <si>
    <t>366175</t>
  </si>
  <si>
    <t>366176</t>
  </si>
  <si>
    <t>366177</t>
  </si>
  <si>
    <t>366178</t>
  </si>
  <si>
    <t>366179</t>
  </si>
  <si>
    <t>366180</t>
  </si>
  <si>
    <t>366181</t>
  </si>
  <si>
    <t>366182</t>
  </si>
  <si>
    <t>366183</t>
  </si>
  <si>
    <t>366184</t>
  </si>
  <si>
    <t>366185</t>
  </si>
  <si>
    <t>366186</t>
  </si>
  <si>
    <t>366187</t>
  </si>
  <si>
    <t>366188</t>
  </si>
  <si>
    <t>366189</t>
  </si>
  <si>
    <t>366190</t>
  </si>
  <si>
    <t>366191</t>
  </si>
  <si>
    <t>366192</t>
  </si>
  <si>
    <t>366194</t>
  </si>
  <si>
    <t>366195</t>
  </si>
  <si>
    <t>366196</t>
  </si>
  <si>
    <t>366197</t>
  </si>
  <si>
    <t>366198</t>
  </si>
  <si>
    <t>366199</t>
  </si>
  <si>
    <t>366200</t>
  </si>
  <si>
    <t>366201</t>
  </si>
  <si>
    <t>366202</t>
  </si>
  <si>
    <t>366203</t>
  </si>
  <si>
    <t>366207</t>
  </si>
  <si>
    <t>366208</t>
  </si>
  <si>
    <t>366209</t>
  </si>
  <si>
    <t>366214</t>
  </si>
  <si>
    <t>366215</t>
  </si>
  <si>
    <t>366216</t>
  </si>
  <si>
    <t>366217</t>
  </si>
  <si>
    <t>366218</t>
  </si>
  <si>
    <t>366220</t>
  </si>
  <si>
    <t>366221</t>
  </si>
  <si>
    <t>366222</t>
  </si>
  <si>
    <t>366223</t>
  </si>
  <si>
    <t>366224</t>
  </si>
  <si>
    <t>366225</t>
  </si>
  <si>
    <t>366229</t>
  </si>
  <si>
    <t>366230</t>
  </si>
  <si>
    <t>366231</t>
  </si>
  <si>
    <t>366232</t>
  </si>
  <si>
    <t>366233</t>
  </si>
  <si>
    <t>366234</t>
  </si>
  <si>
    <t>366235</t>
  </si>
  <si>
    <t>366236</t>
  </si>
  <si>
    <t>366237</t>
  </si>
  <si>
    <t>366238</t>
  </si>
  <si>
    <t>366239</t>
  </si>
  <si>
    <t>366240</t>
  </si>
  <si>
    <t>366241</t>
  </si>
  <si>
    <t>366242</t>
  </si>
  <si>
    <t>366244</t>
  </si>
  <si>
    <t>366245</t>
  </si>
  <si>
    <t>366246</t>
  </si>
  <si>
    <t>366247</t>
  </si>
  <si>
    <t>366248</t>
  </si>
  <si>
    <t>366249</t>
  </si>
  <si>
    <t>366250</t>
  </si>
  <si>
    <t>366251</t>
  </si>
  <si>
    <t>366252</t>
  </si>
  <si>
    <t>366253</t>
  </si>
  <si>
    <t>366254</t>
  </si>
  <si>
    <t>366255</t>
  </si>
  <si>
    <t>366256</t>
  </si>
  <si>
    <t>366258</t>
  </si>
  <si>
    <t>366259</t>
  </si>
  <si>
    <t>366260</t>
  </si>
  <si>
    <t>366261</t>
  </si>
  <si>
    <t>366263</t>
  </si>
  <si>
    <t>366264</t>
  </si>
  <si>
    <t>366266</t>
  </si>
  <si>
    <t>366267</t>
  </si>
  <si>
    <t>366268</t>
  </si>
  <si>
    <t>366269</t>
  </si>
  <si>
    <t>366270</t>
  </si>
  <si>
    <t>366271</t>
  </si>
  <si>
    <t>366272</t>
  </si>
  <si>
    <t>366273</t>
  </si>
  <si>
    <t>366274</t>
  </si>
  <si>
    <t>366275</t>
  </si>
  <si>
    <t>366277</t>
  </si>
  <si>
    <t>366279</t>
  </si>
  <si>
    <t>366280</t>
  </si>
  <si>
    <t>366281</t>
  </si>
  <si>
    <t>366282</t>
  </si>
  <si>
    <t>366284</t>
  </si>
  <si>
    <t>366285</t>
  </si>
  <si>
    <t>366286</t>
  </si>
  <si>
    <t>366288</t>
  </si>
  <si>
    <t>366289</t>
  </si>
  <si>
    <t>366290</t>
  </si>
  <si>
    <t>366291</t>
  </si>
  <si>
    <t>366294</t>
  </si>
  <si>
    <t>366296</t>
  </si>
  <si>
    <t>366297</t>
  </si>
  <si>
    <t>366298</t>
  </si>
  <si>
    <t>366299</t>
  </si>
  <si>
    <t>366300</t>
  </si>
  <si>
    <t>366301</t>
  </si>
  <si>
    <t>366302</t>
  </si>
  <si>
    <t>366303</t>
  </si>
  <si>
    <t>366304</t>
  </si>
  <si>
    <t>366305</t>
  </si>
  <si>
    <t>366306</t>
  </si>
  <si>
    <t>366308</t>
  </si>
  <si>
    <t>366309</t>
  </si>
  <si>
    <t>366310</t>
  </si>
  <si>
    <t>366312</t>
  </si>
  <si>
    <t>366313</t>
  </si>
  <si>
    <t>366314</t>
  </si>
  <si>
    <t>366316</t>
  </si>
  <si>
    <t>366317</t>
  </si>
  <si>
    <t>366319</t>
  </si>
  <si>
    <t>366320</t>
  </si>
  <si>
    <t>366323</t>
  </si>
  <si>
    <t>366325</t>
  </si>
  <si>
    <t>366326</t>
  </si>
  <si>
    <t>366327</t>
  </si>
  <si>
    <t>366328</t>
  </si>
  <si>
    <t>366329</t>
  </si>
  <si>
    <t>366331</t>
  </si>
  <si>
    <t>366332</t>
  </si>
  <si>
    <t>366333</t>
  </si>
  <si>
    <t>366334</t>
  </si>
  <si>
    <t>366335</t>
  </si>
  <si>
    <t>366338</t>
  </si>
  <si>
    <t>366339</t>
  </si>
  <si>
    <t>366340</t>
  </si>
  <si>
    <t>366341</t>
  </si>
  <si>
    <t>366342</t>
  </si>
  <si>
    <t>366343</t>
  </si>
  <si>
    <t>366346</t>
  </si>
  <si>
    <t>366347</t>
  </si>
  <si>
    <t>366348</t>
  </si>
  <si>
    <t>366350</t>
  </si>
  <si>
    <t>366351</t>
  </si>
  <si>
    <t>366352</t>
  </si>
  <si>
    <t>366353</t>
  </si>
  <si>
    <t>366354</t>
  </si>
  <si>
    <t>366355</t>
  </si>
  <si>
    <t>366358</t>
  </si>
  <si>
    <t>366359</t>
  </si>
  <si>
    <t>366360</t>
  </si>
  <si>
    <t>366361</t>
  </si>
  <si>
    <t>366362</t>
  </si>
  <si>
    <t>366363</t>
  </si>
  <si>
    <t>366364</t>
  </si>
  <si>
    <t>366365</t>
  </si>
  <si>
    <t>366366</t>
  </si>
  <si>
    <t>366367</t>
  </si>
  <si>
    <t>366368</t>
  </si>
  <si>
    <t>366369</t>
  </si>
  <si>
    <t>366370</t>
  </si>
  <si>
    <t>366372</t>
  </si>
  <si>
    <t>366373</t>
  </si>
  <si>
    <t>366374</t>
  </si>
  <si>
    <t>366375</t>
  </si>
  <si>
    <t>366376</t>
  </si>
  <si>
    <t>366377</t>
  </si>
  <si>
    <t>366378</t>
  </si>
  <si>
    <t>366379</t>
  </si>
  <si>
    <t>366380</t>
  </si>
  <si>
    <t>366381</t>
  </si>
  <si>
    <t>366382</t>
  </si>
  <si>
    <t>366384</t>
  </si>
  <si>
    <t>366385</t>
  </si>
  <si>
    <t>366386</t>
  </si>
  <si>
    <t>366387</t>
  </si>
  <si>
    <t>366388</t>
  </si>
  <si>
    <t>366389</t>
  </si>
  <si>
    <t>366390</t>
  </si>
  <si>
    <t>366391</t>
  </si>
  <si>
    <t>366392</t>
  </si>
  <si>
    <t>366393</t>
  </si>
  <si>
    <t>366394</t>
  </si>
  <si>
    <t>366395</t>
  </si>
  <si>
    <t>366396</t>
  </si>
  <si>
    <t>366397</t>
  </si>
  <si>
    <t>366399</t>
  </si>
  <si>
    <t>366400</t>
  </si>
  <si>
    <t>366402</t>
  </si>
  <si>
    <t>366403</t>
  </si>
  <si>
    <t>366404</t>
  </si>
  <si>
    <t>366405</t>
  </si>
  <si>
    <t>366406</t>
  </si>
  <si>
    <t>366407</t>
  </si>
  <si>
    <t>366408</t>
  </si>
  <si>
    <t>366409</t>
  </si>
  <si>
    <t>366410</t>
  </si>
  <si>
    <t>366411</t>
  </si>
  <si>
    <t>366412</t>
  </si>
  <si>
    <t>366413</t>
  </si>
  <si>
    <t>366415</t>
  </si>
  <si>
    <t>366416</t>
  </si>
  <si>
    <t>366417</t>
  </si>
  <si>
    <t>366418</t>
  </si>
  <si>
    <t>366419</t>
  </si>
  <si>
    <t>366421</t>
  </si>
  <si>
    <t>366422</t>
  </si>
  <si>
    <t>366423</t>
  </si>
  <si>
    <t>366424</t>
  </si>
  <si>
    <t>366425</t>
  </si>
  <si>
    <t>366426</t>
  </si>
  <si>
    <t>366427</t>
  </si>
  <si>
    <t>366428</t>
  </si>
  <si>
    <t>366429</t>
  </si>
  <si>
    <t>366430</t>
  </si>
  <si>
    <t>366431</t>
  </si>
  <si>
    <t>366432</t>
  </si>
  <si>
    <t>366433</t>
  </si>
  <si>
    <t>366434</t>
  </si>
  <si>
    <t>366435</t>
  </si>
  <si>
    <t>366436</t>
  </si>
  <si>
    <t>366437</t>
  </si>
  <si>
    <t>366438</t>
  </si>
  <si>
    <t>366439</t>
  </si>
  <si>
    <t>366440</t>
  </si>
  <si>
    <t>366441</t>
  </si>
  <si>
    <t>366442</t>
  </si>
  <si>
    <t>366443</t>
  </si>
  <si>
    <t>366444</t>
  </si>
  <si>
    <t>366445</t>
  </si>
  <si>
    <t>366446</t>
  </si>
  <si>
    <t>366447</t>
  </si>
  <si>
    <t>366448</t>
  </si>
  <si>
    <t>366449</t>
  </si>
  <si>
    <t>366450</t>
  </si>
  <si>
    <t>366452</t>
  </si>
  <si>
    <t>366453</t>
  </si>
  <si>
    <t>366454</t>
  </si>
  <si>
    <t>366455</t>
  </si>
  <si>
    <t>366456</t>
  </si>
  <si>
    <t>366457</t>
  </si>
  <si>
    <t>366458</t>
  </si>
  <si>
    <t>366459</t>
  </si>
  <si>
    <t>366460</t>
  </si>
  <si>
    <t>366461</t>
  </si>
  <si>
    <t>366462</t>
  </si>
  <si>
    <t>366463</t>
  </si>
  <si>
    <t>366464</t>
  </si>
  <si>
    <t>366465</t>
  </si>
  <si>
    <t>366466</t>
  </si>
  <si>
    <t>366467</t>
  </si>
  <si>
    <t>366468</t>
  </si>
  <si>
    <t>366469</t>
  </si>
  <si>
    <t>366470</t>
  </si>
  <si>
    <t>366471</t>
  </si>
  <si>
    <t>366472</t>
  </si>
  <si>
    <t>366473</t>
  </si>
  <si>
    <t>366474</t>
  </si>
  <si>
    <t>366475</t>
  </si>
  <si>
    <t>366477</t>
  </si>
  <si>
    <t>366478</t>
  </si>
  <si>
    <t>366479</t>
  </si>
  <si>
    <t>366480</t>
  </si>
  <si>
    <t>366481</t>
  </si>
  <si>
    <t>366482</t>
  </si>
  <si>
    <t>366483</t>
  </si>
  <si>
    <t>366484</t>
  </si>
  <si>
    <t>366485</t>
  </si>
  <si>
    <t>366486</t>
  </si>
  <si>
    <t>366487</t>
  </si>
  <si>
    <t>366488</t>
  </si>
  <si>
    <t>366489</t>
  </si>
  <si>
    <t>366490</t>
  </si>
  <si>
    <t>HERITAGE HEALTH CARE CENTER</t>
  </si>
  <si>
    <t>BRENTWOOD HEALTH CARE CENTER</t>
  </si>
  <si>
    <t>COMMUNITY CARE CENTER</t>
  </si>
  <si>
    <t>BROOKSIDE HEALTHCARE CENTER</t>
  </si>
  <si>
    <t>PARKVIEW CARE CENTER</t>
  </si>
  <si>
    <t>MEADOWBROOK MANOR</t>
  </si>
  <si>
    <t>MASON HEALTH CARE CENTER</t>
  </si>
  <si>
    <t>BETHANY VILLAGE</t>
  </si>
  <si>
    <t>MAPLE HEIGHTS</t>
  </si>
  <si>
    <t>VILLA ST JOSEPH</t>
  </si>
  <si>
    <t>JEFFERSON HEALTHCARE CENTER</t>
  </si>
  <si>
    <t>FRIENDSHIP VILLAGE</t>
  </si>
  <si>
    <t>BELLBROOK</t>
  </si>
  <si>
    <t>PARK VIEW CARE CENTER</t>
  </si>
  <si>
    <t>RIVERSIDE NURSING AND REHABILITATION CENTER</t>
  </si>
  <si>
    <t>MEADOWBROOK CARE CENTER</t>
  </si>
  <si>
    <t>THE CHATEAU AT MOUNTAIN CREST NURSING &amp; REHAB CTR</t>
  </si>
  <si>
    <t>HILLSIDE PLAZA</t>
  </si>
  <si>
    <t>BRETHREN RETIREMENT COMMUNITY</t>
  </si>
  <si>
    <t>LUTHERAN HOME</t>
  </si>
  <si>
    <t>HOSPITALITY CENTER FOR REHABILITATION AND HEALING</t>
  </si>
  <si>
    <t>WEXNER HERITAGE HOUSE</t>
  </si>
  <si>
    <t>CONCORD CARE CENTER OF TOLEDO</t>
  </si>
  <si>
    <t>CEDARWOOD PLAZA</t>
  </si>
  <si>
    <t>HYDE PARK HEALTH CENTER</t>
  </si>
  <si>
    <t>HILLEBRAND NURSING AND REHABILITATION CENTER</t>
  </si>
  <si>
    <t>MONTEFIORE HOME THE</t>
  </si>
  <si>
    <t>FIRST COMMUNITY VILLAGE HEALTHCARE CTR</t>
  </si>
  <si>
    <t>LIFE CARE CENTER OF WESTLAKE</t>
  </si>
  <si>
    <t>OHIO LIVING ROCKYNOL</t>
  </si>
  <si>
    <t>HARRISON PAVILION CARE CENTER</t>
  </si>
  <si>
    <t>BEACHWOOD POINTE CARE CENTER</t>
  </si>
  <si>
    <t>ANNA MARIA OF AURORA</t>
  </si>
  <si>
    <t>MONTEREY CARE CENTER</t>
  </si>
  <si>
    <t>THREE RIVERS HEALTHCARE CENTER</t>
  </si>
  <si>
    <t>PLEASANTVIEW CARE CENTER</t>
  </si>
  <si>
    <t>LIFE CARE CENTER OF MEDINA</t>
  </si>
  <si>
    <t>ENGLEWOOD HEALTH AND REHAB</t>
  </si>
  <si>
    <t>GOOD SHEPHERD THE</t>
  </si>
  <si>
    <t>MENORAH PARK CENTER FOR SENIOR</t>
  </si>
  <si>
    <t>SPRING CREEK NURSING AND REHABILITATION CENTER LLC</t>
  </si>
  <si>
    <t>ALTENHEIM</t>
  </si>
  <si>
    <t>HERITAGE MANOR  JEWISH HM FOR</t>
  </si>
  <si>
    <t>RAE-ANN WESTLAKE</t>
  </si>
  <si>
    <t>GERIATRIC CENTER OF MANSFIELD</t>
  </si>
  <si>
    <t>EASTBROOK HEALTHCARE CENTER</t>
  </si>
  <si>
    <t>HICKORY RIDGE NURSING &amp; REHABILITATION  CENTER</t>
  </si>
  <si>
    <t>HIGHLAND OAKS HEALTH CENTER</t>
  </si>
  <si>
    <t>SOLIVITA OF OAK PAVILION</t>
  </si>
  <si>
    <t>SCHOENBRUNN HEALTHCARE</t>
  </si>
  <si>
    <t>AVON PLACE</t>
  </si>
  <si>
    <t>WESLEYAN VILLAGE</t>
  </si>
  <si>
    <t>NORTHCREST REHAB AND NURSING CENTER</t>
  </si>
  <si>
    <t>KENWOOD TERRACE HEALTHCARE CENTER</t>
  </si>
  <si>
    <t>MARION MANOR NURSING HOME INC</t>
  </si>
  <si>
    <t>PARK CENTER HEALTHCARE AND REHABILITATION</t>
  </si>
  <si>
    <t>AYDEN HEALTHCARE OF MADEIRA</t>
  </si>
  <si>
    <t>XENIA HEALTH AND REHAB</t>
  </si>
  <si>
    <t>GREENBRIER HEALTH CENTER</t>
  </si>
  <si>
    <t>MCNAUGHTEN POINTE NURSING AND REHAB</t>
  </si>
  <si>
    <t>PLEASANT RIDGE HEALTHCARE CENTER</t>
  </si>
  <si>
    <t>CARECORE AT LIMA LLC</t>
  </si>
  <si>
    <t>MAJESTIC CARE OF MIDDLETOWN LLC</t>
  </si>
  <si>
    <t>SUBURBAN HEALTHCARE AND REHABILITATION</t>
  </si>
  <si>
    <t>BLUE ASH CARE CENTER</t>
  </si>
  <si>
    <t>EDGEWOOD MANOR OF GREENFIELD</t>
  </si>
  <si>
    <t>LAURELS OF NORWORTH THE</t>
  </si>
  <si>
    <t>WILMINGTON NURSING &amp; REHAB</t>
  </si>
  <si>
    <t>VANCREST OF ST MARY'S</t>
  </si>
  <si>
    <t>HOMESTEAD II</t>
  </si>
  <si>
    <t>WAPAKONETA MANOR</t>
  </si>
  <si>
    <t>LONDON HEALTH &amp; REHAB CENTER</t>
  </si>
  <si>
    <t>VAN WERT MANOR</t>
  </si>
  <si>
    <t>BUCKEYE CARE AND REHABILITATION</t>
  </si>
  <si>
    <t>VANCREST HEALTH CARE CENTER</t>
  </si>
  <si>
    <t>LAURELS OF WORTHINGTON, THE</t>
  </si>
  <si>
    <t>OXFORD HEALTHCARE CENTER</t>
  </si>
  <si>
    <t>DIVINE REHABILITATION AND NURSING AT CANAL POINTE</t>
  </si>
  <si>
    <t>O'NEILL HEALTHCARE BAY VILLAGE</t>
  </si>
  <si>
    <t>PIQUA MANOR</t>
  </si>
  <si>
    <t>O'NEILL HEALTHCARE LAKEWOOD</t>
  </si>
  <si>
    <t>ALTERCARE OF WADSWORTH</t>
  </si>
  <si>
    <t>COUNTRY COURT</t>
  </si>
  <si>
    <t>CARRIAGE INN OF STEUBENVILLE</t>
  </si>
  <si>
    <t>WHETSTONE GARDENS AND CARE CENTER</t>
  </si>
  <si>
    <t>PARK VISTA NURSING &amp; REHAB BY MCARE HEALTH</t>
  </si>
  <si>
    <t>DIVERSICARE OF BRADFORD PLACE</t>
  </si>
  <si>
    <t>TROY REHABILITATION AND HEALTHCARE CENTER</t>
  </si>
  <si>
    <t>MERIT HOUSE LLC</t>
  </si>
  <si>
    <t>CRESTWOOD CARE CENTER</t>
  </si>
  <si>
    <t>CARINGTON PARK</t>
  </si>
  <si>
    <t>ALTERCARE OF CUYAHOGA FALLS CTR FOR REHAB &amp; NURSIN</t>
  </si>
  <si>
    <t>ROSE LANE NURSING AND REHABILITATION</t>
  </si>
  <si>
    <t>KIRTLAND REHABILITATION &amp; CARE</t>
  </si>
  <si>
    <t>HALL OF FAME REHABILITATION AND NURSING CENTER</t>
  </si>
  <si>
    <t>HANOVER HOUSE</t>
  </si>
  <si>
    <t>MT AIRY GARDENS REHABILITATION AND NURSING CENTER</t>
  </si>
  <si>
    <t>LOGAN ELM HEALTH CARE CENTER</t>
  </si>
  <si>
    <t>SHELBY SKILLED NURSING AND REHABILITATION</t>
  </si>
  <si>
    <t>SHEPHERD OF THE VALLEY LIBERTY</t>
  </si>
  <si>
    <t>ALTERCARE POST-ACUTE REHAB CENTER</t>
  </si>
  <si>
    <t>LIMA MANOR</t>
  </si>
  <si>
    <t>CLIFTON CARE CENTER</t>
  </si>
  <si>
    <t>PROMEDICA SKILLED NURSING &amp; REHAB WILLOUGHBY</t>
  </si>
  <si>
    <t>MADISON HEALTH CARE</t>
  </si>
  <si>
    <t>GARDENS OF NORTH OLMSTED</t>
  </si>
  <si>
    <t>BRIDGEPORT HEALTH CARE CENTER</t>
  </si>
  <si>
    <t>CAPITAL CITY GARDENS REHABILITATION AND NURSING CE</t>
  </si>
  <si>
    <t>HIGHLAND SQUARE NURSING AND REHABILITATION</t>
  </si>
  <si>
    <t>SMITHVILLE WESTERN CARE CENTER</t>
  </si>
  <si>
    <t>ST CATHERINES MANOR OF WASHINGTON COURT HOUSE</t>
  </si>
  <si>
    <t>REGENCY CARE OF COPLEY</t>
  </si>
  <si>
    <t>OAKS OF WEST KETTERING THE</t>
  </si>
  <si>
    <t>MARIA JOSEPH LIVING CARE CENTER</t>
  </si>
  <si>
    <t>MARION POINTE</t>
  </si>
  <si>
    <t>GARDENS OF BELDEN VILLAGE</t>
  </si>
  <si>
    <t>MONTGOMERY CARE CENTER</t>
  </si>
  <si>
    <t>EMBASSY OF MARION</t>
  </si>
  <si>
    <t>AYDEN HEALTHCARE OF WAUSEON</t>
  </si>
  <si>
    <t>SHELBY POINTE, INC</t>
  </si>
  <si>
    <t>BOWLING GREEN MANOR</t>
  </si>
  <si>
    <t>LOCUST RIDGE HEALTHCARE LLC</t>
  </si>
  <si>
    <t>THE MANOR AT GREENDALE</t>
  </si>
  <si>
    <t>PARK TERRACE NURSING AND REHABILITATION CENTER</t>
  </si>
  <si>
    <t>PROMEDICA SKILLED NURSING &amp; REHAB BARBERTON</t>
  </si>
  <si>
    <t>BRIARWOOD VILLAGE</t>
  </si>
  <si>
    <t>CARRIAGE INN OF CADIZ INC</t>
  </si>
  <si>
    <t>WILLARD HEALTHCARE</t>
  </si>
  <si>
    <t>CRESTVIEW REHAB &amp; SKILLED NRSG SRVCS</t>
  </si>
  <si>
    <t>OTTERBEIN LEBANON RETIREMENT COMMUNITY</t>
  </si>
  <si>
    <t>ARBORS AT GALLIPOLIS</t>
  </si>
  <si>
    <t>MAPLE KNOLL VILLAGE</t>
  </si>
  <si>
    <t>SIGNATURE HEALTHCARE OF GALION</t>
  </si>
  <si>
    <t>CANDLEWOOD HEALTHCARE AND REHABILITATION</t>
  </si>
  <si>
    <t>LONGMEADOW CARE CENTER</t>
  </si>
  <si>
    <t>GARDENS OF MAYFIELD VILLAGE</t>
  </si>
  <si>
    <t>OHIO LIVING MOUNT PLEASANT</t>
  </si>
  <si>
    <t>SHAWNEE MANOR</t>
  </si>
  <si>
    <t>GREEN HILLS CENTER</t>
  </si>
  <si>
    <t>PARKSIDE NURSING AND REHABILITATION  CENTER</t>
  </si>
  <si>
    <t>GARDEN COURT NURSING AND REHABILITATION CENTER</t>
  </si>
  <si>
    <t>URBANA HEALTH &amp; REHABILITATION CENTER</t>
  </si>
  <si>
    <t>JAMESTOWN PLACE HEALTH AND REHAB</t>
  </si>
  <si>
    <t>BLUE STREAM REHAB AND NURSING</t>
  </si>
  <si>
    <t>PROMEDICA SKILLED NURSING AND REHAB BEAVERCREEK</t>
  </si>
  <si>
    <t>OHIO VALLEY MANOR NURSING AND REHABILITATION</t>
  </si>
  <si>
    <t>CELINA MANOR</t>
  </si>
  <si>
    <t>THE LAURELS OF WALDEN PARK</t>
  </si>
  <si>
    <t>AUTUMNWOOD CARE CENTER</t>
  </si>
  <si>
    <t>WICKLIFFE COUNTRY PLACE</t>
  </si>
  <si>
    <t>GALION POINTE, INC</t>
  </si>
  <si>
    <t>BRIAR HILL HEALTH CAMPUS</t>
  </si>
  <si>
    <t>FRANKLIN PLAZA EXTENDED CARE</t>
  </si>
  <si>
    <t>LAURELS OF DEFIANCE  THE</t>
  </si>
  <si>
    <t>ROCKY RIVER GARDENS REHAB AND NURSING CTR</t>
  </si>
  <si>
    <t>AYDEN HEALTHCARE OF JACKSON</t>
  </si>
  <si>
    <t>CONTINUING HEALTHCARE AT ADAMS LANE</t>
  </si>
  <si>
    <t>MAJESTIC CARE OF FAIRFIELD LLC</t>
  </si>
  <si>
    <t>BEST CARE NURSING &amp; REHAB CTR</t>
  </si>
  <si>
    <t>WESTERWOOD REHABILITATION</t>
  </si>
  <si>
    <t>ALTERCARE OF ALLIANCE CTR FOR REHAB &amp; NC INC</t>
  </si>
  <si>
    <t>LAURELS OF MT VERNON THE</t>
  </si>
  <si>
    <t>MEADOWS OF DELPHOS THE</t>
  </si>
  <si>
    <t>PLEASANT VIEW HEALTH CARE CENTER</t>
  </si>
  <si>
    <t>MEADOWS OF KALIDA</t>
  </si>
  <si>
    <t>ARBORS AT DELAWARE</t>
  </si>
  <si>
    <t>MAYFAIR VILLAGE NURSING CARE C</t>
  </si>
  <si>
    <t>ANDOVER VILLAGE RETIREMENT COMMUNITY</t>
  </si>
  <si>
    <t>COMMUNITY SKILLED HEALTH CARE</t>
  </si>
  <si>
    <t>OHIO LIVING WESTMINSTER-THURBER</t>
  </si>
  <si>
    <t>COUNTRY CLUB CENTER I</t>
  </si>
  <si>
    <t>COUNTRYSIDE MANOR NURSING AND REHABILITATION  LLC</t>
  </si>
  <si>
    <t>COLUMBUS COLONY ELDERLY CARE</t>
  </si>
  <si>
    <t>BROOKHAVEN NURSING &amp; REHABILITATION CENTER</t>
  </si>
  <si>
    <t>MOUNT WASHINGTON CARE CENTER</t>
  </si>
  <si>
    <t>SOUTHBROOK HEALTHCARE CENTER</t>
  </si>
  <si>
    <t>EMBASSY OF NEWARK</t>
  </si>
  <si>
    <t>ARBORS WEST</t>
  </si>
  <si>
    <t>LOVELAND HEALTH CARE CENTER</t>
  </si>
  <si>
    <t>SANCTUARY WADSWORTH</t>
  </si>
  <si>
    <t>RIVERSIDE MANOR NRSG &amp; REHAB CTR</t>
  </si>
  <si>
    <t>GAYMONT CARE AND REHABILITATION</t>
  </si>
  <si>
    <t>JENKINS MEMORIAL HEALTH FACILITY</t>
  </si>
  <si>
    <t>DIPLOMAT HEALTHCARE</t>
  </si>
  <si>
    <t>OMNI MANOR NURSING HOME</t>
  </si>
  <si>
    <t>EMBASSY OF LOGAN</t>
  </si>
  <si>
    <t>MOTHER ANGELINE MCCRORY MANOR</t>
  </si>
  <si>
    <t>VANCREST OF URBANA, INC</t>
  </si>
  <si>
    <t>ARLINGTON CARE CENTER</t>
  </si>
  <si>
    <t>LAKE POINTE REHABILITATION AND NURSING CENTER</t>
  </si>
  <si>
    <t>THE LAURELS OF MILFORD</t>
  </si>
  <si>
    <t>HILL VIEW RETIREMENT CENTER</t>
  </si>
  <si>
    <t>BEECHWOOD HOME FOR INCURABLES</t>
  </si>
  <si>
    <t>THE PAVILION AT PIKETON</t>
  </si>
  <si>
    <t>BROOKVIEW HEALTHCARE CENTER</t>
  </si>
  <si>
    <t>REST HAVEN NURSING HOME INC</t>
  </si>
  <si>
    <t>ARBORS AT POMEROY</t>
  </si>
  <si>
    <t>WESTBROOK PLACE REHABILITATION AND NURSING CENTER.</t>
  </si>
  <si>
    <t>PEARLVIEW REHAB &amp; WELLNESS CTR</t>
  </si>
  <si>
    <t>AYDEN HEALTHCARE OF OREGON</t>
  </si>
  <si>
    <t>IVY WOODS HEALTHCARE CENTER.</t>
  </si>
  <si>
    <t>CIRCLEVILLE POST-ACUTE</t>
  </si>
  <si>
    <t>THE LAURELS OF MIDDLETOWN</t>
  </si>
  <si>
    <t>WOOD HAVEN HEALTH CARE SENIOR LIVING &amp; REHAB</t>
  </si>
  <si>
    <t>WINDSOR HEALTH CARE CENTER</t>
  </si>
  <si>
    <t>MUSKINGUM SKILLED NURSING &amp; REHABILITATION</t>
  </si>
  <si>
    <t>BRIDGETOWN NURSING AND REHABILITATION CENTRE</t>
  </si>
  <si>
    <t>THE LAURELS OF HEATH</t>
  </si>
  <si>
    <t>BATAVIA NURSING CARE CENTER</t>
  </si>
  <si>
    <t>OHIO LIVING LLANFAIR</t>
  </si>
  <si>
    <t>ARBORS AT CARROLL</t>
  </si>
  <si>
    <t>LIBERTY NURSING CENTER OF MANSFIELD</t>
  </si>
  <si>
    <t>ASTORIA PLACE OF SILVERTON</t>
  </si>
  <si>
    <t>FAIRHAVEN COMMUNITY</t>
  </si>
  <si>
    <t>RESIDENCE AT SALEM WOODS</t>
  </si>
  <si>
    <t>ALTERCARE NEWARK NORTH INC.</t>
  </si>
  <si>
    <t>ALTERCARE OF NAVARRE CTR FOR REHAB &amp; NRSG CARE</t>
  </si>
  <si>
    <t>STILLWATER SKILLED NURSING AND REHABILITATION</t>
  </si>
  <si>
    <t>FLINT RIDGE NRSG &amp; REHAB CTR</t>
  </si>
  <si>
    <t>MOUNT SAINT JOSEPH REHAB CENTER</t>
  </si>
  <si>
    <t>CONTINUING HEALTHCARE OF TOLEDO</t>
  </si>
  <si>
    <t>EDGEWOOD MANOR REHABILITATION  &amp; HEALTHCARE CENTER</t>
  </si>
  <si>
    <t>HIGHLANDS POST-ACUTE</t>
  </si>
  <si>
    <t>GRAND RIVER HEALTH &amp; REHAB CENTER</t>
  </si>
  <si>
    <t>CHAPEL HILL COMMUNITY</t>
  </si>
  <si>
    <t>EVERGREEN HEALTHCARE CENTER</t>
  </si>
  <si>
    <t>ARBORS AT WOODSFIELD</t>
  </si>
  <si>
    <t>VILLAGE AT THE GREENE</t>
  </si>
  <si>
    <t>OTTAWA CO RIVERVIEW NURSING HO</t>
  </si>
  <si>
    <t>SUMMIT'S TRACE HEALTHCARE CENTER</t>
  </si>
  <si>
    <t>WESLEY GLEN HEALTH SERVICES CORP</t>
  </si>
  <si>
    <t>VILLAGE GREEN HEALTH CAMPUS</t>
  </si>
  <si>
    <t>OHIO LIVING DOROTHY LOVE</t>
  </si>
  <si>
    <t>DEFIANCE HEALTHCARE AND REHABILITATION CENTER</t>
  </si>
  <si>
    <t>WELCOME NURSING HOME</t>
  </si>
  <si>
    <t>BETHESDA CARE CENTER</t>
  </si>
  <si>
    <t>ALLEN VIEW HEALTHCARE CENTER</t>
  </si>
  <si>
    <t>RESPIRATORY AND NURSING CENTER OF DAYTON</t>
  </si>
  <si>
    <t>TWILIGHT GARDENS NURSING AND REHABILITATION</t>
  </si>
  <si>
    <t>SUNRISE POINTE NURSING &amp; REHAB</t>
  </si>
  <si>
    <t>SAINT LUKE LUTHERAN HOME</t>
  </si>
  <si>
    <t>ARBORS AT OREGON</t>
  </si>
  <si>
    <t>CENTERBURG RESPIRATORY &amp; SPECIALTY REHAB CTR</t>
  </si>
  <si>
    <t>ARBORS AT SPRINGFIELD</t>
  </si>
  <si>
    <t>GARDEN PARK HEALTH CARE CENTER</t>
  </si>
  <si>
    <t>DELHI POST-ACUTE</t>
  </si>
  <si>
    <t>LANCIA VILLA ROYALE</t>
  </si>
  <si>
    <t>AYDEN HEALTHCARE OF GREENVILLE</t>
  </si>
  <si>
    <t>JOSHUA TREE CARE CENTER</t>
  </si>
  <si>
    <t>PROMEDICA SKILLED NURSING &amp; REHAB PERRYSBURG</t>
  </si>
  <si>
    <t>FRIENDS EXTENDED CARE CENTER</t>
  </si>
  <si>
    <t>WARREN NURSING &amp; REHAB</t>
  </si>
  <si>
    <t>HERITAGE THE</t>
  </si>
  <si>
    <t>BRIARFIELD AT ASHLEY CIRCLE</t>
  </si>
  <si>
    <t>OAK HILLS NURSING CENTER</t>
  </si>
  <si>
    <t>CLOVERNOOK HEALTH CARE AND REHABILITATION CENTER</t>
  </si>
  <si>
    <t>LAURELS OF BLANCHESTER, THE</t>
  </si>
  <si>
    <t>GLEN MEADOWS</t>
  </si>
  <si>
    <t>O'BRIEN MEMORIAL HEALTH CARE C</t>
  </si>
  <si>
    <t>PICKAWAY MANOR CARE CENTER</t>
  </si>
  <si>
    <t>MAPLE GARDENS REHABILITIATION AND NURSING CENTER</t>
  </si>
  <si>
    <t>THE LAURELS OF HAMILTON</t>
  </si>
  <si>
    <t>ROLLING HILLS REHAB AND CARE CTR</t>
  </si>
  <si>
    <t>FRIENDSHIP VILLAGE OF DUBLIN</t>
  </si>
  <si>
    <t>MADEIRA HEALTHCARE CENTER</t>
  </si>
  <si>
    <t>AUTUMNWOOD NURSING &amp; REHAB CENTER</t>
  </si>
  <si>
    <t>HARBOR HEALTHCARE OF IRONTON</t>
  </si>
  <si>
    <t>HERITAGE CENTER FOR REHAB AND SPECIALITY CARE</t>
  </si>
  <si>
    <t>SLOVENE HOME FOR THE AGED</t>
  </si>
  <si>
    <t>EAST OHIO REGIONAL HOSPITAL LONG TERM CARE</t>
  </si>
  <si>
    <t>OTTERBEIN PORTAGE VALLEY</t>
  </si>
  <si>
    <t>EASTLAND HEALTH  CARE AND REHABILITATION CENTER</t>
  </si>
  <si>
    <t>CRANDALL NURSING HOME</t>
  </si>
  <si>
    <t>ST CATHERINE'S C C OF FOSTORIA</t>
  </si>
  <si>
    <t>PROMEDICA SKILLED NURSING &amp; REHAB CHILLICOTHE</t>
  </si>
  <si>
    <t>PRESTIGE GARDENS REHABILITATION AND NURSING CENTER</t>
  </si>
  <si>
    <t>NEW LEXINGTON HEALTHCARE AND REHABILITATION CENTER</t>
  </si>
  <si>
    <t>CARROLL HEALTHCARE CENTER INC</t>
  </si>
  <si>
    <t>SHEPHERD OF THE VALLEY-BOARDMAN</t>
  </si>
  <si>
    <t>OHIO LIVING BRECKENRIDGE VILLAGE</t>
  </si>
  <si>
    <t>AYDEN HEALTHCARE OF ROSEMOUNT PAVILION</t>
  </si>
  <si>
    <t>EDGEWOOD MANOR OF LUCASVILLE I</t>
  </si>
  <si>
    <t>EAGLE CREEK NURSING CENTER</t>
  </si>
  <si>
    <t>ABBYSHIRE PLACE SKILLED NSG &amp; REHAB CTR</t>
  </si>
  <si>
    <t>ARCADIA VALLEY SKILLED NURSING AND REHABILITATION</t>
  </si>
  <si>
    <t>HICKORY CREEK OF ATHENS</t>
  </si>
  <si>
    <t>SHADY LAWN NURSING HOME</t>
  </si>
  <si>
    <t>CONTINENTAL MANOR NURS AND REHABILITATION CENTER</t>
  </si>
  <si>
    <t>GARDENS OF EUCLID BEACH</t>
  </si>
  <si>
    <t>FRANKLIN RIDGE HEALTHCARE CENTER</t>
  </si>
  <si>
    <t>WESTMORELAND PLACE</t>
  </si>
  <si>
    <t>LAURELS OF WEST CARROLLTON THE</t>
  </si>
  <si>
    <t>LOST CREEK  REHABILITATION AND NURSING CENTER</t>
  </si>
  <si>
    <t>HARMONY CENTER FOR REHABILITATION AND HEALING</t>
  </si>
  <si>
    <t>MERCY FRANCISCAN AT WEST PARK</t>
  </si>
  <si>
    <t>GREEN MEADOWS HLTH &amp; WELLNESS CTR</t>
  </si>
  <si>
    <t>MILCREST NURSING CENTER</t>
  </si>
  <si>
    <t>SPRING MEADOWS</t>
  </si>
  <si>
    <t>AYDEN HEALTHCARE OF PIQUA</t>
  </si>
  <si>
    <t>ARISTOCRAT BEREA HEALTHCARE AND REHABILITATION</t>
  </si>
  <si>
    <t>PROMEDICA SKILLED NURSING &amp; REHAB WESTERVILLE</t>
  </si>
  <si>
    <t>SUMMIT ACRES NURSING HOME</t>
  </si>
  <si>
    <t>AYDEN HEALTHCARE OF BELLE SPRINGS.</t>
  </si>
  <si>
    <t>PROMEDICA SKILLED NURSING &amp; REHAB KETTERING</t>
  </si>
  <si>
    <t>AYDEN HEALTHCARE OF WATERVILLE</t>
  </si>
  <si>
    <t>PRESIDENTIAL POST-ACUTE</t>
  </si>
  <si>
    <t>PROMEDICA SKILLED NURSING &amp; REHAB BUCYRUS</t>
  </si>
  <si>
    <t>PROMEDICA SKILLED NURSING &amp; REHAB RIVERVIEW</t>
  </si>
  <si>
    <t>PROMEDICA SKILLED NURSING &amp; REHAB HILLSBORO</t>
  </si>
  <si>
    <t>LAKE POINTE HEALTH CARE</t>
  </si>
  <si>
    <t>PERRYSBURG HEALTHCARE AND REHABILITATION CENTER.</t>
  </si>
  <si>
    <t>ALTERCARE OF BUCYRUS CENTER FO</t>
  </si>
  <si>
    <t>BELLBROOK HEALTH AND REHAB</t>
  </si>
  <si>
    <t>LAURELS OF HUBER HEIGHTS THE</t>
  </si>
  <si>
    <t>S.E.M. HAVEN HEALTH CARE CENTER</t>
  </si>
  <si>
    <t>DIXON HEALTHCARE CENTER</t>
  </si>
  <si>
    <t>MAJORA LANE CTR FOR REHAB &amp; NSG CARE INC</t>
  </si>
  <si>
    <t>THE COLONY HEALTHCARE CENTER</t>
  </si>
  <si>
    <t>MCCREA MANOR NSNG AND REHAB CTR LLC</t>
  </si>
  <si>
    <t>KINGSTON OF VERMILION</t>
  </si>
  <si>
    <t>PROMEDICA SKILLED NURSING AND REHAB MIAMISBURG</t>
  </si>
  <si>
    <t>COUNTRY CLUB RET CENTER I I I</t>
  </si>
  <si>
    <t>PORTSMOUTH HEALTH AND REHAB</t>
  </si>
  <si>
    <t>NORTHRIDGE HEALTH CENTER, THE</t>
  </si>
  <si>
    <t>KINGSTON OF ASHLAND</t>
  </si>
  <si>
    <t>WILLOW KNOLL POST-ACUTE AND SENIOR LIVING</t>
  </si>
  <si>
    <t>COTTINGHAM RETIREMENT COMMUNITY</t>
  </si>
  <si>
    <t>AUSTINWOODS REHAB HEALTH CARE</t>
  </si>
  <si>
    <t>MCKINLEY HEALTH CARE CTR  LLC</t>
  </si>
  <si>
    <t>LAURELS OF NEW LONDON THE</t>
  </si>
  <si>
    <t>CARDINAL WOODS SKILLED NURSING &amp; REHAB CTR</t>
  </si>
  <si>
    <t>HEIGHTS REHABILITATION AND HEALTHCARE CENTER, THE</t>
  </si>
  <si>
    <t>GENOA RETIREMENT VILLAGE</t>
  </si>
  <si>
    <t>MEADOW WIND HEALTH CARE CENTER</t>
  </si>
  <si>
    <t>INDIAN LAKE REHABILITATION CENTER</t>
  </si>
  <si>
    <t>MEDINA CENTER FOR REHABILITATION AND NURSING</t>
  </si>
  <si>
    <t>NORWALK MEMORIAL HOME</t>
  </si>
  <si>
    <t>FOUR WINDS NURSING FACILITY</t>
  </si>
  <si>
    <t>WILLOWS HEALTH AND REHAB CTR</t>
  </si>
  <si>
    <t>WORTHINGTON CHRISTIAN VILLAGE</t>
  </si>
  <si>
    <t>AUTUMN HILLS CARE CENTER</t>
  </si>
  <si>
    <t>EMBASSY OF WOODVIEW</t>
  </si>
  <si>
    <t>ARBORS AT MINERVA</t>
  </si>
  <si>
    <t>ARBORS AT MILFORD</t>
  </si>
  <si>
    <t>DELAWARE COURT HEALTH CARE CENTER</t>
  </si>
  <si>
    <t>SIGNATURE HEALTHCARE OF FAYETTE COUNTY</t>
  </si>
  <si>
    <t>VANCREST OF HICKSVILLE</t>
  </si>
  <si>
    <t>WINDSOR LANE HEALTHCARE CENTER</t>
  </si>
  <si>
    <t>NORTHWOOD SKILLED NURSING AND REHABILITATION</t>
  </si>
  <si>
    <t>O'NEILL HEALTHCARE NORTH RIDGEVILLE</t>
  </si>
  <si>
    <t>COLUMBUS HEALTHCARE CENTER</t>
  </si>
  <si>
    <t>ARBORS AT MARIETTA</t>
  </si>
  <si>
    <t>ARBORS AT FAIRLAWN THE</t>
  </si>
  <si>
    <t>CEDARVIEW CARE CENTER</t>
  </si>
  <si>
    <t>PROMEDICA SKILLED NURSING &amp; REHABILIATION (MENTOR)</t>
  </si>
  <si>
    <t>WESTERN HILLS RETIREMENT VILLAGE</t>
  </si>
  <si>
    <t>SIGNATURE HEALTHCARE OF CHILLICOTHE</t>
  </si>
  <si>
    <t>DOYLESTOWN HEALTH CARE CENTER</t>
  </si>
  <si>
    <t>CONTINUING HEALTHCARE AT FOREST HILL</t>
  </si>
  <si>
    <t>COUNTRY CLUB RETIREMENT CTR IV</t>
  </si>
  <si>
    <t>O'NEILL HEALTHCARE MIDDLEBURG HEIGHTS</t>
  </si>
  <si>
    <t>ADVANCED HEALTHCARE CENTER</t>
  </si>
  <si>
    <t>WALTON MANOR HEALTH CARE CENTER</t>
  </si>
  <si>
    <t>PLEASANT LAKE VILLA</t>
  </si>
  <si>
    <t>WINDSONG NURSING &amp; REHAB</t>
  </si>
  <si>
    <t>IVY WOODS HEALTHCARE AND REHABILITATION CENTER</t>
  </si>
  <si>
    <t>CHARDON CENTER</t>
  </si>
  <si>
    <t>BROOKWOOD RETIREMENT COMMUNITY</t>
  </si>
  <si>
    <t>EMBASSY OF PAINESVILLE</t>
  </si>
  <si>
    <t>ST LEONARD HCC</t>
  </si>
  <si>
    <t>ST MARY'S ALZHEIMER'S CENTER</t>
  </si>
  <si>
    <t>GRAFTON OAKS NURSING AND REHABILITATION CENTER</t>
  </si>
  <si>
    <t>CONVALARIUM THE</t>
  </si>
  <si>
    <t>ARBORS AT STREETSBORO</t>
  </si>
  <si>
    <t>ARBORS AT STOW</t>
  </si>
  <si>
    <t>OVERBROOK CENTER</t>
  </si>
  <si>
    <t>WOOD GLEN ALZHEIMER'S COMMUNITY</t>
  </si>
  <si>
    <t>DRAKE CENTER INC</t>
  </si>
  <si>
    <t>TRINITY SKILLED CARE CENTER</t>
  </si>
  <si>
    <t>PEBBLE CREEK HEALTHCARE CENTER</t>
  </si>
  <si>
    <t>EMBASSY OF EUCLID</t>
  </si>
  <si>
    <t>EAST PARK CARE CENTER</t>
  </si>
  <si>
    <t>AUSTINTOWN HEALTHCARE CENTER</t>
  </si>
  <si>
    <t>ST MARGARET HALL INC</t>
  </si>
  <si>
    <t>CHAMBERLIN HEALTHCARE CENTER</t>
  </si>
  <si>
    <t>KOESTER PAVILION</t>
  </si>
  <si>
    <t>HEATHERDOWNS REHAB &amp; RESIDENTIAL CENTER</t>
  </si>
  <si>
    <t>AYDEN HEALTHCARE OF FAIRFIELD</t>
  </si>
  <si>
    <t>HEATHER KNOLL RETIREMENT VILLAGE</t>
  </si>
  <si>
    <t>ASTORIA PLACE OF CLYDE, LLC</t>
  </si>
  <si>
    <t>ASHTABULA COUNTY NURSING HOME</t>
  </si>
  <si>
    <t>WRIGHT REHABILITATION AND HEALTHCARE CENTER</t>
  </si>
  <si>
    <t>ROSELAWN MANOR</t>
  </si>
  <si>
    <t>SWANTON VALLEY REHABILITATION AND HEALTHCARE CENTE</t>
  </si>
  <si>
    <t>ASTORIA PLACE OF WATERVILLE</t>
  </si>
  <si>
    <t>WHITE OAK MANOR</t>
  </si>
  <si>
    <t>ALTERCARE SOMERSET INC.</t>
  </si>
  <si>
    <t>FOUNDATION PARK CARE CENTER</t>
  </si>
  <si>
    <t>ROYAL OAK NURSING &amp; REHAB CTR</t>
  </si>
  <si>
    <t>MAJESTIC CARE OF COLUMBUS LLC</t>
  </si>
  <si>
    <t>WHITEHOUSE COUNTRY MANOR</t>
  </si>
  <si>
    <t>BROADVIEW MULTI CARE CENTER</t>
  </si>
  <si>
    <t>PARMA CARE CENTER</t>
  </si>
  <si>
    <t>HEALTH CENTER AT THE RENAISSAN</t>
  </si>
  <si>
    <t>VISTA CENTER OF BOARDMAN</t>
  </si>
  <si>
    <t>AVON OAKS NURSING HOME</t>
  </si>
  <si>
    <t>ARBORS AT MIFFLIN</t>
  </si>
  <si>
    <t>CENTERVILLE HEALTH AND REHAB</t>
  </si>
  <si>
    <t>PARKSIDE HEALTH CARE CENTER</t>
  </si>
  <si>
    <t>LOGAN ACRES</t>
  </si>
  <si>
    <t>WILLOWS AT WILLARD THE</t>
  </si>
  <si>
    <t>EMBASSY OF CAMBRIDGE</t>
  </si>
  <si>
    <t>COPLEY HEALTH CENTER</t>
  </si>
  <si>
    <t>EASTGATE HEALTH CARE CENTER</t>
  </si>
  <si>
    <t>THE LAURELS OF KETTERING</t>
  </si>
  <si>
    <t>MEDINA MEADOWS REHAB AND NURSING CENTRE</t>
  </si>
  <si>
    <t>COUNTRY VIEW OF SUNBURY</t>
  </si>
  <si>
    <t>TRINITY COMMUNITY</t>
  </si>
  <si>
    <t>WYANT WOODS CARE CENTER</t>
  </si>
  <si>
    <t>PROMEDICA SKILLED NURSING &amp; REHAB MARIETTA</t>
  </si>
  <si>
    <t>ASSUMPTION VILLAGE THE</t>
  </si>
  <si>
    <t>WASHINGTON SQUARE HEALTHCARE CENTER</t>
  </si>
  <si>
    <t>WILLOWOOD CARE CENTER OF BRUNSWICK</t>
  </si>
  <si>
    <t>VILLA GEORGETOWN REHABILITATION AND HEALTHCARE CEN</t>
  </si>
  <si>
    <t>SANCTUARY AT WILMINGTON PLACE</t>
  </si>
  <si>
    <t>SANCTUARY AT  OHIO VALLEY</t>
  </si>
  <si>
    <t>CROWN CENTER AT LAUREL LAKE</t>
  </si>
  <si>
    <t>PATASKALA OAKS CARE CENTER</t>
  </si>
  <si>
    <t>OASIS CENTER FOR REHABILITATION AND HEALING</t>
  </si>
  <si>
    <t>WESTPARK HEALTHCARE CAMPUS</t>
  </si>
  <si>
    <t>COURTYARD AT SEASONS</t>
  </si>
  <si>
    <t>WEST PARK CARE CENTER LLC</t>
  </si>
  <si>
    <t>HEATHER HILL CARE COMMUNITIES</t>
  </si>
  <si>
    <t>MARJORIE P LEE RETIREMENT COMMUNITY</t>
  </si>
  <si>
    <t>WESTLAKE REHAB AND NURSING CENTER</t>
  </si>
  <si>
    <t>GRANDE LAKE HEALTHCARE CENTER</t>
  </si>
  <si>
    <t>NORTHWESTERN CENTER</t>
  </si>
  <si>
    <t>WELLSPRING HEALTH CENTER</t>
  </si>
  <si>
    <t>HAWTHORN GLEN NURSING CENTER</t>
  </si>
  <si>
    <t>CORTLAND CENTER</t>
  </si>
  <si>
    <t>COUNTRY CLUB RETIREMENT CENTER</t>
  </si>
  <si>
    <t>SAMARITAN CARE CENTER AND VILLA</t>
  </si>
  <si>
    <t>BAYLEY PLACE</t>
  </si>
  <si>
    <t>DIVERSICARE OF SIENA WOODS</t>
  </si>
  <si>
    <t>WALNUT CREEK NURSING CENTER</t>
  </si>
  <si>
    <t>BRIARFIELD MANOR</t>
  </si>
  <si>
    <t>VISTA CENTER AT THE RIDGE</t>
  </si>
  <si>
    <t>HERITAGE NURSING AND REHAB CTR</t>
  </si>
  <si>
    <t>CONTINUING HEALTHCARE OF CUYAHOGA FALLS</t>
  </si>
  <si>
    <t>WILLOW PARK CONVALESCENT HOME</t>
  </si>
  <si>
    <t>VILLA SPRINGFIELD REHABILITATION AND HEALTHCARE CE</t>
  </si>
  <si>
    <t>BRYAN HEALTHCARE AND REHABILITATION</t>
  </si>
  <si>
    <t>DANRIDGES BURGUNDI MANOR</t>
  </si>
  <si>
    <t>UNIVERSITY MANOR HEALTH &amp; REHA</t>
  </si>
  <si>
    <t>JUDSON CARE CENTER, INC</t>
  </si>
  <si>
    <t>KENT HEALTHCARE AND REHABILITATION.</t>
  </si>
  <si>
    <t>MORROW MANOR NURSING CENTER</t>
  </si>
  <si>
    <t>VILLAGE AT ST EDWARD NRSG CARE</t>
  </si>
  <si>
    <t>OAK GROVE MANOR</t>
  </si>
  <si>
    <t>HENNIS CARE CENTRE OF DOVER</t>
  </si>
  <si>
    <t>COLUMBUS ALZHEIMER'S CARE CTR</t>
  </si>
  <si>
    <t>VALLEY VIEW HEALTH CAMPUS</t>
  </si>
  <si>
    <t>KENTON NURSING AND REHABILITATION CENTER</t>
  </si>
  <si>
    <t>AURORA MANOR SPECIAL CARE CENT</t>
  </si>
  <si>
    <t>RAE ANN SUBURBAN</t>
  </si>
  <si>
    <t>BATH MANOR SPECIAL CARE CENTRE</t>
  </si>
  <si>
    <t>AYDEN HEALTHCARE OF TOLEDO</t>
  </si>
  <si>
    <t>GREENBRIAR CENTER</t>
  </si>
  <si>
    <t>GREENBRIAR NURSING CENTER THE</t>
  </si>
  <si>
    <t>LAURIE ANN NURSING HOME</t>
  </si>
  <si>
    <t>BRIARWOOD THE</t>
  </si>
  <si>
    <t>THE MERRIMAN</t>
  </si>
  <si>
    <t>INDEPENDENCE HOUSE</t>
  </si>
  <si>
    <t>THE PINES HEALTHCARE CENTER</t>
  </si>
  <si>
    <t>MEMORIAL GABLES</t>
  </si>
  <si>
    <t>MAIN STREET CARE CENTER</t>
  </si>
  <si>
    <t>RIVER RUN HEALTHCARE OF PORTSMOUTH</t>
  </si>
  <si>
    <t>JUDSON PARK</t>
  </si>
  <si>
    <t>HUDSON ELMS NURSING CENTER</t>
  </si>
  <si>
    <t>AVENTURA AT CARRIAGE INN</t>
  </si>
  <si>
    <t>PINE RIDGE SKILLED NURSING AND REHAB</t>
  </si>
  <si>
    <t>CITYVIEW HEALTHCARE AND REHABILITATION</t>
  </si>
  <si>
    <t>SIGNATURE HEALTHCARE OF COSHOCTON</t>
  </si>
  <si>
    <t>SOLIVITA OF ECHO MANOR</t>
  </si>
  <si>
    <t>SPRINGMEADE HEALTHCENTER</t>
  </si>
  <si>
    <t>ST AUGUSTINE MANOR</t>
  </si>
  <si>
    <t>CONCORD CARE AND REHABILITATION CENTER</t>
  </si>
  <si>
    <t>TOLEDO HEALTHCARE</t>
  </si>
  <si>
    <t>ARLINGTON GOOD SAMARITAN CENTE</t>
  </si>
  <si>
    <t>LODGE CARE CENTER INC THE</t>
  </si>
  <si>
    <t>ALTERCARE COSHOCTON INC.</t>
  </si>
  <si>
    <t>LAFAYETTE POINTE NURSING &amp; REHAB CTR</t>
  </si>
  <si>
    <t>BURLINGTON HOUSE REHAB &amp; ALZHEIMER'S CARE CENTER</t>
  </si>
  <si>
    <t>BEREA CENTER</t>
  </si>
  <si>
    <t>MCV HEALTH CARE FACILITIES, INC</t>
  </si>
  <si>
    <t>FOX RUN MANOR</t>
  </si>
  <si>
    <t>NEW LEBANON REHABILITATION AND HEALTHCARE CENTER</t>
  </si>
  <si>
    <t>DIVINE REHABILITATION AND NURSING AT SYLVANIA</t>
  </si>
  <si>
    <t>OAK CREEK TERRACE INC</t>
  </si>
  <si>
    <t>VERSAILLES REHABILITATION AND HEALTH CARE CENTER</t>
  </si>
  <si>
    <t>SAINT JOSEPH CARE CENTER</t>
  </si>
  <si>
    <t>MONARCH MEADOWS NURSING AND REHABILITATION</t>
  </si>
  <si>
    <t>FRANCISCAN CARE CTR SYLVANIA</t>
  </si>
  <si>
    <t>WINCHESTER TERRACE</t>
  </si>
  <si>
    <t>OAKWOOD VILLAGE</t>
  </si>
  <si>
    <t>EMBASSY OF LEBANON</t>
  </si>
  <si>
    <t>SIENNA HILLS NURSING &amp; REHABILITATION</t>
  </si>
  <si>
    <t>AMHERST MANOR NURSING HOME</t>
  </si>
  <si>
    <t>NORMANDY MANOR OF ROCKY RIVER</t>
  </si>
  <si>
    <t>REGINA HEALTH CENTER</t>
  </si>
  <si>
    <t>COURT HOUSE MANOR</t>
  </si>
  <si>
    <t>CROWN POINTE CARE CENTER</t>
  </si>
  <si>
    <t>EDGEWOOD MANOR OF LUCASVILLE II</t>
  </si>
  <si>
    <t>BUCKEYE TERRACE REHABILITATION AND NURSING CENTER</t>
  </si>
  <si>
    <t>CRESTWOOD RIDGE SKILLED NURSING AND REHAB</t>
  </si>
  <si>
    <t>LIBERTY RETIREMENT COMMUNITY OF LIMA INC</t>
  </si>
  <si>
    <t>OHMAN FAMILY LIVING AT BRIAR</t>
  </si>
  <si>
    <t>EDGEWOOD MANOR OF WELLSTON</t>
  </si>
  <si>
    <t>AUTUMN AEGIS NURSING HOME</t>
  </si>
  <si>
    <t>EUCLID SUBACUTE CARE CENTER</t>
  </si>
  <si>
    <t>CRYSTAL CARE CENTER OF MANSFIE</t>
  </si>
  <si>
    <t>DIVERSICARE OF ST THERESA</t>
  </si>
  <si>
    <t>OHMAN FAMILY LIVING AT HOLLY</t>
  </si>
  <si>
    <t>CONCORD CARE CENTER OF CORTLAND</t>
  </si>
  <si>
    <t>ARLINGTON COURT NURSING &amp; REHABILITATION CENTER</t>
  </si>
  <si>
    <t>RIDGEWOOD MANOR</t>
  </si>
  <si>
    <t>OTTERBEIN ST MARYS RETIREMENT COMMUNITY</t>
  </si>
  <si>
    <t>PIKETON NURSING CENTER</t>
  </si>
  <si>
    <t>GENEVA SHORES NURSING AND REHAB</t>
  </si>
  <si>
    <t>GOOD SHEPHERD HOME</t>
  </si>
  <si>
    <t>ADMIRAL�S POINTE CARE CENTER</t>
  </si>
  <si>
    <t>ANCHOR LODGE NURSING HOME INC</t>
  </si>
  <si>
    <t>UNION CITY CARE CENTER</t>
  </si>
  <si>
    <t>CANFIELD HEALTHCARE CENTER</t>
  </si>
  <si>
    <t>BIRCHAVEN RETIREMENT VILLAGE</t>
  </si>
  <si>
    <t>OHIO LIVING QUAKER HEIGHTS</t>
  </si>
  <si>
    <t>PARK HEALTH CENTER</t>
  </si>
  <si>
    <t>PROVIDENCE CARE CENTER</t>
  </si>
  <si>
    <t>CIRCLE OF CARE</t>
  </si>
  <si>
    <t>SCARLET OAKS NURSING AND REHABILITATION CENTER</t>
  </si>
  <si>
    <t>TRINITY COMMUNITY AT FAIRBORN</t>
  </si>
  <si>
    <t>FOREST HILLS CENTER</t>
  </si>
  <si>
    <t>GEM CITY HEALTHCARE AND REHABILITATION CENTER</t>
  </si>
  <si>
    <t>KINGSTON OF MIAMISBURG</t>
  </si>
  <si>
    <t>CALCUTTA HEALTH CARE CENTER</t>
  </si>
  <si>
    <t>WILLOW BROOK CHRISTIAN HOME</t>
  </si>
  <si>
    <t>NEW DAWN REHABILITATION AND HEALTHCARE CENTER</t>
  </si>
  <si>
    <t>ADDISON HEALTHCARE CENTER</t>
  </si>
  <si>
    <t>ALTERCARE OF LOUISVILLE CTR FOR REHAB &amp; NSG CARE</t>
  </si>
  <si>
    <t>LAURELS OF HILLSBORO</t>
  </si>
  <si>
    <t>COUNTRY LAWN CTR FOR REHAB</t>
  </si>
  <si>
    <t>OHIO LIVING SWAN CREEK</t>
  </si>
  <si>
    <t>PARKVUE HEALTH CARE CENTER</t>
  </si>
  <si>
    <t>HOLZER SENIOR CARE CENTER</t>
  </si>
  <si>
    <t>SYCAMORE GLEN HEALTH CARE</t>
  </si>
  <si>
    <t>HARMAR PLACE REHAB &amp; EXTENDED CARE</t>
  </si>
  <si>
    <t>CRESTLINE REHABILITATION AND NURSING CENTER</t>
  </si>
  <si>
    <t>CRYSTAL CARE CENTER OF FRANKLIN FURNACE</t>
  </si>
  <si>
    <t>KENSINGTON AT ANNA MARIA</t>
  </si>
  <si>
    <t>GRANDE POINTE HEALTHCARE COMMU</t>
  </si>
  <si>
    <t>THE PINNACLE REHABILITATION AND NURSING CENTER</t>
  </si>
  <si>
    <t>ALTERCARE OF MENTOR</t>
  </si>
  <si>
    <t>COUNTRY MEADOW REHABILITATION AND NURSING CENTER</t>
  </si>
  <si>
    <t>LEXINGTON COURT CARE CENTER</t>
  </si>
  <si>
    <t>WHISPERING HILLS REHABILITATION AND NURSING CENTER</t>
  </si>
  <si>
    <t>MENTOR WOODS SKILLED NURSING AND REHABILITATION</t>
  </si>
  <si>
    <t>MAIN STREET TERRACE CARE CENTER</t>
  </si>
  <si>
    <t>SHAKER GARDENS NURSING AND REHABILITATION CENTER</t>
  </si>
  <si>
    <t>MANOR AT PERRYSBURG</t>
  </si>
  <si>
    <t>TWIN TOWERS</t>
  </si>
  <si>
    <t>SYCAMORE RUN NURSING AND REHAB CTR</t>
  </si>
  <si>
    <t>MT HEALTHY CHRISTIAN HOME</t>
  </si>
  <si>
    <t>COUNTRY CLUB CENTER V, INC</t>
  </si>
  <si>
    <t>ALTERCARE OF HARTVILLE CTR FOR</t>
  </si>
  <si>
    <t>WOODSIDE VILLAGE CARE CENTER</t>
  </si>
  <si>
    <t>MILL MANOR CARE CENTER</t>
  </si>
  <si>
    <t>HILTY MEMORIAL HOME INC</t>
  </si>
  <si>
    <t>SIDNEY CARE CENTER</t>
  </si>
  <si>
    <t>CROSSROADS REHABILITATION &amp; NURSING</t>
  </si>
  <si>
    <t>GLENDORA HEALTH CARE CENTER</t>
  </si>
  <si>
    <t>BOWERSTON HILLS  NURSING &amp; REHABILITATION</t>
  </si>
  <si>
    <t>GREENFIELD SKILLED NURSING AND REHABILITATION</t>
  </si>
  <si>
    <t>POINT PLACE HEALTHCARE AND REHABILITATION CENTER</t>
  </si>
  <si>
    <t>HILLANDALE HEALTH CARE</t>
  </si>
  <si>
    <t>ADDISON HEIGHTS HEALTH AND REHABILITATION CENTER</t>
  </si>
  <si>
    <t>SPRING MEADOWS NURSING &amp; REHABILITATION CENTRE</t>
  </si>
  <si>
    <t>CARLISLE MANOR HEALTH CARE INC</t>
  </si>
  <si>
    <t>GARDENS OF PAULDING THE</t>
  </si>
  <si>
    <t>JENNINGS HALL</t>
  </si>
  <si>
    <t>RAE ANN GENEVA</t>
  </si>
  <si>
    <t>HANNA HOUSE SKILLED NURSING CE</t>
  </si>
  <si>
    <t>OTTERBEIN-CRIDERSVILLE</t>
  </si>
  <si>
    <t>OAKS AT NORTHPOINTE</t>
  </si>
  <si>
    <t>GABLES CARE CENTER INC</t>
  </si>
  <si>
    <t>BERKELEY SQUARE RETIREMENT CEN</t>
  </si>
  <si>
    <t>SOUTHERN HILLS HEALTH AND REHA</t>
  </si>
  <si>
    <t>ROCKY RIVER HEALTHCARE OF WESTPARK</t>
  </si>
  <si>
    <t>ARBORS AT SYLVANIA</t>
  </si>
  <si>
    <t>CAPRICE HEALTH CARE CENTER</t>
  </si>
  <si>
    <t>VISTA CARE CENTER OF MILAN</t>
  </si>
  <si>
    <t>ORCHARD VILLA</t>
  </si>
  <si>
    <t>MT ALVERNA HOME INC</t>
  </si>
  <si>
    <t>THE MEADOWS AT OSBORN PARK</t>
  </si>
  <si>
    <t>AULTMAN TRANSITIONAL CARE CENTER</t>
  </si>
  <si>
    <t>EMBASSY OF VALLEY VIEW</t>
  </si>
  <si>
    <t>OHIO EASTERN STAR HLTH CARE CTR THE</t>
  </si>
  <si>
    <t>LAURELS OF MASSILLON, THE</t>
  </si>
  <si>
    <t>ELIZA JENNINGS HOME</t>
  </si>
  <si>
    <t>CHESTERWOOD VILLAGE</t>
  </si>
  <si>
    <t>VANCREST HEALTH CARE CENTER OF EATON</t>
  </si>
  <si>
    <t>LEGENDS CARE REHABILITATION AND NURSING CENTER</t>
  </si>
  <si>
    <t>VISTA CENTER, THE</t>
  </si>
  <si>
    <t>AUSTINBURG NSG AND  REHAB CTR</t>
  </si>
  <si>
    <t>AUTUMN YEARS NURSING CENTER</t>
  </si>
  <si>
    <t>BURTON HEALTH CARE CENTER</t>
  </si>
  <si>
    <t>PARK VILLAGE HEALTH CARE CENTER INC</t>
  </si>
  <si>
    <t>CONTINUING HEALTHCARE OF GAHANNA</t>
  </si>
  <si>
    <t>GLENWOOD CARE AND REHABILITATION</t>
  </si>
  <si>
    <t>SALEM WEST HEALTHCARE CENTER</t>
  </si>
  <si>
    <t>FULTON MANOR NURSING &amp; REHAB C</t>
  </si>
  <si>
    <t>CATHERINE'S CARE CENTER, INC</t>
  </si>
  <si>
    <t>SPRINGFIELD NURSING &amp; INDEPENDENT LIVING</t>
  </si>
  <si>
    <t>PROMEDICA SKILLED NURSING &amp; REHAB CENTERVILLE</t>
  </si>
  <si>
    <t>ELIZA BRYANT CENTER</t>
  </si>
  <si>
    <t>ST FRANCIS SENIOR MINISTRIES</t>
  </si>
  <si>
    <t>WELSH HOME THE</t>
  </si>
  <si>
    <t>SALEM NORTH HEALTHCARE CENTER</t>
  </si>
  <si>
    <t>FAIRFAX HEALTH CARE CENTER</t>
  </si>
  <si>
    <t>REST HAVEN NURSING HOME</t>
  </si>
  <si>
    <t>DAYVIEW CARE CENTER INC</t>
  </si>
  <si>
    <t>WOODLAND COUNTRY MANOR INC</t>
  </si>
  <si>
    <t>CRAWFORD MANOR HEALTHCARE CENTER</t>
  </si>
  <si>
    <t>FALLING WATER HEALTHCARE CENTER</t>
  </si>
  <si>
    <t>BROWN MEMORIAL HOME INC</t>
  </si>
  <si>
    <t>LIBERTY HEALTH CARE CENTER INC</t>
  </si>
  <si>
    <t>EMBASSY OF LYNDHURST</t>
  </si>
  <si>
    <t>SPRINGFIELD MASONIC COMMUNITY</t>
  </si>
  <si>
    <t>ELMS RETIREMENT VILLAGE INC</t>
  </si>
  <si>
    <t>CEDAR VILLAGE SENIOR LIVING</t>
  </si>
  <si>
    <t>CARECORE AT MARY SCOTT</t>
  </si>
  <si>
    <t>ACCORD CARE COMMUNITY ORRVILLE LLC</t>
  </si>
  <si>
    <t>OHMAN FAMILY LIVING AT BLOSSOM</t>
  </si>
  <si>
    <t>DIVINE REHABILITATION AND NURSING AT SHANE HILL</t>
  </si>
  <si>
    <t>WOODLANDS HEALTH AND REHAB CENTER</t>
  </si>
  <si>
    <t>ALTERCARE CAMBRIDGE INC.</t>
  </si>
  <si>
    <t>GILLETTE NURSING HOME</t>
  </si>
  <si>
    <t>RIVERSIDE LANDING NURSING AND REHABILITATION</t>
  </si>
  <si>
    <t>BELLEVUE CARE CENTER</t>
  </si>
  <si>
    <t>HARDIN HILLS HEALTH CENTER</t>
  </si>
  <si>
    <t>MOHUN HEALTH CARE CENTER</t>
  </si>
  <si>
    <t>MAPLE HILLS SKILLED NURSING &amp; REHABILITATION</t>
  </si>
  <si>
    <t>OAKHILL MANOR CARE CENTER</t>
  </si>
  <si>
    <t>MILL RUN CARE CENTER</t>
  </si>
  <si>
    <t>ADAMS COUNTY MANOR</t>
  </si>
  <si>
    <t>MENNONITE MEMORIAL HOME</t>
  </si>
  <si>
    <t>LAKERIDGE VILLA HEALTH CARE CENTER</t>
  </si>
  <si>
    <t>OTTERBEIN SUNSET HOUSE</t>
  </si>
  <si>
    <t>WILLIAMS CO HILLSIDE COUNTRY L</t>
  </si>
  <si>
    <t>ASTORIA PLACE OF CINCINNATI</t>
  </si>
  <si>
    <t>DAYSPRING OF MIAMI VALLEY HLTH CARE CENTER &amp; REHAB</t>
  </si>
  <si>
    <t>WEST VIEW HEALTHY LIVING</t>
  </si>
  <si>
    <t>TERRACE VIEW GARDENS</t>
  </si>
  <si>
    <t>NEW ALBANY CARE CENTER</t>
  </si>
  <si>
    <t>LINCOLN CRAWFORD CARE CENTER</t>
  </si>
  <si>
    <t>DUNBAR HEALTH &amp; REHAB CENTER</t>
  </si>
  <si>
    <t>THE PAVILION REHABILITATION AND NURSING CENTER</t>
  </si>
  <si>
    <t>BIRCHWOOD CARE CENTER</t>
  </si>
  <si>
    <t>BRETHREN CARE VILLAGE HEALTH CARE CENTER</t>
  </si>
  <si>
    <t>ANDERSON, THE</t>
  </si>
  <si>
    <t>BLOSSOM NURSING AND REHAB CENTER</t>
  </si>
  <si>
    <t>THE SANCTUARY AT TUTTLE CROSSING</t>
  </si>
  <si>
    <t>CRIDERSVILLE NURSING HOME</t>
  </si>
  <si>
    <t>CONTINUING HEALTHCARE AT BECKETT HOUSE</t>
  </si>
  <si>
    <t>CARECORE AT THE MEADOWS</t>
  </si>
  <si>
    <t>LIFE CARE CENTER OF ELYRIA</t>
  </si>
  <si>
    <t>CUMBERLAND POINTE CARE CENTER</t>
  </si>
  <si>
    <t>WIDOWS HOME OF DAYTON</t>
  </si>
  <si>
    <t>SOLON POINTE AT EMERALD RIDGE</t>
  </si>
  <si>
    <t>RIVERVIEW POINTE CARE CENTER</t>
  </si>
  <si>
    <t>GRAND RAPIDS CARE CENTER</t>
  </si>
  <si>
    <t>BUTLER COUNTY CARE FACILITY</t>
  </si>
  <si>
    <t>SEASONS NURSING AND REHAB</t>
  </si>
  <si>
    <t>ELIZABETH SCOTT COMMUNITY</t>
  </si>
  <si>
    <t>HILLSPRING HEALTH CARE &amp; REHAB</t>
  </si>
  <si>
    <t>HUMILITY HOUSE</t>
  </si>
  <si>
    <t>MINERVA ELDERCARE CENTER</t>
  </si>
  <si>
    <t>MAJESTIC CARE OF TOLEDO SNF</t>
  </si>
  <si>
    <t>VANCREST OF DELPHOS</t>
  </si>
  <si>
    <t>BELMONT MANOR</t>
  </si>
  <si>
    <t>MAPLECREST NURSING AND HTA</t>
  </si>
  <si>
    <t>LUTHERAN VILLAGE AT WOLFCREEK</t>
  </si>
  <si>
    <t>BENNINGTON GLEN NURSING &amp; REHA</t>
  </si>
  <si>
    <t>BEEGHLY OAKS CENTER FOR REHABILITATION &amp; HEALING</t>
  </si>
  <si>
    <t>ALTERCARE NEWARK SOUTH INC.</t>
  </si>
  <si>
    <t>GARDENS AT ST HENRY THE</t>
  </si>
  <si>
    <t>GOLDEN YEARS NURSING CENTER</t>
  </si>
  <si>
    <t>COUNTRY LANE GARDENS REHAB &amp; NURSING CTR</t>
  </si>
  <si>
    <t>HENNIS CARE CENTRE OF BOLIVAR</t>
  </si>
  <si>
    <t>MAJESTIC CARE OF WHITEHALL</t>
  </si>
  <si>
    <t>CRYSTAL CARE OF COAL GROVE</t>
  </si>
  <si>
    <t>ORRVILLE POINTE</t>
  </si>
  <si>
    <t>BELLA TERRACE REHABILITATION AND NURSING CENTER</t>
  </si>
  <si>
    <t>RESIDENCE AT HUNTINGTON COURT</t>
  </si>
  <si>
    <t>WOODS EDGE REHAB AND NURSING</t>
  </si>
  <si>
    <t>CANTERBURY VILLA OF ALLIANCE</t>
  </si>
  <si>
    <t>LANFAIR CENTER FOR REHAB &amp; NSG CARE INC</t>
  </si>
  <si>
    <t>AUTUMN COURT</t>
  </si>
  <si>
    <t>AUBURN SKILLED NURSING AND REHAB</t>
  </si>
  <si>
    <t>HARMONY COURT REHAB AND NURSING</t>
  </si>
  <si>
    <t>SPRINGVIEW MANOR</t>
  </si>
  <si>
    <t>FALLS VILLAGE SKILLED NURSING &amp; REHABILITATION</t>
  </si>
  <si>
    <t>MOUNT NOTRE DAME HEALTH CENTER</t>
  </si>
  <si>
    <t>GARDENS AT CELINA</t>
  </si>
  <si>
    <t>SOLIVITA OF STRATFORD</t>
  </si>
  <si>
    <t>PARKSIDE VILLA</t>
  </si>
  <si>
    <t>COUNTRY POINTE</t>
  </si>
  <si>
    <t>ROSELAWN GARDENS NURSING &amp; REHABILITATION</t>
  </si>
  <si>
    <t>WESTOVER RETIREMENT COMMUNITY</t>
  </si>
  <si>
    <t>MORRIS NURSING HOME</t>
  </si>
  <si>
    <t>COLONIAL NURSING CENTER OF ROCKFORD</t>
  </si>
  <si>
    <t>FAIR HAVEN SHELBY COUNTY</t>
  </si>
  <si>
    <t>GOOD SHEPHERD VILLAGE</t>
  </si>
  <si>
    <t>WADSWORTH POINTE</t>
  </si>
  <si>
    <t>NORWOOD TOWERS POST-ACUTE</t>
  </si>
  <si>
    <t>CRYSTAL CARE CENTER OF ASHLAND</t>
  </si>
  <si>
    <t>WESTERN RESERVE MASONIC COMM</t>
  </si>
  <si>
    <t>STEUBENVILLE COUNTRY CLUB MANOR</t>
  </si>
  <si>
    <t>OTTERBEIN SUNSET VILLAGE</t>
  </si>
  <si>
    <t>CONTINUING HEALTHCARE AT WILLOW HAVEN</t>
  </si>
  <si>
    <t>FOREST GLEN HEALTH CAMPUS</t>
  </si>
  <si>
    <t>CHERITH CARE CENTER AT WILLOW BROOK</t>
  </si>
  <si>
    <t>ODEM AT AUGLAIZE</t>
  </si>
  <si>
    <t>APOSTOLIC CHRISTIAN HOME INC</t>
  </si>
  <si>
    <t>SUNNYSLOPE NURSING HOME</t>
  </si>
  <si>
    <t>KIMES NURSING &amp; REHAB CTR</t>
  </si>
  <si>
    <t>HOME AT HEARTHSTONE, THE</t>
  </si>
  <si>
    <t>MEADOWS OF LEIPSIC</t>
  </si>
  <si>
    <t>AMBERWOOD MANOR</t>
  </si>
  <si>
    <t>OAK POINTE NURSING &amp; REHABILITATION</t>
  </si>
  <si>
    <t>VANCREST HEALTH CARE CTR OF HO</t>
  </si>
  <si>
    <t>PARKVIEW NORTHWEST HEALTHCARE CENTER</t>
  </si>
  <si>
    <t>SHEPHERD OF THE VALLEY HOWLAND</t>
  </si>
  <si>
    <t>SCIOTO COMMUNITY</t>
  </si>
  <si>
    <t>CLAYMONT NURSING &amp; REHABILITATION CENTER</t>
  </si>
  <si>
    <t>ASTORIA PLACE OF BARNESVILLE</t>
  </si>
  <si>
    <t>GRACE BRETHREN VILLAGE</t>
  </si>
  <si>
    <t>BREWSTER CONVALESCENT CENTER</t>
  </si>
  <si>
    <t>ENNISCOURT NURSING CARE</t>
  </si>
  <si>
    <t>ALTERCARE OF MAYFIELD VILLAGE, INC</t>
  </si>
  <si>
    <t>WALNUT HILLS NURSING HOME</t>
  </si>
  <si>
    <t>WYANDOT COUNTY SKILLED NURSING AND REHABILITATION</t>
  </si>
  <si>
    <t>EAGLE POINTE SKILLED NURSING &amp; REHAB</t>
  </si>
  <si>
    <t>JACKSON RIDGE REHABILITATION AND CARE CENTER</t>
  </si>
  <si>
    <t>O'NEILL HEALTHCARE NORTH OLMSTED</t>
  </si>
  <si>
    <t>ASTORIA PLACE OF CAMBRIDGE</t>
  </si>
  <si>
    <t>THE LAURELS OF CHAGRIN FALLS</t>
  </si>
  <si>
    <t>NORTHFIELD VILLAGE RETIREMENT COMMUNITY</t>
  </si>
  <si>
    <t>BEL AIR CARE CENTER</t>
  </si>
  <si>
    <t>ROSARY CARE CENTER</t>
  </si>
  <si>
    <t>ST LUKE LUTHERAN COMMUNITY-PORTAGE LAKES</t>
  </si>
  <si>
    <t>WINDSOR HOUSE AT CHAMPION</t>
  </si>
  <si>
    <t>KNOLLS OF OXFORD</t>
  </si>
  <si>
    <t>AMHERST MEADOWS</t>
  </si>
  <si>
    <t>CONTINUING HEALTHCARE OF SHADYSIDE</t>
  </si>
  <si>
    <t>CONTINUING HEALTHCARE AT CEDAR HILL</t>
  </si>
  <si>
    <t>SUNRISE NURSING HEALTHCARE LLC</t>
  </si>
  <si>
    <t>CONCORDIA AT SUMNER</t>
  </si>
  <si>
    <t>FAIRLAWN HAVEN</t>
  </si>
  <si>
    <t>ASTORIA HEALTH &amp; REHAB CENTER</t>
  </si>
  <si>
    <t>SPRENGER HEALTH CARE OF MASSILLON SNF</t>
  </si>
  <si>
    <t>CEDARS OF LEBANON CARE CENTER</t>
  </si>
  <si>
    <t>LIMA CONVALESCENT HOME</t>
  </si>
  <si>
    <t>ALTERCARE OF NOBLES POND, INC</t>
  </si>
  <si>
    <t>CENTERBURG POINTE</t>
  </si>
  <si>
    <t>CANTON CHRISTIAN HOME</t>
  </si>
  <si>
    <t>HERITAGESPRING HEALTHCARE CENTER OF WEST CHESTER</t>
  </si>
  <si>
    <t>AVENTURA AT SHILOH SPRINGS</t>
  </si>
  <si>
    <t>HIGHBANKS CARE CENTER</t>
  </si>
  <si>
    <t>PROMEDICA SKILLED NURSING &amp; REHAB MARION</t>
  </si>
  <si>
    <t>KINGSTON CARE CENTER OF SYLVANIA</t>
  </si>
  <si>
    <t>VALLEY OAKS CARE CENTER</t>
  </si>
  <si>
    <t>ALGART HEALTH CARE</t>
  </si>
  <si>
    <t>ORCHARDS OF EAST LIVERPOOL, THE</t>
  </si>
  <si>
    <t>OHIO LIVING SARAH MOORE</t>
  </si>
  <si>
    <t>THE GARDENS OF ST. FRANCIS</t>
  </si>
  <si>
    <t>SCIOTO POINTE</t>
  </si>
  <si>
    <t>KENDAL AT GRANVILLE</t>
  </si>
  <si>
    <t>ARCHBISHOP LEIBOLD HOME</t>
  </si>
  <si>
    <t>PROMEDICA GOERLICH MEMORY CARE CENTER (SYLVANIA)</t>
  </si>
  <si>
    <t>TWIN LAKES</t>
  </si>
  <si>
    <t>SHAWNEESPRING HEALTH CARE CENTER</t>
  </si>
  <si>
    <t>WAYSIDE FARM INC</t>
  </si>
  <si>
    <t>OHIO VETERANS HOME</t>
  </si>
  <si>
    <t>GENEVA CENTER FOR REHABILITATION AND NURSING</t>
  </si>
  <si>
    <t>GLENDALE PLACE CARE CENTER</t>
  </si>
  <si>
    <t>DIVINE REHABILITATION AND NURSING AT TOLEDO</t>
  </si>
  <si>
    <t>HAMPTON WOODS NURSING CENTER, INC</t>
  </si>
  <si>
    <t>SIENNA SKILLED NURSING &amp; REHABILITATION</t>
  </si>
  <si>
    <t>HOME AT TAYLOR'S POINTE</t>
  </si>
  <si>
    <t>SCENIC POINTE NURSING AND REHAB CTR</t>
  </si>
  <si>
    <t>BETHANY NURSING HOME, INC</t>
  </si>
  <si>
    <t>NATIONAL CHURCH RESIDENCES CHILLICOTHE</t>
  </si>
  <si>
    <t>OHIO LIVING LAKE VISTA</t>
  </si>
  <si>
    <t>HARDING POINTE</t>
  </si>
  <si>
    <t>WAYNE COUNTY CARE CENTER</t>
  </si>
  <si>
    <t>ST MARY OF THE WOODS</t>
  </si>
  <si>
    <t>PROMEDICA SKILLED NURSING &amp; REHABILITATION PARMA</t>
  </si>
  <si>
    <t>MANOR OF GRANDE VILLAGE</t>
  </si>
  <si>
    <t>VERANDA GARDENS &amp; ASSISTED LIVING</t>
  </si>
  <si>
    <t>VENETIAN GARDENS</t>
  </si>
  <si>
    <t>GARDENS OF MCGREGOR AND AMASA STONE</t>
  </si>
  <si>
    <t>OHIO VETERANS HOME - GEORGETOWN</t>
  </si>
  <si>
    <t>EMERALD POINTE HEALTH AND REHAB CTR</t>
  </si>
  <si>
    <t>TUSCANY GARDENS</t>
  </si>
  <si>
    <t>AVALON BY OTTERBEIN AT PERRYSBURG</t>
  </si>
  <si>
    <t>SINGLETON HEALTH CARE CENTER</t>
  </si>
  <si>
    <t>OTTERBEIN NORTH SHORE</t>
  </si>
  <si>
    <t>REGENCY CARE OF LARCHWOOD</t>
  </si>
  <si>
    <t>VINEYARDS AT CONCORD, THE</t>
  </si>
  <si>
    <t>OTTERBEIN MONCLOVA</t>
  </si>
  <si>
    <t>HUNTINGTON WOODS CARE &amp; REHAB CENTER</t>
  </si>
  <si>
    <t>LAURELS OF STEUBENVILLE THE</t>
  </si>
  <si>
    <t>TRIPLE CREEK RETIREMENT COMMUNITY</t>
  </si>
  <si>
    <t>WILLOWS AT BELLEVUE</t>
  </si>
  <si>
    <t>PINE GROVE HEALTHCARE CENTER</t>
  </si>
  <si>
    <t>ALTERCARE OF CANAL WINCHESTER POST-ACUTE RC</t>
  </si>
  <si>
    <t>OTTERBEIN SPRINGBORO</t>
  </si>
  <si>
    <t>ALTERCARE THORNVILLE INC.</t>
  </si>
  <si>
    <t>MILL CREEK NURSING &amp; REHABILITATION</t>
  </si>
  <si>
    <t>KEYSTONE POINTE HEALTH AND REHABILITATION</t>
  </si>
  <si>
    <t>WESTLAKE VILLAGE CARE CENTER</t>
  </si>
  <si>
    <t>TRUEMAN POINTE CARE CENTER</t>
  </si>
  <si>
    <t>MASTERNICK MEMORIAL HEALTH CARE CENTER</t>
  </si>
  <si>
    <t>OTTERBEIN MIDDLETOWN</t>
  </si>
  <si>
    <t>RICHMOND HEIGHTS PLACE-A CONTINUUM OF CARE COMMUNI</t>
  </si>
  <si>
    <t>COVINGTON SKILLED NURSING &amp; REHAB CENTER</t>
  </si>
  <si>
    <t>REHAB PAVILION AT THE WEILS</t>
  </si>
  <si>
    <t>INDIANSPRING OF OAKLEY</t>
  </si>
  <si>
    <t>CONCORD HEALTH &amp; REHAB CTR</t>
  </si>
  <si>
    <t>SAYBROOK LANDING</t>
  </si>
  <si>
    <t>CYPRESS POINTE HEALTH CAMPUS</t>
  </si>
  <si>
    <t>CANTERBURY OF TWINSBURG</t>
  </si>
  <si>
    <t>DEUPREE COTTAGES</t>
  </si>
  <si>
    <t>DARBY GLENN NURSING AND REHABILITATION CENTER</t>
  </si>
  <si>
    <t>STONESPRING OF VANDALIA</t>
  </si>
  <si>
    <t>FOREST HILLS HEALTHCARE CENTER.</t>
  </si>
  <si>
    <t>NORTH PARK CARE CENTER</t>
  </si>
  <si>
    <t>ASTORIA SKILLED NURSING AND REHABILITATION</t>
  </si>
  <si>
    <t>BURBANK PARKE CARE CENTER</t>
  </si>
  <si>
    <t>OTTERBEIN AT MAINEVILLE</t>
  </si>
  <si>
    <t>AVENUE CARE AND REHABILITATION CENTER, THE</t>
  </si>
  <si>
    <t>OAKS OF BRECKSVILLE</t>
  </si>
  <si>
    <t>LAURELS OF ATHENS, THE</t>
  </si>
  <si>
    <t>CONTINUING HEALTHCARE AT STERLING SUITES</t>
  </si>
  <si>
    <t>COVENANT VILLAGE OF GREEN TOWNSHIP</t>
  </si>
  <si>
    <t>BEAVERCREEK HEALTH AND REHAB</t>
  </si>
  <si>
    <t>WILLOW RIDGE OF MENNONITE HOME COMMUNITIES OF OHIO</t>
  </si>
  <si>
    <t>BATH CREEK ESTATES</t>
  </si>
  <si>
    <t>HERITAGE OF HUDSON</t>
  </si>
  <si>
    <t>WOOSTER COMMUNITY HOSPITAL SNF</t>
  </si>
  <si>
    <t>LAKES OF MONCLOVA HEALTH CAMPUS THE</t>
  </si>
  <si>
    <t>AVENUE AT MEDINA</t>
  </si>
  <si>
    <t>ATLANTES THE</t>
  </si>
  <si>
    <t>KINGSTON REHABILITATION OF PERRYSBURG</t>
  </si>
  <si>
    <t>ST CLARE COMMONS</t>
  </si>
  <si>
    <t>ROBERT A  BARNES CENTER</t>
  </si>
  <si>
    <t>MOUNT VERNON HEALTH AND REHABILITATION CENTER</t>
  </si>
  <si>
    <t>OAKS AT BETHESDA THE</t>
  </si>
  <si>
    <t>OHIO LIVING CAPE MAY</t>
  </si>
  <si>
    <t>VILLA VISTA ROYALE LLC</t>
  </si>
  <si>
    <t>FOUR SEASONS OF WASHINGTON NURSING AND REHAB</t>
  </si>
  <si>
    <t>PROMEDICA SKILLED NURSING &amp; REHAB DUBLIN</t>
  </si>
  <si>
    <t>PROMEDICA SKILLED NURSING &amp; REHAB TWINSBURG</t>
  </si>
  <si>
    <t>FLORENTINE GARDENS</t>
  </si>
  <si>
    <t>ELMWOOD ASSISTED LIVING &amp; SKILLED NURSING OF FREMO</t>
  </si>
  <si>
    <t>MEADOWS OF OTTAWA THE</t>
  </si>
  <si>
    <t>OTTERBEIN NEW ALBANY</t>
  </si>
  <si>
    <t>GREEN VILLAGE SKILLED NURSING &amp; REHABILITATION LTD</t>
  </si>
  <si>
    <t>WOODS ON FRENCH CREEK NURSING &amp; REHAB CENTER THE</t>
  </si>
  <si>
    <t>LIBERTY NURSING CENTER OF COLERAIN INC</t>
  </si>
  <si>
    <t>O'NEILL HEALTHCARE FAIRVIEW PARK</t>
  </si>
  <si>
    <t>ALTERCARE ZANESVILLE INC.</t>
  </si>
  <si>
    <t>OTTERBEIN GAHANNA</t>
  </si>
  <si>
    <t>AVENUE AT AURORA</t>
  </si>
  <si>
    <t>SANCTUARY POINTE NURSING &amp; REHABILITATION CENTER</t>
  </si>
  <si>
    <t>MAPLEVIEW COUNTRY VILLA</t>
  </si>
  <si>
    <t>ALTERCARE TRANSITIONAL CARE OF THE WESTERN RESERVE</t>
  </si>
  <si>
    <t>GRAND THE</t>
  </si>
  <si>
    <t>PROMEDICA SKILLED NURSING &amp; REHAB SYLVANIA</t>
  </si>
  <si>
    <t>ARLINGTON POINTE</t>
  </si>
  <si>
    <t>TIFFIN REHABILITATION CENTER</t>
  </si>
  <si>
    <t>OTTERBEIN UNION TOWNSHIP</t>
  </si>
  <si>
    <t>HIGHLAND POINTE HEALTH &amp; REHAB CENTER</t>
  </si>
  <si>
    <t>SEVEN HILLS HEALTH &amp; REHAB CENTER</t>
  </si>
  <si>
    <t>CENTER FOR REHABILITATION AT HAMPTON WOODS THE</t>
  </si>
  <si>
    <t>BELPRE LANDING NURSING AND REHABILITATION</t>
  </si>
  <si>
    <t>VANCREST OF ADA</t>
  </si>
  <si>
    <t>OTTERBEIN LOVELAND</t>
  </si>
  <si>
    <t>MEADOW GROVE TRANSITIONAL CARE</t>
  </si>
  <si>
    <t>CONCORD VILLAGE SKILLED NURSING &amp; REHABILITATION</t>
  </si>
  <si>
    <t>MONROE COUNTY CARE CENTER</t>
  </si>
  <si>
    <t>PARK VILLAGE HC NP LLC</t>
  </si>
  <si>
    <t>JAMESTOWNE REHABILITATION</t>
  </si>
  <si>
    <t>LAKES OF SYLVANIA, THE</t>
  </si>
  <si>
    <t>SHEPHERD OF THE VALLEY POLAND</t>
  </si>
  <si>
    <t>AVENUE AT MACEDONIA</t>
  </si>
  <si>
    <t>MENTOR RIDGE HEALTH AND REHABILITATION</t>
  </si>
  <si>
    <t>WINDSOR MEDICAL CENTER INC</t>
  </si>
  <si>
    <t>THE LAURELS OF GAHANNA</t>
  </si>
  <si>
    <t>LANDERBROOK TRANSITIONAL CARE</t>
  </si>
  <si>
    <t>BRUNSWICK POINTE TRANSITIONAL CARE</t>
  </si>
  <si>
    <t>CANFIELD ACRES LLC DBA WINDSOR HOUSE AT CANFIELD</t>
  </si>
  <si>
    <t>WOODED GLEN</t>
  </si>
  <si>
    <t>CANAL WINCHESTER CARE CENTER</t>
  </si>
  <si>
    <t>AVENUE AT WOOSTER</t>
  </si>
  <si>
    <t>SPRINGS OF LIMA THE</t>
  </si>
  <si>
    <t>GLEN THE</t>
  </si>
  <si>
    <t>AUSTIN TRACE HEALTH AND REHABILITATION</t>
  </si>
  <si>
    <t>FOUNTAINS TRANSITIONAL CARE CENTER</t>
  </si>
  <si>
    <t>VANCREST OF PAYNE</t>
  </si>
  <si>
    <t>SIENA GARDENS REHABILITATION &amp; TRANSITIONAL CARE</t>
  </si>
  <si>
    <t>WESLEY WOODS AT NEW ALBANY</t>
  </si>
  <si>
    <t>AVENUE AT BROADVIEW HEIGHTS</t>
  </si>
  <si>
    <t>CAPRI GARDENS</t>
  </si>
  <si>
    <t>THE WILLOWS AT TIFFIN</t>
  </si>
  <si>
    <t>VIOLET SPRINGS HEALTH CAMPUS</t>
  </si>
  <si>
    <t>SMITHS MILL HEALTH CAMPUS</t>
  </si>
  <si>
    <t>AVENUE AT NORTH RIDGEVILLE</t>
  </si>
  <si>
    <t>WATERVIEW POINTE NURSING &amp; REHABILITATION</t>
  </si>
  <si>
    <t>TIMBERLAND RIDGE NURSING &amp; REHABILITATION</t>
  </si>
  <si>
    <t>TAYLOR SPRINGS HEALTH CAMPUS</t>
  </si>
  <si>
    <t>LAURELS OF WEST COLUMBUS, THE</t>
  </si>
  <si>
    <t>GATEWAY SPRINGS HEALTH CAMPUS</t>
  </si>
  <si>
    <t>HARRISON TRAIL HEALTH CAMPUS</t>
  </si>
  <si>
    <t>JOHNSTOWN POINTE NURSING &amp; REHABILITATION CENTER</t>
  </si>
  <si>
    <t>BRIARFIELD PLACE</t>
  </si>
  <si>
    <t>ROCKLAND RIDGE NURSING &amp; REHABILITATION CENTER</t>
  </si>
  <si>
    <t>TALLMADGE HEALTH &amp; REHAB CENTER</t>
  </si>
  <si>
    <t>AVENUE AT LYNDHURST</t>
  </si>
  <si>
    <t>ALOIS ALZHEIMER CENTER</t>
  </si>
  <si>
    <t>VIENNA SPRINGS HEALTH CAMPUS</t>
  </si>
  <si>
    <t>MARION</t>
  </si>
  <si>
    <t>ASHLAND</t>
  </si>
  <si>
    <t>OXFORD</t>
  </si>
  <si>
    <t>GENEVA</t>
  </si>
  <si>
    <t>HAMILTON</t>
  </si>
  <si>
    <t>JACKSON</t>
  </si>
  <si>
    <t>GREENVILLE</t>
  </si>
  <si>
    <t>TROY</t>
  </si>
  <si>
    <t>MADISON</t>
  </si>
  <si>
    <t>BRIDGEPORT</t>
  </si>
  <si>
    <t>BETHEL</t>
  </si>
  <si>
    <t>LAKESIDE</t>
  </si>
  <si>
    <t>HARRISON</t>
  </si>
  <si>
    <t>WARREN</t>
  </si>
  <si>
    <t>SALEM</t>
  </si>
  <si>
    <t>CARLISLE</t>
  </si>
  <si>
    <t>FAIRFIELD</t>
  </si>
  <si>
    <t>CONCORD</t>
  </si>
  <si>
    <t>FREMONT</t>
  </si>
  <si>
    <t>NORWALK</t>
  </si>
  <si>
    <t>LANCASTER</t>
  </si>
  <si>
    <t>FOWLER</t>
  </si>
  <si>
    <t>BURBANK</t>
  </si>
  <si>
    <t>WALNUT CREEK</t>
  </si>
  <si>
    <t>AURORA</t>
  </si>
  <si>
    <t>ENGLEWOOD</t>
  </si>
  <si>
    <t>LAKEWOOD</t>
  </si>
  <si>
    <t>LOVELAND</t>
  </si>
  <si>
    <t>AKRON</t>
  </si>
  <si>
    <t>LOUISVILLE</t>
  </si>
  <si>
    <t>SPRINGFIELD</t>
  </si>
  <si>
    <t>MILFORD</t>
  </si>
  <si>
    <t>MIDDLETOWN</t>
  </si>
  <si>
    <t>NEW LONDON</t>
  </si>
  <si>
    <t>AVON</t>
  </si>
  <si>
    <t>MANSFIELD</t>
  </si>
  <si>
    <t>WILMINGTON</t>
  </si>
  <si>
    <t>DOVER</t>
  </si>
  <si>
    <t>NEWARK</t>
  </si>
  <si>
    <t>GEORGETOWN</t>
  </si>
  <si>
    <t>SEBRING</t>
  </si>
  <si>
    <t>HUDSON</t>
  </si>
  <si>
    <t>HILLIARD</t>
  </si>
  <si>
    <t>WELLINGTON</t>
  </si>
  <si>
    <t>MONROE</t>
  </si>
  <si>
    <t>COLUMBUS</t>
  </si>
  <si>
    <t>MARIETTA</t>
  </si>
  <si>
    <t>LAGRANGE</t>
  </si>
  <si>
    <t>DALTON</t>
  </si>
  <si>
    <t>DUBLIN</t>
  </si>
  <si>
    <t>CARROLLTON</t>
  </si>
  <si>
    <t>COVINGTON</t>
  </si>
  <si>
    <t>ATHENS</t>
  </si>
  <si>
    <t>WOODSTOCK</t>
  </si>
  <si>
    <t>BARNESVILLE</t>
  </si>
  <si>
    <t>CANTON</t>
  </si>
  <si>
    <t>BRUNSWICK</t>
  </si>
  <si>
    <t>SYLVANIA</t>
  </si>
  <si>
    <t>CLEVELAND</t>
  </si>
  <si>
    <t>UNION CITY</t>
  </si>
  <si>
    <t>FRANKLIN</t>
  </si>
  <si>
    <t>CALDWELL</t>
  </si>
  <si>
    <t>BELLEVUE</t>
  </si>
  <si>
    <t>MONTPELIER</t>
  </si>
  <si>
    <t>CHILLICOTHE</t>
  </si>
  <si>
    <t>ROCKFORD</t>
  </si>
  <si>
    <t>NILES</t>
  </si>
  <si>
    <t>URBANA</t>
  </si>
  <si>
    <t>BATAVIA</t>
  </si>
  <si>
    <t>OTTAWA</t>
  </si>
  <si>
    <t>OREGON</t>
  </si>
  <si>
    <t>HILLSBORO</t>
  </si>
  <si>
    <t>VANDALIA</t>
  </si>
  <si>
    <t>MOUNT VERNON</t>
  </si>
  <si>
    <t>LEBANON</t>
  </si>
  <si>
    <t>MARENGO</t>
  </si>
  <si>
    <t>FRANKFORT</t>
  </si>
  <si>
    <t>NEW ALBANY</t>
  </si>
  <si>
    <t>GREENFIELD</t>
  </si>
  <si>
    <t>WEST LAFAYETTE</t>
  </si>
  <si>
    <t>BROOKVILLE</t>
  </si>
  <si>
    <t>CENTERVILLE</t>
  </si>
  <si>
    <t>NEW CARLISLE</t>
  </si>
  <si>
    <t>BLUFFTON</t>
  </si>
  <si>
    <t>MILAN</t>
  </si>
  <si>
    <t>VERSAILLES</t>
  </si>
  <si>
    <t>WEST UNION</t>
  </si>
  <si>
    <t>DAYTON</t>
  </si>
  <si>
    <t>LOGAN</t>
  </si>
  <si>
    <t>CARROLL</t>
  </si>
  <si>
    <t>JEFFERSON</t>
  </si>
  <si>
    <t>PLEASANTVILLE</t>
  </si>
  <si>
    <t>POMEROY</t>
  </si>
  <si>
    <t>WEST LIBERTY</t>
  </si>
  <si>
    <t>TOLEDO</t>
  </si>
  <si>
    <t>SIDNEY</t>
  </si>
  <si>
    <t>SOLON</t>
  </si>
  <si>
    <t>WILLIAMSBURG</t>
  </si>
  <si>
    <t>LISBON</t>
  </si>
  <si>
    <t>ANDOVER</t>
  </si>
  <si>
    <t>MARYSVILLE</t>
  </si>
  <si>
    <t>OBERLIN</t>
  </si>
  <si>
    <t>CLYDE</t>
  </si>
  <si>
    <t>COLDWATER</t>
  </si>
  <si>
    <t>LONDON</t>
  </si>
  <si>
    <t>BOWLING GREEN</t>
  </si>
  <si>
    <t>LEXINGTON</t>
  </si>
  <si>
    <t>BEREA</t>
  </si>
  <si>
    <t>SOMERSET</t>
  </si>
  <si>
    <t>CADIZ</t>
  </si>
  <si>
    <t>JAMESTOWN</t>
  </si>
  <si>
    <t>WATERVILLE</t>
  </si>
  <si>
    <t>CAMBRIDGE</t>
  </si>
  <si>
    <t>BEVERLY</t>
  </si>
  <si>
    <t>NORWOOD</t>
  </si>
  <si>
    <t>AMHERST</t>
  </si>
  <si>
    <t>ARLINGTON</t>
  </si>
  <si>
    <t>BREWSTER</t>
  </si>
  <si>
    <t>BELLAIRE</t>
  </si>
  <si>
    <t>GRAND RAPIDS</t>
  </si>
  <si>
    <t>LAKEVIEW</t>
  </si>
  <si>
    <t>SANDUSKY</t>
  </si>
  <si>
    <t>WHITEHALL</t>
  </si>
  <si>
    <t>HOLLAND</t>
  </si>
  <si>
    <t>NORTHFIELD</t>
  </si>
  <si>
    <t>WORTHINGTON</t>
  </si>
  <si>
    <t>RICHFIELD</t>
  </si>
  <si>
    <t>ADA</t>
  </si>
  <si>
    <t>EDGERTON</t>
  </si>
  <si>
    <t>RIPLEY</t>
  </si>
  <si>
    <t>SHELBY</t>
  </si>
  <si>
    <t>WAYNESVILLE</t>
  </si>
  <si>
    <t>WILLARD</t>
  </si>
  <si>
    <t>BOLIVAR</t>
  </si>
  <si>
    <t>HARTVILLE</t>
  </si>
  <si>
    <t>ALLIANCE</t>
  </si>
  <si>
    <t>GENOA</t>
  </si>
  <si>
    <t>PORTSMOUTH</t>
  </si>
  <si>
    <t>FAIRLAWN</t>
  </si>
  <si>
    <t>CORTLAND</t>
  </si>
  <si>
    <t>MEDINA</t>
  </si>
  <si>
    <t>JOHNSTOWN</t>
  </si>
  <si>
    <t>GRANVILLE</t>
  </si>
  <si>
    <t>NAPOLEON</t>
  </si>
  <si>
    <t>CINCINNATI</t>
  </si>
  <si>
    <t>WESTLAKE</t>
  </si>
  <si>
    <t>XENIA</t>
  </si>
  <si>
    <t>CLEVELAND HEIGHTS</t>
  </si>
  <si>
    <t>BEACHWOOD</t>
  </si>
  <si>
    <t>GROVE CITY</t>
  </si>
  <si>
    <t>PARMA</t>
  </si>
  <si>
    <t>GREEN SPRINGS</t>
  </si>
  <si>
    <t>STRONGSVILLE</t>
  </si>
  <si>
    <t>YOUNGSTOWN</t>
  </si>
  <si>
    <t>MCCONNELSVILLE</t>
  </si>
  <si>
    <t>NEW PHILADELPHIA</t>
  </si>
  <si>
    <t>ELYRIA</t>
  </si>
  <si>
    <t>PARMA HEIGHTS</t>
  </si>
  <si>
    <t>LIMA</t>
  </si>
  <si>
    <t>NORTH RANDALL</t>
  </si>
  <si>
    <t>ST MARYS</t>
  </si>
  <si>
    <t>PAINESVILLE</t>
  </si>
  <si>
    <t>WAPAKONETA</t>
  </si>
  <si>
    <t>VAN WERT</t>
  </si>
  <si>
    <t>BAY VILLAGE</t>
  </si>
  <si>
    <t>PIQUA</t>
  </si>
  <si>
    <t>WADSWORTH</t>
  </si>
  <si>
    <t>STEUBENVILLE</t>
  </si>
  <si>
    <t>ASHTABULA</t>
  </si>
  <si>
    <t>CUYAHOGA FALLS</t>
  </si>
  <si>
    <t>MASSILLON</t>
  </si>
  <si>
    <t>KIRTLAND</t>
  </si>
  <si>
    <t>CIRCLEVILLE</t>
  </si>
  <si>
    <t>GIRARD</t>
  </si>
  <si>
    <t>KENT</t>
  </si>
  <si>
    <t>WILLOUGHBY</t>
  </si>
  <si>
    <t>NORTH OLMSTED</t>
  </si>
  <si>
    <t>WOOSTER</t>
  </si>
  <si>
    <t>WASHINGTON COURT HOU</t>
  </si>
  <si>
    <t>KETTERING</t>
  </si>
  <si>
    <t>WAUSEON</t>
  </si>
  <si>
    <t>FINDLAY</t>
  </si>
  <si>
    <t>BARBERTON</t>
  </si>
  <si>
    <t>GALLIPOLIS</t>
  </si>
  <si>
    <t>GALION</t>
  </si>
  <si>
    <t>EAST CLEVELAND</t>
  </si>
  <si>
    <t>RAVENNA</t>
  </si>
  <si>
    <t>MAYFIELD HEIGHTS</t>
  </si>
  <si>
    <t>CELINA</t>
  </si>
  <si>
    <t>TIFFIN</t>
  </si>
  <si>
    <t>WICKLIFFE</t>
  </si>
  <si>
    <t>NORTH BALTIMORE</t>
  </si>
  <si>
    <t>DEFIANCE</t>
  </si>
  <si>
    <t>ZANESVILLE</t>
  </si>
  <si>
    <t>WHEELERSBURG</t>
  </si>
  <si>
    <t>DELPHOS</t>
  </si>
  <si>
    <t>KALIDA</t>
  </si>
  <si>
    <t>DELAWARE</t>
  </si>
  <si>
    <t>WESTERVILLE</t>
  </si>
  <si>
    <t>WEST JEFFERSON</t>
  </si>
  <si>
    <t>NEWCOMERSTOWN</t>
  </si>
  <si>
    <t>WELLSTON</t>
  </si>
  <si>
    <t>NORTH ROYALTON</t>
  </si>
  <si>
    <t>CONNEAUT</t>
  </si>
  <si>
    <t>PIKETON</t>
  </si>
  <si>
    <t>CHEVIOT</t>
  </si>
  <si>
    <t>HEATH</t>
  </si>
  <si>
    <t>UPPER SANDUSKY</t>
  </si>
  <si>
    <t>NAVARRE</t>
  </si>
  <si>
    <t>EUCLID</t>
  </si>
  <si>
    <t>PORT CLINTON</t>
  </si>
  <si>
    <t>CANAL FULTON</t>
  </si>
  <si>
    <t>WOODSFIELD</t>
  </si>
  <si>
    <t>OAK HARBOR</t>
  </si>
  <si>
    <t>MORAINE</t>
  </si>
  <si>
    <t>NORTH CANTON</t>
  </si>
  <si>
    <t>CENTERBURG</t>
  </si>
  <si>
    <t>PERRYSBURG</t>
  </si>
  <si>
    <t>YELLOW SPRINGS</t>
  </si>
  <si>
    <t>LORAIN</t>
  </si>
  <si>
    <t>BLANCHESTER</t>
  </si>
  <si>
    <t>MASURY</t>
  </si>
  <si>
    <t>EATON</t>
  </si>
  <si>
    <t>RITTMAN</t>
  </si>
  <si>
    <t>IRONTON</t>
  </si>
  <si>
    <t>MINSTER</t>
  </si>
  <si>
    <t>MARTINS FERRY</t>
  </si>
  <si>
    <t>PEMBERVILLE</t>
  </si>
  <si>
    <t>FOSTORIA</t>
  </si>
  <si>
    <t>NEW LEXINGTON</t>
  </si>
  <si>
    <t>LUCASVILLE</t>
  </si>
  <si>
    <t>BIDWELL</t>
  </si>
  <si>
    <t>COOLVILLE</t>
  </si>
  <si>
    <t>THE PLAINS</t>
  </si>
  <si>
    <t>WEST CARROLLTON</t>
  </si>
  <si>
    <t>BELLEFONTAINE</t>
  </si>
  <si>
    <t>BUCYRUS</t>
  </si>
  <si>
    <t>SOUTH POINT</t>
  </si>
  <si>
    <t>HUBER HEIGHTS</t>
  </si>
  <si>
    <t>WINTERSVILLE</t>
  </si>
  <si>
    <t>MILLERSBURG</t>
  </si>
  <si>
    <t>TALLMADGE</t>
  </si>
  <si>
    <t>VERMILION</t>
  </si>
  <si>
    <t>MIAMISBURG</t>
  </si>
  <si>
    <t>NORTH RIDGEVILLE</t>
  </si>
  <si>
    <t>AUSTINTOWN</t>
  </si>
  <si>
    <t>BROADVIEW HEIGHTS</t>
  </si>
  <si>
    <t>MINERVA</t>
  </si>
  <si>
    <t>HICKSVILLE</t>
  </si>
  <si>
    <t>GIBSONBURG</t>
  </si>
  <si>
    <t>MENTOR</t>
  </si>
  <si>
    <t>DOYLESTOWN</t>
  </si>
  <si>
    <t>ST CLAIRSVILLE</t>
  </si>
  <si>
    <t>MIDDLEBURG HEIGHTS</t>
  </si>
  <si>
    <t>WALTON HILLS</t>
  </si>
  <si>
    <t>NORTH LIMA</t>
  </si>
  <si>
    <t>CHARDON</t>
  </si>
  <si>
    <t>COLUMBIANA</t>
  </si>
  <si>
    <t>STREETSBORO</t>
  </si>
  <si>
    <t>STOW</t>
  </si>
  <si>
    <t>MIDDLEPORT</t>
  </si>
  <si>
    <t>BROOK PARK</t>
  </si>
  <si>
    <t>KINGSVILLE</t>
  </si>
  <si>
    <t>FAIRBORN</t>
  </si>
  <si>
    <t>SPENCERVILLE</t>
  </si>
  <si>
    <t>SWANTON</t>
  </si>
  <si>
    <t>SAGAMORE HILLS</t>
  </si>
  <si>
    <t>WHITEHOUSE</t>
  </si>
  <si>
    <t>OLMSTED TWP</t>
  </si>
  <si>
    <t>BOARDMAN</t>
  </si>
  <si>
    <t>COPLEY</t>
  </si>
  <si>
    <t>SUNBURY</t>
  </si>
  <si>
    <t>BEAVERCREEK</t>
  </si>
  <si>
    <t>PATASKALA</t>
  </si>
  <si>
    <t>MINERAL RIDGE</t>
  </si>
  <si>
    <t>BRYAN</t>
  </si>
  <si>
    <t>CHESTERVILLE</t>
  </si>
  <si>
    <t>KENTON</t>
  </si>
  <si>
    <t>NEWTON FALLS</t>
  </si>
  <si>
    <t>AVON LAKE</t>
  </si>
  <si>
    <t>MORROW</t>
  </si>
  <si>
    <t>COSHOCTON</t>
  </si>
  <si>
    <t>PICKERINGTON</t>
  </si>
  <si>
    <t>TIPP CITY</t>
  </si>
  <si>
    <t>MASON</t>
  </si>
  <si>
    <t>NEW LEBANON</t>
  </si>
  <si>
    <t>SEAMAN</t>
  </si>
  <si>
    <t>ADENA</t>
  </si>
  <si>
    <t>ROCKY RIVER</t>
  </si>
  <si>
    <t>MIDDLEFIELD</t>
  </si>
  <si>
    <t>NEWBURY</t>
  </si>
  <si>
    <t>MAUMEE</t>
  </si>
  <si>
    <t>HURON</t>
  </si>
  <si>
    <t>CALCUTTA</t>
  </si>
  <si>
    <t>CRESTLINE</t>
  </si>
  <si>
    <t>FRANKLIN FURNACE</t>
  </si>
  <si>
    <t>RICHMOND HEIGHTS</t>
  </si>
  <si>
    <t>BELLVILLE</t>
  </si>
  <si>
    <t>SHAKER HEIGHTS</t>
  </si>
  <si>
    <t>MOUNT GILEAD</t>
  </si>
  <si>
    <t>PANDORA</t>
  </si>
  <si>
    <t>BOWERSTON</t>
  </si>
  <si>
    <t>PAULDING</t>
  </si>
  <si>
    <t>GARFIELD HEIGHTS</t>
  </si>
  <si>
    <t>CRIDERSVILLE</t>
  </si>
  <si>
    <t>HOPEDALE</t>
  </si>
  <si>
    <t>WEST CHESTER</t>
  </si>
  <si>
    <t>AUSTINBURG</t>
  </si>
  <si>
    <t>SABINA</t>
  </si>
  <si>
    <t>BURTON</t>
  </si>
  <si>
    <t>GAHANNA</t>
  </si>
  <si>
    <t>MCDERMOTT</t>
  </si>
  <si>
    <t>SOMERVILLE</t>
  </si>
  <si>
    <t>LYNDHURST</t>
  </si>
  <si>
    <t>ORRVILLE</t>
  </si>
  <si>
    <t>HUNTSBURG</t>
  </si>
  <si>
    <t>MCARTHUR</t>
  </si>
  <si>
    <t>NEW CONCORD</t>
  </si>
  <si>
    <t>OLMSTED FALLS</t>
  </si>
  <si>
    <t>SPRINGBORO</t>
  </si>
  <si>
    <t>STRUTHERS</t>
  </si>
  <si>
    <t>SAINT HENRY</t>
  </si>
  <si>
    <t>COAL GROVE</t>
  </si>
  <si>
    <t>GLENWILLOW</t>
  </si>
  <si>
    <t>LEIPSIC</t>
  </si>
  <si>
    <t>BALTIC</t>
  </si>
  <si>
    <t>HOLGATE</t>
  </si>
  <si>
    <t>HOWLAND</t>
  </si>
  <si>
    <t>UHRICHSVILLE</t>
  </si>
  <si>
    <t>MAYFIELD VILLAGE</t>
  </si>
  <si>
    <t>ORWELL</t>
  </si>
  <si>
    <t>CHAGRIN FALLS</t>
  </si>
  <si>
    <t>CHAMPION</t>
  </si>
  <si>
    <t>SHADYSIDE</t>
  </si>
  <si>
    <t>AMELIA</t>
  </si>
  <si>
    <t>ARCHBOLD</t>
  </si>
  <si>
    <t>GERMANTOWN</t>
  </si>
  <si>
    <t>TROTWOOD</t>
  </si>
  <si>
    <t>EAST LIVERPOOL</t>
  </si>
  <si>
    <t>PENINSULA</t>
  </si>
  <si>
    <t>POLAND</t>
  </si>
  <si>
    <t>TWINSBURG</t>
  </si>
  <si>
    <t>MONCLOVA</t>
  </si>
  <si>
    <t>CANAL WINCHESTER</t>
  </si>
  <si>
    <t>THORNVILLE</t>
  </si>
  <si>
    <t>NEW MIDDLETOWN</t>
  </si>
  <si>
    <t>EAST PALESTINE</t>
  </si>
  <si>
    <t>MAINEVILLE</t>
  </si>
  <si>
    <t>WARRENSVILLE HEIGHTS</t>
  </si>
  <si>
    <t>BRECKSVILLE</t>
  </si>
  <si>
    <t>REYNOLDSBURG</t>
  </si>
  <si>
    <t>WASHINGTN C H</t>
  </si>
  <si>
    <t>FAIRVIEW PARK</t>
  </si>
  <si>
    <t>HIGHLAND HEIGHTS</t>
  </si>
  <si>
    <t>SEVEN HILLS</t>
  </si>
  <si>
    <t>BELPRE</t>
  </si>
  <si>
    <t>MACEDONIA</t>
  </si>
  <si>
    <t>CANFIELD</t>
  </si>
  <si>
    <t>PAYNE</t>
  </si>
  <si>
    <t>LEWIS CENTER</t>
  </si>
  <si>
    <t>Franklin</t>
  </si>
  <si>
    <t>Jackson</t>
  </si>
  <si>
    <t>Jefferson</t>
  </si>
  <si>
    <t>Montgomery</t>
  </si>
  <si>
    <t>Morgan</t>
  </si>
  <si>
    <t>Perry</t>
  </si>
  <si>
    <t>Madison</t>
  </si>
  <si>
    <t>Washington</t>
  </si>
  <si>
    <t>Lawrence</t>
  </si>
  <si>
    <t>Shelby</t>
  </si>
  <si>
    <t>Marion</t>
  </si>
  <si>
    <t>Fayette</t>
  </si>
  <si>
    <t>Butler</t>
  </si>
  <si>
    <t>Pike</t>
  </si>
  <si>
    <t>Monroe</t>
  </si>
  <si>
    <t>Henry</t>
  </si>
  <si>
    <t>Crawford</t>
  </si>
  <si>
    <t>Greene</t>
  </si>
  <si>
    <t>Union</t>
  </si>
  <si>
    <t>Clark</t>
  </si>
  <si>
    <t>Carroll</t>
  </si>
  <si>
    <t>Fulton</t>
  </si>
  <si>
    <t>Logan</t>
  </si>
  <si>
    <t>Lake</t>
  </si>
  <si>
    <t>Adams</t>
  </si>
  <si>
    <t>Fairfield</t>
  </si>
  <si>
    <t>Holmes</t>
  </si>
  <si>
    <t>Putnam</t>
  </si>
  <si>
    <t>Hamilton</t>
  </si>
  <si>
    <t>Paulding</t>
  </si>
  <si>
    <t>Warren</t>
  </si>
  <si>
    <t>Hancock</t>
  </si>
  <si>
    <t>Wayne</t>
  </si>
  <si>
    <t>Knox</t>
  </si>
  <si>
    <t>Richland</t>
  </si>
  <si>
    <t>Champaign</t>
  </si>
  <si>
    <t>Clinton</t>
  </si>
  <si>
    <t>Stark</t>
  </si>
  <si>
    <t>Hardin</t>
  </si>
  <si>
    <t>Brown</t>
  </si>
  <si>
    <t>Mercer</t>
  </si>
  <si>
    <t>Delaware</t>
  </si>
  <si>
    <t>Miami</t>
  </si>
  <si>
    <t>Allen</t>
  </si>
  <si>
    <t>Noble</t>
  </si>
  <si>
    <t>Harrison</t>
  </si>
  <si>
    <t>Lucas</t>
  </si>
  <si>
    <t>Ottawa</t>
  </si>
  <si>
    <t>Huron</t>
  </si>
  <si>
    <t>Erie</t>
  </si>
  <si>
    <t>Seneca</t>
  </si>
  <si>
    <t>Williams</t>
  </si>
  <si>
    <t>Cuyahoga</t>
  </si>
  <si>
    <t>Darke</t>
  </si>
  <si>
    <t>Summit</t>
  </si>
  <si>
    <t>Portage</t>
  </si>
  <si>
    <t>Medina</t>
  </si>
  <si>
    <t>Ashland</t>
  </si>
  <si>
    <t>Sandusky</t>
  </si>
  <si>
    <t>Mahoning</t>
  </si>
  <si>
    <t>Tuscarawas</t>
  </si>
  <si>
    <t>Lorain</t>
  </si>
  <si>
    <t>Highland</t>
  </si>
  <si>
    <t>Auglaize</t>
  </si>
  <si>
    <t>Van Wert</t>
  </si>
  <si>
    <t>Ashtabula</t>
  </si>
  <si>
    <t>Pickaway</t>
  </si>
  <si>
    <t>Trumbull</t>
  </si>
  <si>
    <t>Scioto</t>
  </si>
  <si>
    <t>Wood</t>
  </si>
  <si>
    <t>Gallia</t>
  </si>
  <si>
    <t>Defiance</t>
  </si>
  <si>
    <t>Muskingum</t>
  </si>
  <si>
    <t>Licking</t>
  </si>
  <si>
    <t>Hocking</t>
  </si>
  <si>
    <t>Clermont</t>
  </si>
  <si>
    <t>Meigs</t>
  </si>
  <si>
    <t>Wyandot</t>
  </si>
  <si>
    <t>Preble</t>
  </si>
  <si>
    <t>Belmont</t>
  </si>
  <si>
    <t>Ross</t>
  </si>
  <si>
    <t>Athens</t>
  </si>
  <si>
    <t>Geauga</t>
  </si>
  <si>
    <t>Columbiana</t>
  </si>
  <si>
    <t>Guernsey</t>
  </si>
  <si>
    <t>Morrow</t>
  </si>
  <si>
    <t>Coshocton</t>
  </si>
  <si>
    <t>Vinton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</si>
  <si>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</si>
  <si>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</si>
  <si>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</si>
  <si>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</si>
  <si>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</si>
  <si>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</si>
  <si>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</si>
  <si>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</si>
  <si>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</si>
  <si>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</si>
  <si>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</si>
  <si>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</si>
  <si>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</si>
  <si>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</si>
  <si>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</si>
  <si>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</si>
  <si>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</si>
  <si>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</si>
  <si>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</si>
  <si>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</si>
  <si>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</si>
  <si>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</si>
  <si>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</si>
  <si>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</si>
  <si>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</si>
  <si>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</si>
  <si>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</si>
  <si>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</si>
  <si>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</si>
  <si>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</si>
  <si>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</si>
  <si>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</si>
  <si>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</si>
  <si>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</si>
  <si>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</si>
  <si>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</si>
  <si>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</si>
  <si>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</si>
  <si>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</si>
  <si>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</si>
  <si>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</si>
  <si>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</si>
  <si>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</si>
  <si>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</si>
  <si>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</si>
  <si>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</si>
  <si>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</si>
  <si>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</si>
  <si>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</si>
  <si>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</si>
  <si>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</si>
  <si>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</si>
  <si>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</si>
  <si>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</si>
  <si>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</si>
  <si>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</si>
  <si>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</si>
  <si>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</si>
  <si>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</si>
  <si>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</si>
  <si>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</si>
  <si>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</si>
  <si>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</si>
  <si>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</si>
  <si>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</si>
  <si>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</si>
  <si>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</si>
  <si>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</si>
  <si>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</si>
  <si>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</si>
  <si>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</si>
  <si>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</si>
  <si>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</si>
  <si>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</si>
  <si>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</si>
  <si>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</si>
  <si>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</si>
  <si>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</si>
  <si>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</si>
  <si>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</si>
  <si>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</si>
  <si>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</si>
  <si>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</si>
  <si>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</si>
  <si>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</si>
  <si>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</si>
  <si>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</si>
  <si>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</si>
  <si>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</si>
  <si>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</si>
  <si>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</si>
  <si>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</si>
  <si>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</si>
  <si>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</si>
  <si>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</si>
  <si>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</si>
  <si>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</si>
  <si>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</si>
  <si>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</si>
  <si>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</si>
  <si>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</si>
  <si>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</si>
  <si>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</si>
  <si>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</si>
  <si>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</si>
  <si>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</si>
  <si>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</si>
  <si>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</si>
  <si>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</si>
  <si>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</si>
  <si>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</si>
  <si>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</si>
  <si>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</si>
  <si>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</si>
  <si>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</si>
  <si>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</si>
  <si>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</si>
  <si>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</si>
  <si>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</si>
  <si>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</si>
  <si>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</si>
  <si>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</si>
  <si>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</si>
  <si>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</si>
  <si>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</si>
  <si>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</si>
  <si>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</si>
  <si>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</si>
  <si>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</si>
  <si>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</si>
  <si>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</si>
  <si>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</si>
  <si>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</si>
  <si>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</si>
  <si>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</si>
  <si>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</si>
  <si>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</si>
  <si>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</si>
  <si>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</si>
  <si>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</si>
  <si>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</si>
  <si>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</si>
  <si>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</si>
  <si>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</si>
  <si>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</si>
  <si>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</si>
  <si>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</si>
  <si>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</si>
  <si>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</si>
  <si>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</si>
  <si>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</si>
  <si>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</si>
  <si>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</si>
  <si>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</si>
  <si>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</si>
  <si>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</si>
  <si>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</si>
  <si>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</si>
  <si>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</si>
  <si>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</si>
  <si>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</si>
  <si>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</si>
  <si>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</si>
  <si>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</si>
  <si>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</si>
  <si>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</si>
  <si>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</si>
  <si>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</si>
  <si>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</si>
  <si>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</si>
  <si>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</si>
  <si>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</si>
  <si>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</si>
  <si>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</si>
  <si>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</si>
  <si>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</si>
  <si>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</si>
  <si>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</si>
  <si>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</si>
  <si>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</si>
  <si>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</si>
  <si>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</si>
  <si>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</si>
  <si>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</si>
  <si>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</si>
  <si>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</si>
  <si>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</si>
  <si>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</si>
  <si>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</si>
  <si>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</si>
  <si>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</si>
  <si>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</si>
  <si>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</si>
  <si>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</si>
  <si>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</si>
  <si>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</si>
  <si>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</si>
  <si>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</si>
  <si>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</si>
  <si>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</si>
  <si>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</si>
  <si>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</si>
  <si>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ADMIRALÆS POINTE CARE CENTER</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</si>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</sst>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941" totalsRowShown="0" headerRowDxfId="136">
  <autoFilter ref="A1:AG941" xr:uid="{F6C3CB19-CE12-4B14-8BE9-BE2DA56924F3}"/>
  <sortState xmlns:xlrd2="http://schemas.microsoft.com/office/spreadsheetml/2017/richdata2" ref="A2:AG941">
    <sortCondition ref="A1:A941"/>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941" totalsRowShown="0" headerRowDxfId="107">
  <autoFilter ref="A1:AN941" xr:uid="{F6C3CB19-CE12-4B14-8BE9-BE2DA56924F3}"/>
  <sortState xmlns:xlrd2="http://schemas.microsoft.com/office/spreadsheetml/2017/richdata2" ref="A2:AN941">
    <sortCondition ref="A1:A941"/>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941" totalsRowShown="0" headerRowDxfId="71">
  <autoFilter ref="A1:AI941" xr:uid="{0BC5ADF1-15D4-4F74-902E-CBC634AC45F1}"/>
  <sortState xmlns:xlrd2="http://schemas.microsoft.com/office/spreadsheetml/2017/richdata2" ref="A2:AI941">
    <sortCondition ref="A1:A941"/>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4240"/>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2386</v>
      </c>
      <c r="B1" s="29" t="s">
        <v>2453</v>
      </c>
      <c r="C1" s="29" t="s">
        <v>2454</v>
      </c>
      <c r="D1" s="29" t="s">
        <v>2426</v>
      </c>
      <c r="E1" s="29" t="s">
        <v>2427</v>
      </c>
      <c r="F1" s="29" t="s">
        <v>2382</v>
      </c>
      <c r="G1" s="29" t="s">
        <v>2428</v>
      </c>
      <c r="H1" s="29" t="s">
        <v>2396</v>
      </c>
      <c r="I1" s="29" t="s">
        <v>2429</v>
      </c>
      <c r="J1" s="29" t="s">
        <v>2430</v>
      </c>
      <c r="K1" s="29" t="s">
        <v>2431</v>
      </c>
      <c r="L1" s="29" t="s">
        <v>2432</v>
      </c>
      <c r="M1" s="29" t="s">
        <v>2433</v>
      </c>
      <c r="N1" s="29" t="s">
        <v>2434</v>
      </c>
      <c r="O1" s="29" t="s">
        <v>2435</v>
      </c>
      <c r="P1" s="29" t="s">
        <v>2437</v>
      </c>
      <c r="Q1" s="29" t="s">
        <v>2436</v>
      </c>
      <c r="R1" s="29" t="s">
        <v>2438</v>
      </c>
      <c r="S1" s="29" t="s">
        <v>2439</v>
      </c>
      <c r="T1" s="29" t="s">
        <v>2440</v>
      </c>
      <c r="U1" s="29" t="s">
        <v>2441</v>
      </c>
      <c r="V1" s="29" t="s">
        <v>2442</v>
      </c>
      <c r="W1" s="29" t="s">
        <v>2443</v>
      </c>
      <c r="X1" s="29" t="s">
        <v>2444</v>
      </c>
      <c r="Y1" s="29" t="s">
        <v>2445</v>
      </c>
      <c r="Z1" s="29" t="s">
        <v>2446</v>
      </c>
      <c r="AA1" s="29" t="s">
        <v>2447</v>
      </c>
      <c r="AB1" s="29" t="s">
        <v>2448</v>
      </c>
      <c r="AC1" s="29" t="s">
        <v>2449</v>
      </c>
      <c r="AD1" s="29" t="s">
        <v>2450</v>
      </c>
      <c r="AE1" s="29" t="s">
        <v>2451</v>
      </c>
      <c r="AF1" s="29" t="s">
        <v>2452</v>
      </c>
      <c r="AG1" s="31" t="s">
        <v>2380</v>
      </c>
    </row>
    <row r="2" spans="1:34" x14ac:dyDescent="0.25">
      <c r="A2" t="s">
        <v>2364</v>
      </c>
      <c r="B2" t="s">
        <v>1223</v>
      </c>
      <c r="C2" t="s">
        <v>2112</v>
      </c>
      <c r="D2" t="s">
        <v>2311</v>
      </c>
      <c r="E2" s="32">
        <v>61.9</v>
      </c>
      <c r="F2" s="32">
        <v>3.7665589660743137</v>
      </c>
      <c r="G2" s="32">
        <v>3.1665769161730393</v>
      </c>
      <c r="H2" s="32">
        <v>0.58113444623945432</v>
      </c>
      <c r="I2" s="32">
        <v>0.40697361335487348</v>
      </c>
      <c r="J2" s="32">
        <v>233.15</v>
      </c>
      <c r="K2" s="32">
        <v>196.01111111111112</v>
      </c>
      <c r="L2" s="32">
        <v>35.972222222222221</v>
      </c>
      <c r="M2" s="32">
        <v>25.191666666666666</v>
      </c>
      <c r="N2" s="32">
        <v>10.780555555555555</v>
      </c>
      <c r="O2" s="32">
        <v>0</v>
      </c>
      <c r="P2" s="32">
        <v>66.224999999999994</v>
      </c>
      <c r="Q2" s="32">
        <v>39.866666666666667</v>
      </c>
      <c r="R2" s="32">
        <v>26.358333333333334</v>
      </c>
      <c r="S2" s="32">
        <v>130.95277777777778</v>
      </c>
      <c r="T2" s="32">
        <v>117.25</v>
      </c>
      <c r="U2" s="32">
        <v>13.702777777777778</v>
      </c>
      <c r="V2" s="32">
        <v>0</v>
      </c>
      <c r="W2" s="32">
        <v>0</v>
      </c>
      <c r="X2" s="32">
        <v>0</v>
      </c>
      <c r="Y2" s="32">
        <v>0</v>
      </c>
      <c r="Z2" s="32">
        <v>0</v>
      </c>
      <c r="AA2" s="32">
        <v>0</v>
      </c>
      <c r="AB2" s="32">
        <v>0</v>
      </c>
      <c r="AC2" s="32">
        <v>0</v>
      </c>
      <c r="AD2" s="32">
        <v>0</v>
      </c>
      <c r="AE2" s="32">
        <v>0</v>
      </c>
      <c r="AF2" t="s">
        <v>272</v>
      </c>
      <c r="AG2">
        <v>5</v>
      </c>
      <c r="AH2"/>
    </row>
    <row r="3" spans="1:34" x14ac:dyDescent="0.25">
      <c r="A3" t="s">
        <v>2364</v>
      </c>
      <c r="B3" t="s">
        <v>1580</v>
      </c>
      <c r="C3" t="s">
        <v>2195</v>
      </c>
      <c r="D3" t="s">
        <v>2273</v>
      </c>
      <c r="E3" s="32">
        <v>69.166666666666671</v>
      </c>
      <c r="F3" s="32">
        <v>2.6082040160642568</v>
      </c>
      <c r="G3" s="32">
        <v>2.5167180722891564</v>
      </c>
      <c r="H3" s="32">
        <v>0.34119839357429715</v>
      </c>
      <c r="I3" s="32">
        <v>0.24971244979919677</v>
      </c>
      <c r="J3" s="32">
        <v>180.40077777777776</v>
      </c>
      <c r="K3" s="32">
        <v>174.07300000000001</v>
      </c>
      <c r="L3" s="32">
        <v>23.599555555555554</v>
      </c>
      <c r="M3" s="32">
        <v>17.271777777777778</v>
      </c>
      <c r="N3" s="32">
        <v>0</v>
      </c>
      <c r="O3" s="32">
        <v>6.3277777777777775</v>
      </c>
      <c r="P3" s="32">
        <v>40.412333333333336</v>
      </c>
      <c r="Q3" s="32">
        <v>40.412333333333336</v>
      </c>
      <c r="R3" s="32">
        <v>0</v>
      </c>
      <c r="S3" s="32">
        <v>116.38888888888889</v>
      </c>
      <c r="T3" s="32">
        <v>116.38888888888889</v>
      </c>
      <c r="U3" s="32">
        <v>0</v>
      </c>
      <c r="V3" s="32">
        <v>0</v>
      </c>
      <c r="W3" s="32">
        <v>0.28333333333333333</v>
      </c>
      <c r="X3" s="32">
        <v>0.28333333333333333</v>
      </c>
      <c r="Y3" s="32">
        <v>0</v>
      </c>
      <c r="Z3" s="32">
        <v>0</v>
      </c>
      <c r="AA3" s="32">
        <v>0</v>
      </c>
      <c r="AB3" s="32">
        <v>0</v>
      </c>
      <c r="AC3" s="32">
        <v>0</v>
      </c>
      <c r="AD3" s="32">
        <v>0</v>
      </c>
      <c r="AE3" s="32">
        <v>0</v>
      </c>
      <c r="AF3" t="s">
        <v>636</v>
      </c>
      <c r="AG3">
        <v>5</v>
      </c>
      <c r="AH3"/>
    </row>
    <row r="4" spans="1:34" x14ac:dyDescent="0.25">
      <c r="A4" t="s">
        <v>2364</v>
      </c>
      <c r="B4" t="s">
        <v>1593</v>
      </c>
      <c r="C4" t="s">
        <v>1967</v>
      </c>
      <c r="D4" t="s">
        <v>2265</v>
      </c>
      <c r="E4" s="32">
        <v>64.37777777777778</v>
      </c>
      <c r="F4" s="32">
        <v>4.5562651018294789</v>
      </c>
      <c r="G4" s="32">
        <v>3.9326458405246809</v>
      </c>
      <c r="H4" s="32">
        <v>0.91594753192958234</v>
      </c>
      <c r="I4" s="32">
        <v>0.642129789437349</v>
      </c>
      <c r="J4" s="32">
        <v>293.32222222222225</v>
      </c>
      <c r="K4" s="32">
        <v>253.17500000000001</v>
      </c>
      <c r="L4" s="32">
        <v>58.966666666666669</v>
      </c>
      <c r="M4" s="32">
        <v>41.338888888888889</v>
      </c>
      <c r="N4" s="32">
        <v>11.938888888888888</v>
      </c>
      <c r="O4" s="32">
        <v>5.6888888888888891</v>
      </c>
      <c r="P4" s="32">
        <v>77.183333333333337</v>
      </c>
      <c r="Q4" s="32">
        <v>54.663888888888891</v>
      </c>
      <c r="R4" s="32">
        <v>22.519444444444446</v>
      </c>
      <c r="S4" s="32">
        <v>157.17222222222222</v>
      </c>
      <c r="T4" s="32">
        <v>116.68888888888888</v>
      </c>
      <c r="U4" s="32">
        <v>40.483333333333334</v>
      </c>
      <c r="V4" s="32">
        <v>0</v>
      </c>
      <c r="W4" s="32">
        <v>18.255555555555553</v>
      </c>
      <c r="X4" s="32">
        <v>1.4555555555555555</v>
      </c>
      <c r="Y4" s="32">
        <v>0.17777777777777778</v>
      </c>
      <c r="Z4" s="32">
        <v>0</v>
      </c>
      <c r="AA4" s="32">
        <v>0.7583333333333333</v>
      </c>
      <c r="AB4" s="32">
        <v>0</v>
      </c>
      <c r="AC4" s="32">
        <v>15.736111111111111</v>
      </c>
      <c r="AD4" s="32">
        <v>0.12777777777777777</v>
      </c>
      <c r="AE4" s="32">
        <v>0</v>
      </c>
      <c r="AF4" t="s">
        <v>649</v>
      </c>
      <c r="AG4">
        <v>5</v>
      </c>
      <c r="AH4"/>
    </row>
    <row r="5" spans="1:34" x14ac:dyDescent="0.25">
      <c r="A5" t="s">
        <v>2364</v>
      </c>
      <c r="B5" t="s">
        <v>1487</v>
      </c>
      <c r="C5" t="s">
        <v>2102</v>
      </c>
      <c r="D5" t="s">
        <v>2308</v>
      </c>
      <c r="E5" s="32">
        <v>47.755555555555553</v>
      </c>
      <c r="F5" s="32">
        <v>3.0257096323871573</v>
      </c>
      <c r="G5" s="32">
        <v>2.890393206142392</v>
      </c>
      <c r="H5" s="32">
        <v>0.2531037691949744</v>
      </c>
      <c r="I5" s="32">
        <v>0.12552349930200093</v>
      </c>
      <c r="J5" s="32">
        <v>144.49444444444447</v>
      </c>
      <c r="K5" s="32">
        <v>138.03233333333333</v>
      </c>
      <c r="L5" s="32">
        <v>12.08711111111111</v>
      </c>
      <c r="M5" s="32">
        <v>5.9944444444444445</v>
      </c>
      <c r="N5" s="32">
        <v>0.58888888888888891</v>
      </c>
      <c r="O5" s="32">
        <v>5.5037777777777768</v>
      </c>
      <c r="P5" s="32">
        <v>45.341555555555551</v>
      </c>
      <c r="Q5" s="32">
        <v>44.972111111111104</v>
      </c>
      <c r="R5" s="32">
        <v>0.36944444444444446</v>
      </c>
      <c r="S5" s="32">
        <v>87.065777777777797</v>
      </c>
      <c r="T5" s="32">
        <v>59.962222222222238</v>
      </c>
      <c r="U5" s="32">
        <v>27.103555555555559</v>
      </c>
      <c r="V5" s="32">
        <v>0</v>
      </c>
      <c r="W5" s="32">
        <v>0</v>
      </c>
      <c r="X5" s="32">
        <v>0</v>
      </c>
      <c r="Y5" s="32">
        <v>0</v>
      </c>
      <c r="Z5" s="32">
        <v>0</v>
      </c>
      <c r="AA5" s="32">
        <v>0</v>
      </c>
      <c r="AB5" s="32">
        <v>0</v>
      </c>
      <c r="AC5" s="32">
        <v>0</v>
      </c>
      <c r="AD5" s="32">
        <v>0</v>
      </c>
      <c r="AE5" s="32">
        <v>0</v>
      </c>
      <c r="AF5" t="s">
        <v>542</v>
      </c>
      <c r="AG5">
        <v>5</v>
      </c>
      <c r="AH5"/>
    </row>
    <row r="6" spans="1:34" x14ac:dyDescent="0.25">
      <c r="A6" t="s">
        <v>2364</v>
      </c>
      <c r="B6" t="s">
        <v>1524</v>
      </c>
      <c r="C6" t="s">
        <v>2172</v>
      </c>
      <c r="D6" t="s">
        <v>2287</v>
      </c>
      <c r="E6" s="32">
        <v>64.844444444444449</v>
      </c>
      <c r="F6" s="32">
        <v>3.0082933516106922</v>
      </c>
      <c r="G6" s="32">
        <v>2.7898217957505138</v>
      </c>
      <c r="H6" s="32">
        <v>0.22880568882796437</v>
      </c>
      <c r="I6" s="32">
        <v>0.13387765592871831</v>
      </c>
      <c r="J6" s="32">
        <v>195.07111111111112</v>
      </c>
      <c r="K6" s="32">
        <v>180.90444444444444</v>
      </c>
      <c r="L6" s="32">
        <v>14.83677777777778</v>
      </c>
      <c r="M6" s="32">
        <v>8.6812222222222228</v>
      </c>
      <c r="N6" s="32">
        <v>0.35555555555555557</v>
      </c>
      <c r="O6" s="32">
        <v>5.8</v>
      </c>
      <c r="P6" s="32">
        <v>73.232111111111124</v>
      </c>
      <c r="Q6" s="32">
        <v>65.221000000000018</v>
      </c>
      <c r="R6" s="32">
        <v>8.0111111111111111</v>
      </c>
      <c r="S6" s="32">
        <v>107.00222222222222</v>
      </c>
      <c r="T6" s="32">
        <v>107.00222222222222</v>
      </c>
      <c r="U6" s="32">
        <v>0</v>
      </c>
      <c r="V6" s="32">
        <v>0</v>
      </c>
      <c r="W6" s="32">
        <v>37.951777777777785</v>
      </c>
      <c r="X6" s="32">
        <v>0.71177777777777784</v>
      </c>
      <c r="Y6" s="32">
        <v>0</v>
      </c>
      <c r="Z6" s="32">
        <v>0</v>
      </c>
      <c r="AA6" s="32">
        <v>4.043333333333333</v>
      </c>
      <c r="AB6" s="32">
        <v>0</v>
      </c>
      <c r="AC6" s="32">
        <v>33.196666666666673</v>
      </c>
      <c r="AD6" s="32">
        <v>0</v>
      </c>
      <c r="AE6" s="32">
        <v>0</v>
      </c>
      <c r="AF6" t="s">
        <v>579</v>
      </c>
      <c r="AG6">
        <v>5</v>
      </c>
      <c r="AH6"/>
    </row>
    <row r="7" spans="1:34" x14ac:dyDescent="0.25">
      <c r="A7" t="s">
        <v>2364</v>
      </c>
      <c r="B7" t="s">
        <v>1470</v>
      </c>
      <c r="C7" t="s">
        <v>2173</v>
      </c>
      <c r="D7" t="s">
        <v>2290</v>
      </c>
      <c r="E7" s="32">
        <v>76.033333333333331</v>
      </c>
      <c r="F7" s="32">
        <v>3.3027181060938187</v>
      </c>
      <c r="G7" s="32">
        <v>3.0818719859710653</v>
      </c>
      <c r="H7" s="32">
        <v>0.64891129621511034</v>
      </c>
      <c r="I7" s="32">
        <v>0.50175361683472164</v>
      </c>
      <c r="J7" s="32">
        <v>251.11666666666667</v>
      </c>
      <c r="K7" s="32">
        <v>234.32499999999999</v>
      </c>
      <c r="L7" s="32">
        <v>49.338888888888889</v>
      </c>
      <c r="M7" s="32">
        <v>38.15</v>
      </c>
      <c r="N7" s="32">
        <v>5.5888888888888886</v>
      </c>
      <c r="O7" s="32">
        <v>5.6</v>
      </c>
      <c r="P7" s="32">
        <v>59.069444444444443</v>
      </c>
      <c r="Q7" s="32">
        <v>53.466666666666669</v>
      </c>
      <c r="R7" s="32">
        <v>5.6027777777777779</v>
      </c>
      <c r="S7" s="32">
        <v>142.70833333333334</v>
      </c>
      <c r="T7" s="32">
        <v>118.89166666666667</v>
      </c>
      <c r="U7" s="32">
        <v>23.816666666666666</v>
      </c>
      <c r="V7" s="32">
        <v>0</v>
      </c>
      <c r="W7" s="32">
        <v>0</v>
      </c>
      <c r="X7" s="32">
        <v>0</v>
      </c>
      <c r="Y7" s="32">
        <v>0</v>
      </c>
      <c r="Z7" s="32">
        <v>0</v>
      </c>
      <c r="AA7" s="32">
        <v>0</v>
      </c>
      <c r="AB7" s="32">
        <v>0</v>
      </c>
      <c r="AC7" s="32">
        <v>0</v>
      </c>
      <c r="AD7" s="32">
        <v>0</v>
      </c>
      <c r="AE7" s="32">
        <v>0</v>
      </c>
      <c r="AF7" t="s">
        <v>525</v>
      </c>
      <c r="AG7">
        <v>5</v>
      </c>
      <c r="AH7"/>
    </row>
    <row r="8" spans="1:34" x14ac:dyDescent="0.25">
      <c r="A8" t="s">
        <v>2364</v>
      </c>
      <c r="B8" t="s">
        <v>1301</v>
      </c>
      <c r="C8" t="s">
        <v>1975</v>
      </c>
      <c r="D8" t="s">
        <v>2287</v>
      </c>
      <c r="E8" s="32">
        <v>54.766666666666666</v>
      </c>
      <c r="F8" s="32">
        <v>3.4633799959423817</v>
      </c>
      <c r="G8" s="32">
        <v>3.0892675999188479</v>
      </c>
      <c r="H8" s="32">
        <v>0.41615946439440049</v>
      </c>
      <c r="I8" s="32">
        <v>0.26896936498275514</v>
      </c>
      <c r="J8" s="32">
        <v>189.67777777777778</v>
      </c>
      <c r="K8" s="32">
        <v>169.1888888888889</v>
      </c>
      <c r="L8" s="32">
        <v>22.791666666666668</v>
      </c>
      <c r="M8" s="32">
        <v>14.730555555555556</v>
      </c>
      <c r="N8" s="32">
        <v>2.8166666666666669</v>
      </c>
      <c r="O8" s="32">
        <v>5.2444444444444445</v>
      </c>
      <c r="P8" s="32">
        <v>60.897222222222219</v>
      </c>
      <c r="Q8" s="32">
        <v>48.469444444444441</v>
      </c>
      <c r="R8" s="32">
        <v>12.427777777777777</v>
      </c>
      <c r="S8" s="32">
        <v>105.98888888888889</v>
      </c>
      <c r="T8" s="32">
        <v>101.96388888888889</v>
      </c>
      <c r="U8" s="32">
        <v>0</v>
      </c>
      <c r="V8" s="32">
        <v>4.0250000000000004</v>
      </c>
      <c r="W8" s="32">
        <v>13.352777777777778</v>
      </c>
      <c r="X8" s="32">
        <v>2.1333333333333333</v>
      </c>
      <c r="Y8" s="32">
        <v>0</v>
      </c>
      <c r="Z8" s="32">
        <v>0</v>
      </c>
      <c r="AA8" s="32">
        <v>10.541666666666666</v>
      </c>
      <c r="AB8" s="32">
        <v>0</v>
      </c>
      <c r="AC8" s="32">
        <v>0.4</v>
      </c>
      <c r="AD8" s="32">
        <v>0</v>
      </c>
      <c r="AE8" s="32">
        <v>0.27777777777777779</v>
      </c>
      <c r="AF8" t="s">
        <v>351</v>
      </c>
      <c r="AG8">
        <v>5</v>
      </c>
      <c r="AH8"/>
    </row>
    <row r="9" spans="1:34" x14ac:dyDescent="0.25">
      <c r="A9" t="s">
        <v>2364</v>
      </c>
      <c r="B9" t="s">
        <v>1721</v>
      </c>
      <c r="C9" t="s">
        <v>1939</v>
      </c>
      <c r="D9" t="s">
        <v>2293</v>
      </c>
      <c r="E9" s="32">
        <v>68.75555555555556</v>
      </c>
      <c r="F9" s="32">
        <v>3.2621994182288296</v>
      </c>
      <c r="G9" s="32">
        <v>3.118695862960569</v>
      </c>
      <c r="H9" s="32">
        <v>0.22099062702003877</v>
      </c>
      <c r="I9" s="32">
        <v>7.7487071751777631E-2</v>
      </c>
      <c r="J9" s="32">
        <v>224.29433333333333</v>
      </c>
      <c r="K9" s="32">
        <v>214.42766666666668</v>
      </c>
      <c r="L9" s="32">
        <v>15.194333333333333</v>
      </c>
      <c r="M9" s="32">
        <v>5.3276666666666666</v>
      </c>
      <c r="N9" s="32">
        <v>4.177777777777778</v>
      </c>
      <c r="O9" s="32">
        <v>5.6888888888888891</v>
      </c>
      <c r="P9" s="32">
        <v>77.200666666666706</v>
      </c>
      <c r="Q9" s="32">
        <v>77.200666666666706</v>
      </c>
      <c r="R9" s="32">
        <v>0</v>
      </c>
      <c r="S9" s="32">
        <v>131.89933333333332</v>
      </c>
      <c r="T9" s="32">
        <v>126.94688888888886</v>
      </c>
      <c r="U9" s="32">
        <v>4.9524444444444455</v>
      </c>
      <c r="V9" s="32">
        <v>0</v>
      </c>
      <c r="W9" s="32">
        <v>0</v>
      </c>
      <c r="X9" s="32">
        <v>0</v>
      </c>
      <c r="Y9" s="32">
        <v>0</v>
      </c>
      <c r="Z9" s="32">
        <v>0</v>
      </c>
      <c r="AA9" s="32">
        <v>0</v>
      </c>
      <c r="AB9" s="32">
        <v>0</v>
      </c>
      <c r="AC9" s="32">
        <v>0</v>
      </c>
      <c r="AD9" s="32">
        <v>0</v>
      </c>
      <c r="AE9" s="32">
        <v>0</v>
      </c>
      <c r="AF9" t="s">
        <v>779</v>
      </c>
      <c r="AG9">
        <v>5</v>
      </c>
      <c r="AH9"/>
    </row>
    <row r="10" spans="1:34" x14ac:dyDescent="0.25">
      <c r="A10" t="s">
        <v>2364</v>
      </c>
      <c r="B10" t="s">
        <v>1176</v>
      </c>
      <c r="C10" t="s">
        <v>1911</v>
      </c>
      <c r="D10" t="s">
        <v>2260</v>
      </c>
      <c r="E10" s="32">
        <v>101.27777777777777</v>
      </c>
      <c r="F10" s="32">
        <v>3.129347229840922</v>
      </c>
      <c r="G10" s="32">
        <v>3.0266044980800877</v>
      </c>
      <c r="H10" s="32">
        <v>0.39487109160724082</v>
      </c>
      <c r="I10" s="32">
        <v>0.33288535381239714</v>
      </c>
      <c r="J10" s="32">
        <v>316.93333333333334</v>
      </c>
      <c r="K10" s="32">
        <v>306.52777777777777</v>
      </c>
      <c r="L10" s="32">
        <v>39.991666666666667</v>
      </c>
      <c r="M10" s="32">
        <v>33.713888888888889</v>
      </c>
      <c r="N10" s="32">
        <v>0.67777777777777781</v>
      </c>
      <c r="O10" s="32">
        <v>5.6</v>
      </c>
      <c r="P10" s="32">
        <v>80.769444444444446</v>
      </c>
      <c r="Q10" s="32">
        <v>76.641666666666666</v>
      </c>
      <c r="R10" s="32">
        <v>4.1277777777777782</v>
      </c>
      <c r="S10" s="32">
        <v>196.17222222222222</v>
      </c>
      <c r="T10" s="32">
        <v>154.77777777777777</v>
      </c>
      <c r="U10" s="32">
        <v>41.394444444444446</v>
      </c>
      <c r="V10" s="32">
        <v>0</v>
      </c>
      <c r="W10" s="32">
        <v>64.62222222222222</v>
      </c>
      <c r="X10" s="32">
        <v>1.2333333333333334</v>
      </c>
      <c r="Y10" s="32">
        <v>0</v>
      </c>
      <c r="Z10" s="32">
        <v>0</v>
      </c>
      <c r="AA10" s="32">
        <v>23.433333333333334</v>
      </c>
      <c r="AB10" s="32">
        <v>0</v>
      </c>
      <c r="AC10" s="32">
        <v>39.955555555555556</v>
      </c>
      <c r="AD10" s="32">
        <v>0</v>
      </c>
      <c r="AE10" s="32">
        <v>0</v>
      </c>
      <c r="AF10" t="s">
        <v>224</v>
      </c>
      <c r="AG10">
        <v>5</v>
      </c>
      <c r="AH10"/>
    </row>
    <row r="11" spans="1:34" x14ac:dyDescent="0.25">
      <c r="A11" t="s">
        <v>2364</v>
      </c>
      <c r="B11" t="s">
        <v>1879</v>
      </c>
      <c r="C11" t="s">
        <v>2025</v>
      </c>
      <c r="D11" t="s">
        <v>2269</v>
      </c>
      <c r="E11" s="32">
        <v>42.144444444444446</v>
      </c>
      <c r="F11" s="32">
        <v>4.8610493013445826</v>
      </c>
      <c r="G11" s="32">
        <v>4.7260638017400476</v>
      </c>
      <c r="H11" s="32">
        <v>0.56689955180595841</v>
      </c>
      <c r="I11" s="32">
        <v>0.4319140522014237</v>
      </c>
      <c r="J11" s="32">
        <v>204.86622222222223</v>
      </c>
      <c r="K11" s="32">
        <v>199.17733333333334</v>
      </c>
      <c r="L11" s="32">
        <v>23.891666666666669</v>
      </c>
      <c r="M11" s="32">
        <v>18.202777777777779</v>
      </c>
      <c r="N11" s="32">
        <v>0</v>
      </c>
      <c r="O11" s="32">
        <v>5.6888888888888891</v>
      </c>
      <c r="P11" s="32">
        <v>64.683666666666667</v>
      </c>
      <c r="Q11" s="32">
        <v>64.683666666666667</v>
      </c>
      <c r="R11" s="32">
        <v>0</v>
      </c>
      <c r="S11" s="32">
        <v>116.29088888888889</v>
      </c>
      <c r="T11" s="32">
        <v>116.29088888888889</v>
      </c>
      <c r="U11" s="32">
        <v>0</v>
      </c>
      <c r="V11" s="32">
        <v>0</v>
      </c>
      <c r="W11" s="32">
        <v>0</v>
      </c>
      <c r="X11" s="32">
        <v>0</v>
      </c>
      <c r="Y11" s="32">
        <v>0</v>
      </c>
      <c r="Z11" s="32">
        <v>0</v>
      </c>
      <c r="AA11" s="32">
        <v>0</v>
      </c>
      <c r="AB11" s="32">
        <v>0</v>
      </c>
      <c r="AC11" s="32">
        <v>0</v>
      </c>
      <c r="AD11" s="32">
        <v>0</v>
      </c>
      <c r="AE11" s="32">
        <v>0</v>
      </c>
      <c r="AF11" t="s">
        <v>938</v>
      </c>
      <c r="AG11">
        <v>5</v>
      </c>
      <c r="AH11"/>
    </row>
    <row r="12" spans="1:34" x14ac:dyDescent="0.25">
      <c r="A12" t="s">
        <v>2364</v>
      </c>
      <c r="B12" t="s">
        <v>981</v>
      </c>
      <c r="C12" t="s">
        <v>2033</v>
      </c>
      <c r="D12" t="s">
        <v>2293</v>
      </c>
      <c r="E12" s="32">
        <v>117.68888888888888</v>
      </c>
      <c r="F12" s="32">
        <v>3.7213425226586105</v>
      </c>
      <c r="G12" s="32">
        <v>3.3605815709969789</v>
      </c>
      <c r="H12" s="32">
        <v>0.61468183534743182</v>
      </c>
      <c r="I12" s="32">
        <v>0.43065804380664641</v>
      </c>
      <c r="J12" s="32">
        <v>437.96066666666667</v>
      </c>
      <c r="K12" s="32">
        <v>395.50311111111108</v>
      </c>
      <c r="L12" s="32">
        <v>72.3412222222222</v>
      </c>
      <c r="M12" s="32">
        <v>50.683666666666653</v>
      </c>
      <c r="N12" s="32">
        <v>16.146444444444441</v>
      </c>
      <c r="O12" s="32">
        <v>5.5111111111111111</v>
      </c>
      <c r="P12" s="32">
        <v>121.6478888888889</v>
      </c>
      <c r="Q12" s="32">
        <v>100.8478888888889</v>
      </c>
      <c r="R12" s="32">
        <v>20.8</v>
      </c>
      <c r="S12" s="32">
        <v>243.97155555555554</v>
      </c>
      <c r="T12" s="32">
        <v>143.87055555555557</v>
      </c>
      <c r="U12" s="32">
        <v>97.055888888888859</v>
      </c>
      <c r="V12" s="32">
        <v>3.0451111111111118</v>
      </c>
      <c r="W12" s="32">
        <v>1.1799999999999997</v>
      </c>
      <c r="X12" s="32">
        <v>5.5555555555555552E-2</v>
      </c>
      <c r="Y12" s="32">
        <v>0</v>
      </c>
      <c r="Z12" s="32">
        <v>0</v>
      </c>
      <c r="AA12" s="32">
        <v>0</v>
      </c>
      <c r="AB12" s="32">
        <v>0</v>
      </c>
      <c r="AC12" s="32">
        <v>1.0411111111111109</v>
      </c>
      <c r="AD12" s="32">
        <v>8.3333333333333329E-2</v>
      </c>
      <c r="AE12" s="32">
        <v>0</v>
      </c>
      <c r="AF12" t="s">
        <v>25</v>
      </c>
      <c r="AG12">
        <v>5</v>
      </c>
      <c r="AH12"/>
    </row>
    <row r="13" spans="1:34" x14ac:dyDescent="0.25">
      <c r="A13" t="s">
        <v>2364</v>
      </c>
      <c r="B13" t="s">
        <v>1584</v>
      </c>
      <c r="C13" t="s">
        <v>1993</v>
      </c>
      <c r="D13" t="s">
        <v>2325</v>
      </c>
      <c r="E13" s="32">
        <v>42.155555555555559</v>
      </c>
      <c r="F13" s="32">
        <v>3.4649235635213489</v>
      </c>
      <c r="G13" s="32">
        <v>3.2186136004217181</v>
      </c>
      <c r="H13" s="32">
        <v>0.66789667896678961</v>
      </c>
      <c r="I13" s="32">
        <v>0.42158671586715862</v>
      </c>
      <c r="J13" s="32">
        <v>146.06577777777775</v>
      </c>
      <c r="K13" s="32">
        <v>135.68244444444443</v>
      </c>
      <c r="L13" s="32">
        <v>28.155555555555555</v>
      </c>
      <c r="M13" s="32">
        <v>17.772222222222222</v>
      </c>
      <c r="N13" s="32">
        <v>5.177777777777778</v>
      </c>
      <c r="O13" s="32">
        <v>5.2055555555555557</v>
      </c>
      <c r="P13" s="32">
        <v>37.43333333333333</v>
      </c>
      <c r="Q13" s="32">
        <v>37.43333333333333</v>
      </c>
      <c r="R13" s="32">
        <v>0</v>
      </c>
      <c r="S13" s="32">
        <v>80.476888888888894</v>
      </c>
      <c r="T13" s="32">
        <v>64.829666666666668</v>
      </c>
      <c r="U13" s="32">
        <v>15.647222222222222</v>
      </c>
      <c r="V13" s="32">
        <v>0</v>
      </c>
      <c r="W13" s="32">
        <v>6.0055555555555555</v>
      </c>
      <c r="X13" s="32">
        <v>0</v>
      </c>
      <c r="Y13" s="32">
        <v>0</v>
      </c>
      <c r="Z13" s="32">
        <v>0</v>
      </c>
      <c r="AA13" s="32">
        <v>0.40277777777777779</v>
      </c>
      <c r="AB13" s="32">
        <v>0</v>
      </c>
      <c r="AC13" s="32">
        <v>5.6027777777777779</v>
      </c>
      <c r="AD13" s="32">
        <v>0</v>
      </c>
      <c r="AE13" s="32">
        <v>0</v>
      </c>
      <c r="AF13" t="s">
        <v>640</v>
      </c>
      <c r="AG13">
        <v>5</v>
      </c>
      <c r="AH13"/>
    </row>
    <row r="14" spans="1:34" x14ac:dyDescent="0.25">
      <c r="A14" t="s">
        <v>2364</v>
      </c>
      <c r="B14" t="s">
        <v>1430</v>
      </c>
      <c r="C14" t="s">
        <v>2162</v>
      </c>
      <c r="D14" t="s">
        <v>2327</v>
      </c>
      <c r="E14" s="32">
        <v>63.411111111111111</v>
      </c>
      <c r="F14" s="32">
        <v>3.6886718065533559</v>
      </c>
      <c r="G14" s="32">
        <v>3.3628438759418264</v>
      </c>
      <c r="H14" s="32">
        <v>0.72805326791659364</v>
      </c>
      <c r="I14" s="32">
        <v>0.40222533730506399</v>
      </c>
      <c r="J14" s="32">
        <v>233.9027777777778</v>
      </c>
      <c r="K14" s="32">
        <v>213.2416666666667</v>
      </c>
      <c r="L14" s="32">
        <v>46.166666666666664</v>
      </c>
      <c r="M14" s="32">
        <v>25.505555555555556</v>
      </c>
      <c r="N14" s="32">
        <v>15.127777777777778</v>
      </c>
      <c r="O14" s="32">
        <v>5.5333333333333332</v>
      </c>
      <c r="P14" s="32">
        <v>53.177777777777777</v>
      </c>
      <c r="Q14" s="32">
        <v>53.177777777777777</v>
      </c>
      <c r="R14" s="32">
        <v>0</v>
      </c>
      <c r="S14" s="32">
        <v>134.55833333333334</v>
      </c>
      <c r="T14" s="32">
        <v>124.16666666666667</v>
      </c>
      <c r="U14" s="32">
        <v>10.391666666666667</v>
      </c>
      <c r="V14" s="32">
        <v>0</v>
      </c>
      <c r="W14" s="32">
        <v>0</v>
      </c>
      <c r="X14" s="32">
        <v>0</v>
      </c>
      <c r="Y14" s="32">
        <v>0</v>
      </c>
      <c r="Z14" s="32">
        <v>0</v>
      </c>
      <c r="AA14" s="32">
        <v>0</v>
      </c>
      <c r="AB14" s="32">
        <v>0</v>
      </c>
      <c r="AC14" s="32">
        <v>0</v>
      </c>
      <c r="AD14" s="32">
        <v>0</v>
      </c>
      <c r="AE14" s="32">
        <v>0</v>
      </c>
      <c r="AF14" t="s">
        <v>483</v>
      </c>
      <c r="AG14">
        <v>5</v>
      </c>
      <c r="AH14"/>
    </row>
    <row r="15" spans="1:34" x14ac:dyDescent="0.25">
      <c r="A15" t="s">
        <v>2364</v>
      </c>
      <c r="B15" t="s">
        <v>1155</v>
      </c>
      <c r="C15" t="s">
        <v>1919</v>
      </c>
      <c r="D15" t="s">
        <v>2314</v>
      </c>
      <c r="E15" s="32">
        <v>41.344444444444441</v>
      </c>
      <c r="F15" s="32">
        <v>3.6225288900833115</v>
      </c>
      <c r="G15" s="32">
        <v>3.4164015049717817</v>
      </c>
      <c r="H15" s="32">
        <v>0.69026337006181149</v>
      </c>
      <c r="I15" s="32">
        <v>0.50388873958613289</v>
      </c>
      <c r="J15" s="32">
        <v>149.77144444444446</v>
      </c>
      <c r="K15" s="32">
        <v>141.24922222222222</v>
      </c>
      <c r="L15" s="32">
        <v>28.538555555555561</v>
      </c>
      <c r="M15" s="32">
        <v>20.833000000000002</v>
      </c>
      <c r="N15" s="32">
        <v>4.6500000000000004</v>
      </c>
      <c r="O15" s="32">
        <v>3.0555555555555554</v>
      </c>
      <c r="P15" s="32">
        <v>39.81944444444445</v>
      </c>
      <c r="Q15" s="32">
        <v>39.00277777777778</v>
      </c>
      <c r="R15" s="32">
        <v>0.81666666666666665</v>
      </c>
      <c r="S15" s="32">
        <v>81.413444444444451</v>
      </c>
      <c r="T15" s="32">
        <v>60.980111111111114</v>
      </c>
      <c r="U15" s="32">
        <v>20.433333333333334</v>
      </c>
      <c r="V15" s="32">
        <v>0</v>
      </c>
      <c r="W15" s="32">
        <v>9.4611111111111121</v>
      </c>
      <c r="X15" s="32">
        <v>0</v>
      </c>
      <c r="Y15" s="32">
        <v>0</v>
      </c>
      <c r="Z15" s="32">
        <v>0</v>
      </c>
      <c r="AA15" s="32">
        <v>0.84444444444444444</v>
      </c>
      <c r="AB15" s="32">
        <v>0</v>
      </c>
      <c r="AC15" s="32">
        <v>8.6166666666666671</v>
      </c>
      <c r="AD15" s="32">
        <v>0</v>
      </c>
      <c r="AE15" s="32">
        <v>0</v>
      </c>
      <c r="AF15" t="s">
        <v>202</v>
      </c>
      <c r="AG15">
        <v>5</v>
      </c>
      <c r="AH15"/>
    </row>
    <row r="16" spans="1:34" x14ac:dyDescent="0.25">
      <c r="A16" t="s">
        <v>2364</v>
      </c>
      <c r="B16" t="s">
        <v>1633</v>
      </c>
      <c r="C16" t="s">
        <v>1919</v>
      </c>
      <c r="D16" t="s">
        <v>2314</v>
      </c>
      <c r="E16" s="32">
        <v>23.388888888888889</v>
      </c>
      <c r="F16" s="32">
        <v>4.0720760095011883</v>
      </c>
      <c r="G16" s="32">
        <v>3.6268123515439434</v>
      </c>
      <c r="H16" s="32">
        <v>1.1422185273159144</v>
      </c>
      <c r="I16" s="32">
        <v>0.72735866983372932</v>
      </c>
      <c r="J16" s="32">
        <v>95.241333333333344</v>
      </c>
      <c r="K16" s="32">
        <v>84.827111111111122</v>
      </c>
      <c r="L16" s="32">
        <v>26.715222222222224</v>
      </c>
      <c r="M16" s="32">
        <v>17.012111111111114</v>
      </c>
      <c r="N16" s="32">
        <v>4.3833333333333337</v>
      </c>
      <c r="O16" s="32">
        <v>5.3197777777777775</v>
      </c>
      <c r="P16" s="32">
        <v>21.427333333333337</v>
      </c>
      <c r="Q16" s="32">
        <v>20.716222222222225</v>
      </c>
      <c r="R16" s="32">
        <v>0.71111111111111114</v>
      </c>
      <c r="S16" s="32">
        <v>47.098777777777777</v>
      </c>
      <c r="T16" s="32">
        <v>33.021000000000001</v>
      </c>
      <c r="U16" s="32">
        <v>14.077777777777778</v>
      </c>
      <c r="V16" s="32">
        <v>0</v>
      </c>
      <c r="W16" s="32">
        <v>4.55</v>
      </c>
      <c r="X16" s="32">
        <v>0.93333333333333335</v>
      </c>
      <c r="Y16" s="32">
        <v>0</v>
      </c>
      <c r="Z16" s="32">
        <v>0</v>
      </c>
      <c r="AA16" s="32">
        <v>0</v>
      </c>
      <c r="AB16" s="32">
        <v>0</v>
      </c>
      <c r="AC16" s="32">
        <v>3.6166666666666667</v>
      </c>
      <c r="AD16" s="32">
        <v>0</v>
      </c>
      <c r="AE16" s="32">
        <v>0</v>
      </c>
      <c r="AF16" t="s">
        <v>690</v>
      </c>
      <c r="AG16">
        <v>5</v>
      </c>
      <c r="AH16"/>
    </row>
    <row r="17" spans="1:34" x14ac:dyDescent="0.25">
      <c r="A17" t="s">
        <v>2364</v>
      </c>
      <c r="B17" t="s">
        <v>1100</v>
      </c>
      <c r="C17" t="s">
        <v>2016</v>
      </c>
      <c r="D17" t="s">
        <v>2278</v>
      </c>
      <c r="E17" s="32">
        <v>76.955555555555549</v>
      </c>
      <c r="F17" s="32">
        <v>3.2502627779382038</v>
      </c>
      <c r="G17" s="32">
        <v>3.0451299451342764</v>
      </c>
      <c r="H17" s="32">
        <v>0.40355183367022812</v>
      </c>
      <c r="I17" s="32">
        <v>0.1984190008663009</v>
      </c>
      <c r="J17" s="32">
        <v>250.12577777777776</v>
      </c>
      <c r="K17" s="32">
        <v>234.33966666666663</v>
      </c>
      <c r="L17" s="32">
        <v>31.055555555555554</v>
      </c>
      <c r="M17" s="32">
        <v>15.269444444444444</v>
      </c>
      <c r="N17" s="32">
        <v>10.925000000000001</v>
      </c>
      <c r="O17" s="32">
        <v>4.8611111111111107</v>
      </c>
      <c r="P17" s="32">
        <v>65.35822222222221</v>
      </c>
      <c r="Q17" s="32">
        <v>65.35822222222221</v>
      </c>
      <c r="R17" s="32">
        <v>0</v>
      </c>
      <c r="S17" s="32">
        <v>153.71199999999999</v>
      </c>
      <c r="T17" s="32">
        <v>133.62588888888888</v>
      </c>
      <c r="U17" s="32">
        <v>20.086111111111112</v>
      </c>
      <c r="V17" s="32">
        <v>0</v>
      </c>
      <c r="W17" s="32">
        <v>0</v>
      </c>
      <c r="X17" s="32">
        <v>0</v>
      </c>
      <c r="Y17" s="32">
        <v>0</v>
      </c>
      <c r="Z17" s="32">
        <v>0</v>
      </c>
      <c r="AA17" s="32">
        <v>0</v>
      </c>
      <c r="AB17" s="32">
        <v>0</v>
      </c>
      <c r="AC17" s="32">
        <v>0</v>
      </c>
      <c r="AD17" s="32">
        <v>0</v>
      </c>
      <c r="AE17" s="32">
        <v>0</v>
      </c>
      <c r="AF17" t="s">
        <v>147</v>
      </c>
      <c r="AG17">
        <v>5</v>
      </c>
      <c r="AH17"/>
    </row>
    <row r="18" spans="1:34" x14ac:dyDescent="0.25">
      <c r="A18" t="s">
        <v>2364</v>
      </c>
      <c r="B18" t="s">
        <v>1251</v>
      </c>
      <c r="C18" t="s">
        <v>2117</v>
      </c>
      <c r="D18" t="s">
        <v>2257</v>
      </c>
      <c r="E18" s="32">
        <v>63.766666666666666</v>
      </c>
      <c r="F18" s="32">
        <v>3.1101237149329157</v>
      </c>
      <c r="G18" s="32">
        <v>2.8239240285764073</v>
      </c>
      <c r="H18" s="32">
        <v>0.70656908869140966</v>
      </c>
      <c r="I18" s="32">
        <v>0.43165185572399373</v>
      </c>
      <c r="J18" s="32">
        <v>198.32222222222225</v>
      </c>
      <c r="K18" s="32">
        <v>180.07222222222225</v>
      </c>
      <c r="L18" s="32">
        <v>45.055555555555557</v>
      </c>
      <c r="M18" s="32">
        <v>27.524999999999999</v>
      </c>
      <c r="N18" s="32">
        <v>11.713888888888889</v>
      </c>
      <c r="O18" s="32">
        <v>5.8166666666666664</v>
      </c>
      <c r="P18" s="32">
        <v>32.616666666666667</v>
      </c>
      <c r="Q18" s="32">
        <v>31.897222222222222</v>
      </c>
      <c r="R18" s="32">
        <v>0.71944444444444444</v>
      </c>
      <c r="S18" s="32">
        <v>120.65</v>
      </c>
      <c r="T18" s="32">
        <v>100.91666666666667</v>
      </c>
      <c r="U18" s="32">
        <v>19.733333333333334</v>
      </c>
      <c r="V18" s="32">
        <v>0</v>
      </c>
      <c r="W18" s="32">
        <v>0</v>
      </c>
      <c r="X18" s="32">
        <v>0</v>
      </c>
      <c r="Y18" s="32">
        <v>0</v>
      </c>
      <c r="Z18" s="32">
        <v>0</v>
      </c>
      <c r="AA18" s="32">
        <v>0</v>
      </c>
      <c r="AB18" s="32">
        <v>0</v>
      </c>
      <c r="AC18" s="32">
        <v>0</v>
      </c>
      <c r="AD18" s="32">
        <v>0</v>
      </c>
      <c r="AE18" s="32">
        <v>0</v>
      </c>
      <c r="AF18" t="s">
        <v>300</v>
      </c>
      <c r="AG18">
        <v>5</v>
      </c>
      <c r="AH18"/>
    </row>
    <row r="19" spans="1:34" x14ac:dyDescent="0.25">
      <c r="A19" t="s">
        <v>2364</v>
      </c>
      <c r="B19" t="s">
        <v>1765</v>
      </c>
      <c r="C19" t="s">
        <v>2224</v>
      </c>
      <c r="D19" t="s">
        <v>2241</v>
      </c>
      <c r="E19" s="32">
        <v>60.12222222222222</v>
      </c>
      <c r="F19" s="32">
        <v>3.2475198669377203</v>
      </c>
      <c r="G19" s="32">
        <v>2.9099205322491217</v>
      </c>
      <c r="H19" s="32">
        <v>0.89877102199223802</v>
      </c>
      <c r="I19" s="32">
        <v>0.56117168730364075</v>
      </c>
      <c r="J19" s="32">
        <v>195.24811111111114</v>
      </c>
      <c r="K19" s="32">
        <v>174.95088888888887</v>
      </c>
      <c r="L19" s="32">
        <v>54.036111111111111</v>
      </c>
      <c r="M19" s="32">
        <v>33.738888888888887</v>
      </c>
      <c r="N19" s="32">
        <v>16.177777777777777</v>
      </c>
      <c r="O19" s="32">
        <v>4.1194444444444445</v>
      </c>
      <c r="P19" s="32">
        <v>33.927777777777777</v>
      </c>
      <c r="Q19" s="32">
        <v>33.927777777777777</v>
      </c>
      <c r="R19" s="32">
        <v>0</v>
      </c>
      <c r="S19" s="32">
        <v>107.28422222222223</v>
      </c>
      <c r="T19" s="32">
        <v>86.070333333333338</v>
      </c>
      <c r="U19" s="32">
        <v>21.213888888888889</v>
      </c>
      <c r="V19" s="32">
        <v>0</v>
      </c>
      <c r="W19" s="32">
        <v>18.205555555555556</v>
      </c>
      <c r="X19" s="32">
        <v>0.26666666666666666</v>
      </c>
      <c r="Y19" s="32">
        <v>0</v>
      </c>
      <c r="Z19" s="32">
        <v>0</v>
      </c>
      <c r="AA19" s="32">
        <v>0.6166666666666667</v>
      </c>
      <c r="AB19" s="32">
        <v>0</v>
      </c>
      <c r="AC19" s="32">
        <v>17.322222222222223</v>
      </c>
      <c r="AD19" s="32">
        <v>0</v>
      </c>
      <c r="AE19" s="32">
        <v>0</v>
      </c>
      <c r="AF19" t="s">
        <v>824</v>
      </c>
      <c r="AG19">
        <v>5</v>
      </c>
      <c r="AH19"/>
    </row>
    <row r="20" spans="1:34" x14ac:dyDescent="0.25">
      <c r="A20" t="s">
        <v>2364</v>
      </c>
      <c r="B20" t="s">
        <v>1031</v>
      </c>
      <c r="C20" t="s">
        <v>2050</v>
      </c>
      <c r="D20" t="s">
        <v>2295</v>
      </c>
      <c r="E20" s="32">
        <v>60.488888888888887</v>
      </c>
      <c r="F20" s="32">
        <v>3.6435672299779576</v>
      </c>
      <c r="G20" s="32">
        <v>3.4304426891991184</v>
      </c>
      <c r="H20" s="32">
        <v>0.75677075679647321</v>
      </c>
      <c r="I20" s="32">
        <v>0.54364621601763419</v>
      </c>
      <c r="J20" s="32">
        <v>220.39533333333333</v>
      </c>
      <c r="K20" s="32">
        <v>207.50366666666667</v>
      </c>
      <c r="L20" s="32">
        <v>45.776222222222223</v>
      </c>
      <c r="M20" s="32">
        <v>32.884555555555558</v>
      </c>
      <c r="N20" s="32">
        <v>9.4916666666666671</v>
      </c>
      <c r="O20" s="32">
        <v>3.4</v>
      </c>
      <c r="P20" s="32">
        <v>39.047666666666665</v>
      </c>
      <c r="Q20" s="32">
        <v>39.047666666666665</v>
      </c>
      <c r="R20" s="32">
        <v>0</v>
      </c>
      <c r="S20" s="32">
        <v>135.57144444444447</v>
      </c>
      <c r="T20" s="32">
        <v>65.607555555555564</v>
      </c>
      <c r="U20" s="32">
        <v>69.963888888888889</v>
      </c>
      <c r="V20" s="32">
        <v>0</v>
      </c>
      <c r="W20" s="32">
        <v>16.566666666666666</v>
      </c>
      <c r="X20" s="32">
        <v>0.55833333333333335</v>
      </c>
      <c r="Y20" s="32">
        <v>0</v>
      </c>
      <c r="Z20" s="32">
        <v>0</v>
      </c>
      <c r="AA20" s="32">
        <v>3.5555555555555554</v>
      </c>
      <c r="AB20" s="32">
        <v>0</v>
      </c>
      <c r="AC20" s="32">
        <v>12.452777777777778</v>
      </c>
      <c r="AD20" s="32">
        <v>0</v>
      </c>
      <c r="AE20" s="32">
        <v>0</v>
      </c>
      <c r="AF20" t="s">
        <v>75</v>
      </c>
      <c r="AG20">
        <v>5</v>
      </c>
      <c r="AH20"/>
    </row>
    <row r="21" spans="1:34" x14ac:dyDescent="0.25">
      <c r="A21" t="s">
        <v>2364</v>
      </c>
      <c r="B21" t="s">
        <v>1513</v>
      </c>
      <c r="C21" t="s">
        <v>2015</v>
      </c>
      <c r="D21" t="s">
        <v>2278</v>
      </c>
      <c r="E21" s="32">
        <v>75.888888888888886</v>
      </c>
      <c r="F21" s="32">
        <v>3.2485768667642754</v>
      </c>
      <c r="G21" s="32">
        <v>2.988767203513909</v>
      </c>
      <c r="H21" s="32">
        <v>0.56731332357247444</v>
      </c>
      <c r="I21" s="32">
        <v>0.37302342606149341</v>
      </c>
      <c r="J21" s="32">
        <v>246.53088888888888</v>
      </c>
      <c r="K21" s="32">
        <v>226.81422222222221</v>
      </c>
      <c r="L21" s="32">
        <v>43.052777777777777</v>
      </c>
      <c r="M21" s="32">
        <v>28.308333333333334</v>
      </c>
      <c r="N21" s="32">
        <v>9.8888888888888893</v>
      </c>
      <c r="O21" s="32">
        <v>4.8555555555555552</v>
      </c>
      <c r="P21" s="32">
        <v>50.648777777777781</v>
      </c>
      <c r="Q21" s="32">
        <v>45.676555555555559</v>
      </c>
      <c r="R21" s="32">
        <v>4.9722222222222223</v>
      </c>
      <c r="S21" s="32">
        <v>152.82933333333332</v>
      </c>
      <c r="T21" s="32">
        <v>113.86822222222222</v>
      </c>
      <c r="U21" s="32">
        <v>38.961111111111109</v>
      </c>
      <c r="V21" s="32">
        <v>0</v>
      </c>
      <c r="W21" s="32">
        <v>11.916666666666666</v>
      </c>
      <c r="X21" s="32">
        <v>0</v>
      </c>
      <c r="Y21" s="32">
        <v>0</v>
      </c>
      <c r="Z21" s="32">
        <v>0</v>
      </c>
      <c r="AA21" s="32">
        <v>0.15833333333333333</v>
      </c>
      <c r="AB21" s="32">
        <v>0</v>
      </c>
      <c r="AC21" s="32">
        <v>11.758333333333333</v>
      </c>
      <c r="AD21" s="32">
        <v>0</v>
      </c>
      <c r="AE21" s="32">
        <v>0</v>
      </c>
      <c r="AF21" t="s">
        <v>568</v>
      </c>
      <c r="AG21">
        <v>5</v>
      </c>
      <c r="AH21"/>
    </row>
    <row r="22" spans="1:34" x14ac:dyDescent="0.25">
      <c r="A22" t="s">
        <v>2364</v>
      </c>
      <c r="B22" t="s">
        <v>1488</v>
      </c>
      <c r="C22" t="s">
        <v>1910</v>
      </c>
      <c r="D22" t="s">
        <v>2278</v>
      </c>
      <c r="E22" s="32">
        <v>66.5</v>
      </c>
      <c r="F22" s="32">
        <v>3.0798796992481203</v>
      </c>
      <c r="G22" s="32">
        <v>2.790812030075188</v>
      </c>
      <c r="H22" s="32">
        <v>0.46212531328320799</v>
      </c>
      <c r="I22" s="32">
        <v>0.17305764411027569</v>
      </c>
      <c r="J22" s="32">
        <v>204.81200000000001</v>
      </c>
      <c r="K22" s="32">
        <v>185.589</v>
      </c>
      <c r="L22" s="32">
        <v>30.731333333333332</v>
      </c>
      <c r="M22" s="32">
        <v>11.508333333333333</v>
      </c>
      <c r="N22" s="32">
        <v>13.534111111111111</v>
      </c>
      <c r="O22" s="32">
        <v>5.6888888888888891</v>
      </c>
      <c r="P22" s="32">
        <v>42.730777777777774</v>
      </c>
      <c r="Q22" s="32">
        <v>42.730777777777774</v>
      </c>
      <c r="R22" s="32">
        <v>0</v>
      </c>
      <c r="S22" s="32">
        <v>131.3498888888889</v>
      </c>
      <c r="T22" s="32">
        <v>72.802666666666667</v>
      </c>
      <c r="U22" s="32">
        <v>58.547222222222224</v>
      </c>
      <c r="V22" s="32">
        <v>0</v>
      </c>
      <c r="W22" s="32">
        <v>0.49722222222222223</v>
      </c>
      <c r="X22" s="32">
        <v>0</v>
      </c>
      <c r="Y22" s="32">
        <v>0</v>
      </c>
      <c r="Z22" s="32">
        <v>0</v>
      </c>
      <c r="AA22" s="32">
        <v>0.49722222222222223</v>
      </c>
      <c r="AB22" s="32">
        <v>0</v>
      </c>
      <c r="AC22" s="32">
        <v>0</v>
      </c>
      <c r="AD22" s="32">
        <v>0</v>
      </c>
      <c r="AE22" s="32">
        <v>0</v>
      </c>
      <c r="AF22" t="s">
        <v>543</v>
      </c>
      <c r="AG22">
        <v>5</v>
      </c>
      <c r="AH22"/>
    </row>
    <row r="23" spans="1:34" x14ac:dyDescent="0.25">
      <c r="A23" t="s">
        <v>2364</v>
      </c>
      <c r="B23" t="s">
        <v>1688</v>
      </c>
      <c r="C23" t="s">
        <v>2210</v>
      </c>
      <c r="D23" t="s">
        <v>2293</v>
      </c>
      <c r="E23" s="32">
        <v>34.055555555555557</v>
      </c>
      <c r="F23" s="32">
        <v>4.0087471451876029</v>
      </c>
      <c r="G23" s="32">
        <v>3.5594812398042417</v>
      </c>
      <c r="H23" s="32">
        <v>1.1940456769983687</v>
      </c>
      <c r="I23" s="32">
        <v>0.74477977161500808</v>
      </c>
      <c r="J23" s="32">
        <v>136.52011111111113</v>
      </c>
      <c r="K23" s="32">
        <v>121.22011111111112</v>
      </c>
      <c r="L23" s="32">
        <v>40.663888888888891</v>
      </c>
      <c r="M23" s="32">
        <v>25.363888888888887</v>
      </c>
      <c r="N23" s="32">
        <v>11.083333333333334</v>
      </c>
      <c r="O23" s="32">
        <v>4.2166666666666668</v>
      </c>
      <c r="P23" s="32">
        <v>21.364333333333335</v>
      </c>
      <c r="Q23" s="32">
        <v>21.364333333333335</v>
      </c>
      <c r="R23" s="32">
        <v>0</v>
      </c>
      <c r="S23" s="32">
        <v>74.491888888888894</v>
      </c>
      <c r="T23" s="32">
        <v>47.01133333333334</v>
      </c>
      <c r="U23" s="32">
        <v>27.480555555555554</v>
      </c>
      <c r="V23" s="32">
        <v>0</v>
      </c>
      <c r="W23" s="32">
        <v>26.488888888888887</v>
      </c>
      <c r="X23" s="32">
        <v>13.697222222222223</v>
      </c>
      <c r="Y23" s="32">
        <v>0</v>
      </c>
      <c r="Z23" s="32">
        <v>1.5111111111111111</v>
      </c>
      <c r="AA23" s="32">
        <v>2.3444444444444446</v>
      </c>
      <c r="AB23" s="32">
        <v>0</v>
      </c>
      <c r="AC23" s="32">
        <v>8.9361111111111118</v>
      </c>
      <c r="AD23" s="32">
        <v>0</v>
      </c>
      <c r="AE23" s="32">
        <v>0</v>
      </c>
      <c r="AF23" t="s">
        <v>746</v>
      </c>
      <c r="AG23">
        <v>5</v>
      </c>
      <c r="AH23"/>
    </row>
    <row r="24" spans="1:34" x14ac:dyDescent="0.25">
      <c r="A24" t="s">
        <v>2364</v>
      </c>
      <c r="B24" t="s">
        <v>1501</v>
      </c>
      <c r="C24" t="s">
        <v>2131</v>
      </c>
      <c r="D24" t="s">
        <v>2264</v>
      </c>
      <c r="E24" s="32">
        <v>94.87777777777778</v>
      </c>
      <c r="F24" s="32">
        <v>3.1563087012530739</v>
      </c>
      <c r="G24" s="32">
        <v>2.9228504508724678</v>
      </c>
      <c r="H24" s="32">
        <v>0.5432392551821057</v>
      </c>
      <c r="I24" s="32">
        <v>0.309781004801499</v>
      </c>
      <c r="J24" s="32">
        <v>299.46355555555556</v>
      </c>
      <c r="K24" s="32">
        <v>277.31355555555558</v>
      </c>
      <c r="L24" s="32">
        <v>51.541333333333341</v>
      </c>
      <c r="M24" s="32">
        <v>29.391333333333336</v>
      </c>
      <c r="N24" s="32">
        <v>16.683333333333334</v>
      </c>
      <c r="O24" s="32">
        <v>5.4666666666666668</v>
      </c>
      <c r="P24" s="32">
        <v>75.052222222222227</v>
      </c>
      <c r="Q24" s="32">
        <v>75.052222222222227</v>
      </c>
      <c r="R24" s="32">
        <v>0</v>
      </c>
      <c r="S24" s="32">
        <v>172.87</v>
      </c>
      <c r="T24" s="32">
        <v>102.42555555555555</v>
      </c>
      <c r="U24" s="32">
        <v>70.444444444444443</v>
      </c>
      <c r="V24" s="32">
        <v>0</v>
      </c>
      <c r="W24" s="32">
        <v>2.2222222222222223</v>
      </c>
      <c r="X24" s="32">
        <v>0</v>
      </c>
      <c r="Y24" s="32">
        <v>0</v>
      </c>
      <c r="Z24" s="32">
        <v>2.2222222222222223</v>
      </c>
      <c r="AA24" s="32">
        <v>0</v>
      </c>
      <c r="AB24" s="32">
        <v>0</v>
      </c>
      <c r="AC24" s="32">
        <v>0</v>
      </c>
      <c r="AD24" s="32">
        <v>0</v>
      </c>
      <c r="AE24" s="32">
        <v>0</v>
      </c>
      <c r="AF24" t="s">
        <v>556</v>
      </c>
      <c r="AG24">
        <v>5</v>
      </c>
      <c r="AH24"/>
    </row>
    <row r="25" spans="1:34" x14ac:dyDescent="0.25">
      <c r="A25" t="s">
        <v>2364</v>
      </c>
      <c r="B25" t="s">
        <v>1156</v>
      </c>
      <c r="C25" t="s">
        <v>2089</v>
      </c>
      <c r="D25" t="s">
        <v>2278</v>
      </c>
      <c r="E25" s="32">
        <v>96.75555555555556</v>
      </c>
      <c r="F25" s="32">
        <v>3.6073128158015617</v>
      </c>
      <c r="G25" s="32">
        <v>3.4131522737712445</v>
      </c>
      <c r="H25" s="32">
        <v>0.56948782728525493</v>
      </c>
      <c r="I25" s="32">
        <v>0.37702112999540649</v>
      </c>
      <c r="J25" s="32">
        <v>349.02755555555558</v>
      </c>
      <c r="K25" s="32">
        <v>330.24144444444443</v>
      </c>
      <c r="L25" s="32">
        <v>55.101111111111109</v>
      </c>
      <c r="M25" s="32">
        <v>36.478888888888889</v>
      </c>
      <c r="N25" s="32">
        <v>14.144444444444444</v>
      </c>
      <c r="O25" s="32">
        <v>4.4777777777777779</v>
      </c>
      <c r="P25" s="32">
        <v>68.486666666666665</v>
      </c>
      <c r="Q25" s="32">
        <v>68.322777777777773</v>
      </c>
      <c r="R25" s="32">
        <v>0.16388888888888889</v>
      </c>
      <c r="S25" s="32">
        <v>225.43977777777781</v>
      </c>
      <c r="T25" s="32">
        <v>195.27033333333335</v>
      </c>
      <c r="U25" s="32">
        <v>30.169444444444444</v>
      </c>
      <c r="V25" s="32">
        <v>0</v>
      </c>
      <c r="W25" s="32">
        <v>20.544444444444444</v>
      </c>
      <c r="X25" s="32">
        <v>4.7333333333333334</v>
      </c>
      <c r="Y25" s="32">
        <v>0</v>
      </c>
      <c r="Z25" s="32">
        <v>0</v>
      </c>
      <c r="AA25" s="32">
        <v>8.9916666666666671</v>
      </c>
      <c r="AB25" s="32">
        <v>0</v>
      </c>
      <c r="AC25" s="32">
        <v>6.8194444444444446</v>
      </c>
      <c r="AD25" s="32">
        <v>0</v>
      </c>
      <c r="AE25" s="32">
        <v>0</v>
      </c>
      <c r="AF25" t="s">
        <v>203</v>
      </c>
      <c r="AG25">
        <v>5</v>
      </c>
      <c r="AH25"/>
    </row>
    <row r="26" spans="1:34" x14ac:dyDescent="0.25">
      <c r="A26" t="s">
        <v>2364</v>
      </c>
      <c r="B26" t="s">
        <v>1712</v>
      </c>
      <c r="C26" t="s">
        <v>1936</v>
      </c>
      <c r="D26" t="s">
        <v>2278</v>
      </c>
      <c r="E26" s="32">
        <v>63.866666666666667</v>
      </c>
      <c r="F26" s="32">
        <v>3.4580967292971465</v>
      </c>
      <c r="G26" s="32">
        <v>3.2108803061934581</v>
      </c>
      <c r="H26" s="32">
        <v>0.77061064718162831</v>
      </c>
      <c r="I26" s="32">
        <v>0.55544885177453018</v>
      </c>
      <c r="J26" s="32">
        <v>220.8571111111111</v>
      </c>
      <c r="K26" s="32">
        <v>205.0682222222222</v>
      </c>
      <c r="L26" s="32">
        <v>49.216333333333331</v>
      </c>
      <c r="M26" s="32">
        <v>35.474666666666664</v>
      </c>
      <c r="N26" s="32">
        <v>8.0527777777777771</v>
      </c>
      <c r="O26" s="32">
        <v>5.6888888888888891</v>
      </c>
      <c r="P26" s="32">
        <v>37.672111111111114</v>
      </c>
      <c r="Q26" s="32">
        <v>35.62488888888889</v>
      </c>
      <c r="R26" s="32">
        <v>2.0472222222222221</v>
      </c>
      <c r="S26" s="32">
        <v>133.96866666666665</v>
      </c>
      <c r="T26" s="32">
        <v>81.676999999999992</v>
      </c>
      <c r="U26" s="32">
        <v>52.291666666666664</v>
      </c>
      <c r="V26" s="32">
        <v>0</v>
      </c>
      <c r="W26" s="32">
        <v>19.716666666666665</v>
      </c>
      <c r="X26" s="32">
        <v>2.088888888888889</v>
      </c>
      <c r="Y26" s="32">
        <v>0</v>
      </c>
      <c r="Z26" s="32">
        <v>0</v>
      </c>
      <c r="AA26" s="32">
        <v>2.1777777777777776</v>
      </c>
      <c r="AB26" s="32">
        <v>0</v>
      </c>
      <c r="AC26" s="32">
        <v>15.45</v>
      </c>
      <c r="AD26" s="32">
        <v>0</v>
      </c>
      <c r="AE26" s="32">
        <v>0</v>
      </c>
      <c r="AF26" t="s">
        <v>770</v>
      </c>
      <c r="AG26">
        <v>5</v>
      </c>
      <c r="AH26"/>
    </row>
    <row r="27" spans="1:34" x14ac:dyDescent="0.25">
      <c r="A27" t="s">
        <v>2364</v>
      </c>
      <c r="B27" t="s">
        <v>1021</v>
      </c>
      <c r="C27" t="s">
        <v>2047</v>
      </c>
      <c r="D27" t="s">
        <v>2297</v>
      </c>
      <c r="E27" s="32">
        <v>68.24444444444444</v>
      </c>
      <c r="F27" s="32">
        <v>3.1776799088244876</v>
      </c>
      <c r="G27" s="32">
        <v>2.862228915662651</v>
      </c>
      <c r="H27" s="32">
        <v>0.62186584174535986</v>
      </c>
      <c r="I27" s="32">
        <v>0.3064148485835233</v>
      </c>
      <c r="J27" s="32">
        <v>216.85900000000001</v>
      </c>
      <c r="K27" s="32">
        <v>195.33122222222224</v>
      </c>
      <c r="L27" s="32">
        <v>42.43888888888889</v>
      </c>
      <c r="M27" s="32">
        <v>20.911111111111111</v>
      </c>
      <c r="N27" s="32">
        <v>16.016666666666666</v>
      </c>
      <c r="O27" s="32">
        <v>5.5111111111111111</v>
      </c>
      <c r="P27" s="32">
        <v>52.779666666666671</v>
      </c>
      <c r="Q27" s="32">
        <v>52.779666666666671</v>
      </c>
      <c r="R27" s="32">
        <v>0</v>
      </c>
      <c r="S27" s="32">
        <v>121.64044444444443</v>
      </c>
      <c r="T27" s="32">
        <v>100.34599999999999</v>
      </c>
      <c r="U27" s="32">
        <v>21.052777777777777</v>
      </c>
      <c r="V27" s="32">
        <v>0.24166666666666667</v>
      </c>
      <c r="W27" s="32">
        <v>15.669444444444444</v>
      </c>
      <c r="X27" s="32">
        <v>0.56666666666666665</v>
      </c>
      <c r="Y27" s="32">
        <v>0</v>
      </c>
      <c r="Z27" s="32">
        <v>0</v>
      </c>
      <c r="AA27" s="32">
        <v>3.0944444444444446</v>
      </c>
      <c r="AB27" s="32">
        <v>0</v>
      </c>
      <c r="AC27" s="32">
        <v>12.008333333333333</v>
      </c>
      <c r="AD27" s="32">
        <v>0</v>
      </c>
      <c r="AE27" s="32">
        <v>0</v>
      </c>
      <c r="AF27" t="s">
        <v>65</v>
      </c>
      <c r="AG27">
        <v>5</v>
      </c>
      <c r="AH27"/>
    </row>
    <row r="28" spans="1:34" x14ac:dyDescent="0.25">
      <c r="A28" t="s">
        <v>2364</v>
      </c>
      <c r="B28" t="s">
        <v>1040</v>
      </c>
      <c r="C28" t="s">
        <v>2055</v>
      </c>
      <c r="D28" t="s">
        <v>2296</v>
      </c>
      <c r="E28" s="32">
        <v>68.966666666666669</v>
      </c>
      <c r="F28" s="32">
        <v>3.7630465603351055</v>
      </c>
      <c r="G28" s="32">
        <v>3.1873658772353792</v>
      </c>
      <c r="H28" s="32">
        <v>1.121032705010472</v>
      </c>
      <c r="I28" s="32">
        <v>0.6190994038988239</v>
      </c>
      <c r="J28" s="32">
        <v>259.52477777777779</v>
      </c>
      <c r="K28" s="32">
        <v>219.822</v>
      </c>
      <c r="L28" s="32">
        <v>77.313888888888883</v>
      </c>
      <c r="M28" s="32">
        <v>42.697222222222223</v>
      </c>
      <c r="N28" s="32">
        <v>29.105555555555554</v>
      </c>
      <c r="O28" s="32">
        <v>5.5111111111111111</v>
      </c>
      <c r="P28" s="32">
        <v>34.083333333333336</v>
      </c>
      <c r="Q28" s="32">
        <v>28.997222222222224</v>
      </c>
      <c r="R28" s="32">
        <v>5.0861111111111112</v>
      </c>
      <c r="S28" s="32">
        <v>148.12755555555557</v>
      </c>
      <c r="T28" s="32">
        <v>122.28866666666669</v>
      </c>
      <c r="U28" s="32">
        <v>25.838888888888889</v>
      </c>
      <c r="V28" s="32">
        <v>0</v>
      </c>
      <c r="W28" s="32">
        <v>3.7361111111111112</v>
      </c>
      <c r="X28" s="32">
        <v>0.21666666666666667</v>
      </c>
      <c r="Y28" s="32">
        <v>0</v>
      </c>
      <c r="Z28" s="32">
        <v>0</v>
      </c>
      <c r="AA28" s="32">
        <v>0</v>
      </c>
      <c r="AB28" s="32">
        <v>0</v>
      </c>
      <c r="AC28" s="32">
        <v>3.5194444444444444</v>
      </c>
      <c r="AD28" s="32">
        <v>0</v>
      </c>
      <c r="AE28" s="32">
        <v>0</v>
      </c>
      <c r="AF28" t="s">
        <v>84</v>
      </c>
      <c r="AG28">
        <v>5</v>
      </c>
      <c r="AH28"/>
    </row>
    <row r="29" spans="1:34" x14ac:dyDescent="0.25">
      <c r="A29" t="s">
        <v>2364</v>
      </c>
      <c r="B29" t="s">
        <v>1336</v>
      </c>
      <c r="C29" t="s">
        <v>1989</v>
      </c>
      <c r="D29" t="s">
        <v>2246</v>
      </c>
      <c r="E29" s="32">
        <v>58.37777777777778</v>
      </c>
      <c r="F29" s="32">
        <v>3.2384183479253896</v>
      </c>
      <c r="G29" s="32">
        <v>2.8890178911305671</v>
      </c>
      <c r="H29" s="32">
        <v>0.4820765131328511</v>
      </c>
      <c r="I29" s="32">
        <v>0.29707460982108869</v>
      </c>
      <c r="J29" s="32">
        <v>189.05166666666665</v>
      </c>
      <c r="K29" s="32">
        <v>168.65444444444444</v>
      </c>
      <c r="L29" s="32">
        <v>28.142555555555553</v>
      </c>
      <c r="M29" s="32">
        <v>17.342555555555556</v>
      </c>
      <c r="N29" s="32">
        <v>5.2</v>
      </c>
      <c r="O29" s="32">
        <v>5.6</v>
      </c>
      <c r="P29" s="32">
        <v>46.492555555555555</v>
      </c>
      <c r="Q29" s="32">
        <v>36.895333333333333</v>
      </c>
      <c r="R29" s="32">
        <v>9.5972222222222214</v>
      </c>
      <c r="S29" s="32">
        <v>114.41655555555555</v>
      </c>
      <c r="T29" s="32">
        <v>84.152666666666661</v>
      </c>
      <c r="U29" s="32">
        <v>30.263888888888889</v>
      </c>
      <c r="V29" s="32">
        <v>0</v>
      </c>
      <c r="W29" s="32">
        <v>7.9861111111111116</v>
      </c>
      <c r="X29" s="32">
        <v>0.80277777777777781</v>
      </c>
      <c r="Y29" s="32">
        <v>0</v>
      </c>
      <c r="Z29" s="32">
        <v>0</v>
      </c>
      <c r="AA29" s="32">
        <v>0</v>
      </c>
      <c r="AB29" s="32">
        <v>0</v>
      </c>
      <c r="AC29" s="32">
        <v>7.1833333333333336</v>
      </c>
      <c r="AD29" s="32">
        <v>0</v>
      </c>
      <c r="AE29" s="32">
        <v>0</v>
      </c>
      <c r="AF29" t="s">
        <v>387</v>
      </c>
      <c r="AG29">
        <v>5</v>
      </c>
      <c r="AH29"/>
    </row>
    <row r="30" spans="1:34" x14ac:dyDescent="0.25">
      <c r="A30" t="s">
        <v>2364</v>
      </c>
      <c r="B30" t="s">
        <v>1767</v>
      </c>
      <c r="C30" t="s">
        <v>2225</v>
      </c>
      <c r="D30" t="s">
        <v>2246</v>
      </c>
      <c r="E30" s="32">
        <v>46.06666666666667</v>
      </c>
      <c r="F30" s="32">
        <v>3.4730583695127835</v>
      </c>
      <c r="G30" s="32">
        <v>3.1236854799807041</v>
      </c>
      <c r="H30" s="32">
        <v>0.83236372407139403</v>
      </c>
      <c r="I30" s="32">
        <v>0.50331162566328991</v>
      </c>
      <c r="J30" s="32">
        <v>159.99222222222224</v>
      </c>
      <c r="K30" s="32">
        <v>143.89777777777778</v>
      </c>
      <c r="L30" s="32">
        <v>38.344222222222221</v>
      </c>
      <c r="M30" s="32">
        <v>23.18588888888889</v>
      </c>
      <c r="N30" s="32">
        <v>10.058333333333334</v>
      </c>
      <c r="O30" s="32">
        <v>5.0999999999999996</v>
      </c>
      <c r="P30" s="32">
        <v>27.749333333333333</v>
      </c>
      <c r="Q30" s="32">
        <v>26.813222222222223</v>
      </c>
      <c r="R30" s="32">
        <v>0.93611111111111112</v>
      </c>
      <c r="S30" s="32">
        <v>93.898666666666657</v>
      </c>
      <c r="T30" s="32">
        <v>68.162555555555542</v>
      </c>
      <c r="U30" s="32">
        <v>25.736111111111111</v>
      </c>
      <c r="V30" s="32">
        <v>0</v>
      </c>
      <c r="W30" s="32">
        <v>8.6444444444444439</v>
      </c>
      <c r="X30" s="32">
        <v>0.53333333333333333</v>
      </c>
      <c r="Y30" s="32">
        <v>0</v>
      </c>
      <c r="Z30" s="32">
        <v>0</v>
      </c>
      <c r="AA30" s="32">
        <v>0.8</v>
      </c>
      <c r="AB30" s="32">
        <v>0</v>
      </c>
      <c r="AC30" s="32">
        <v>7.3111111111111109</v>
      </c>
      <c r="AD30" s="32">
        <v>0</v>
      </c>
      <c r="AE30" s="32">
        <v>0</v>
      </c>
      <c r="AF30" t="s">
        <v>826</v>
      </c>
      <c r="AG30">
        <v>5</v>
      </c>
      <c r="AH30"/>
    </row>
    <row r="31" spans="1:34" x14ac:dyDescent="0.25">
      <c r="A31" t="s">
        <v>2364</v>
      </c>
      <c r="B31" t="s">
        <v>1826</v>
      </c>
      <c r="C31" t="s">
        <v>2140</v>
      </c>
      <c r="D31" t="s">
        <v>2295</v>
      </c>
      <c r="E31" s="32">
        <v>57.144444444444446</v>
      </c>
      <c r="F31" s="32">
        <v>3.2239548901419401</v>
      </c>
      <c r="G31" s="32">
        <v>2.9009430293602954</v>
      </c>
      <c r="H31" s="32">
        <v>0.80043554345712609</v>
      </c>
      <c r="I31" s="32">
        <v>0.47742368267548119</v>
      </c>
      <c r="J31" s="32">
        <v>184.23111111111109</v>
      </c>
      <c r="K31" s="32">
        <v>165.77277777777778</v>
      </c>
      <c r="L31" s="32">
        <v>45.740444444444442</v>
      </c>
      <c r="M31" s="32">
        <v>27.28211111111111</v>
      </c>
      <c r="N31" s="32">
        <v>16.969444444444445</v>
      </c>
      <c r="O31" s="32">
        <v>1.4888888888888889</v>
      </c>
      <c r="P31" s="32">
        <v>31.763777777777776</v>
      </c>
      <c r="Q31" s="32">
        <v>31.763777777777776</v>
      </c>
      <c r="R31" s="32">
        <v>0</v>
      </c>
      <c r="S31" s="32">
        <v>106.72688888888889</v>
      </c>
      <c r="T31" s="32">
        <v>69.551888888888897</v>
      </c>
      <c r="U31" s="32">
        <v>37.174999999999997</v>
      </c>
      <c r="V31" s="32">
        <v>0</v>
      </c>
      <c r="W31" s="32">
        <v>7.0333333333333332</v>
      </c>
      <c r="X31" s="32">
        <v>0</v>
      </c>
      <c r="Y31" s="32">
        <v>0</v>
      </c>
      <c r="Z31" s="32">
        <v>0</v>
      </c>
      <c r="AA31" s="32">
        <v>2.3833333333333333</v>
      </c>
      <c r="AB31" s="32">
        <v>0</v>
      </c>
      <c r="AC31" s="32">
        <v>4.6500000000000004</v>
      </c>
      <c r="AD31" s="32">
        <v>0</v>
      </c>
      <c r="AE31" s="32">
        <v>0</v>
      </c>
      <c r="AF31" t="s">
        <v>885</v>
      </c>
      <c r="AG31">
        <v>5</v>
      </c>
      <c r="AH31"/>
    </row>
    <row r="32" spans="1:34" x14ac:dyDescent="0.25">
      <c r="A32" t="s">
        <v>2364</v>
      </c>
      <c r="B32" t="s">
        <v>1821</v>
      </c>
      <c r="C32" t="s">
        <v>2074</v>
      </c>
      <c r="D32" t="s">
        <v>2313</v>
      </c>
      <c r="E32" s="32">
        <v>79.588888888888889</v>
      </c>
      <c r="F32" s="32">
        <v>3.7567792824235648</v>
      </c>
      <c r="G32" s="32">
        <v>3.37963283540416</v>
      </c>
      <c r="H32" s="32">
        <v>0.62121317883568339</v>
      </c>
      <c r="I32" s="32">
        <v>0.31893061566382802</v>
      </c>
      <c r="J32" s="32">
        <v>298.99788888888884</v>
      </c>
      <c r="K32" s="32">
        <v>268.98122222222219</v>
      </c>
      <c r="L32" s="32">
        <v>49.44166666666667</v>
      </c>
      <c r="M32" s="32">
        <v>25.383333333333333</v>
      </c>
      <c r="N32" s="32">
        <v>18.369444444444444</v>
      </c>
      <c r="O32" s="32">
        <v>5.6888888888888891</v>
      </c>
      <c r="P32" s="32">
        <v>68.181999999999988</v>
      </c>
      <c r="Q32" s="32">
        <v>62.223666666666659</v>
      </c>
      <c r="R32" s="32">
        <v>5.958333333333333</v>
      </c>
      <c r="S32" s="32">
        <v>181.37422222222219</v>
      </c>
      <c r="T32" s="32">
        <v>109.74088888888885</v>
      </c>
      <c r="U32" s="32">
        <v>71.63333333333334</v>
      </c>
      <c r="V32" s="32">
        <v>0</v>
      </c>
      <c r="W32" s="32">
        <v>18.341666666666669</v>
      </c>
      <c r="X32" s="32">
        <v>1.6277777777777778</v>
      </c>
      <c r="Y32" s="32">
        <v>0</v>
      </c>
      <c r="Z32" s="32">
        <v>0</v>
      </c>
      <c r="AA32" s="32">
        <v>8.3222222222222229</v>
      </c>
      <c r="AB32" s="32">
        <v>0</v>
      </c>
      <c r="AC32" s="32">
        <v>8.3916666666666675</v>
      </c>
      <c r="AD32" s="32">
        <v>0</v>
      </c>
      <c r="AE32" s="32">
        <v>0</v>
      </c>
      <c r="AF32" t="s">
        <v>880</v>
      </c>
      <c r="AG32">
        <v>5</v>
      </c>
      <c r="AH32"/>
    </row>
    <row r="33" spans="1:34" x14ac:dyDescent="0.25">
      <c r="A33" t="s">
        <v>2364</v>
      </c>
      <c r="B33" t="s">
        <v>1677</v>
      </c>
      <c r="C33" t="s">
        <v>2036</v>
      </c>
      <c r="D33" t="s">
        <v>2301</v>
      </c>
      <c r="E33" s="32">
        <v>39.044444444444444</v>
      </c>
      <c r="F33" s="32">
        <v>2.9989157655093912</v>
      </c>
      <c r="G33" s="32">
        <v>2.5699174729652818</v>
      </c>
      <c r="H33" s="32">
        <v>0.75462435970404096</v>
      </c>
      <c r="I33" s="32">
        <v>0.3256260671599317</v>
      </c>
      <c r="J33" s="32">
        <v>117.09100000000001</v>
      </c>
      <c r="K33" s="32">
        <v>100.34100000000001</v>
      </c>
      <c r="L33" s="32">
        <v>29.463888888888889</v>
      </c>
      <c r="M33" s="32">
        <v>12.713888888888889</v>
      </c>
      <c r="N33" s="32">
        <v>11.061111111111112</v>
      </c>
      <c r="O33" s="32">
        <v>5.6888888888888891</v>
      </c>
      <c r="P33" s="32">
        <v>32.668333333333337</v>
      </c>
      <c r="Q33" s="32">
        <v>32.668333333333337</v>
      </c>
      <c r="R33" s="32">
        <v>0</v>
      </c>
      <c r="S33" s="32">
        <v>54.958777777777776</v>
      </c>
      <c r="T33" s="32">
        <v>54.708777777777776</v>
      </c>
      <c r="U33" s="32">
        <v>0.25</v>
      </c>
      <c r="V33" s="32">
        <v>0</v>
      </c>
      <c r="W33" s="32">
        <v>5.8159999999999989</v>
      </c>
      <c r="X33" s="32">
        <v>0.26666666666666666</v>
      </c>
      <c r="Y33" s="32">
        <v>0</v>
      </c>
      <c r="Z33" s="32">
        <v>0</v>
      </c>
      <c r="AA33" s="32">
        <v>3.1377777777777776</v>
      </c>
      <c r="AB33" s="32">
        <v>0</v>
      </c>
      <c r="AC33" s="32">
        <v>2.4115555555555552</v>
      </c>
      <c r="AD33" s="32">
        <v>0</v>
      </c>
      <c r="AE33" s="32">
        <v>0</v>
      </c>
      <c r="AF33" t="s">
        <v>735</v>
      </c>
      <c r="AG33">
        <v>5</v>
      </c>
      <c r="AH33"/>
    </row>
    <row r="34" spans="1:34" x14ac:dyDescent="0.25">
      <c r="A34" t="s">
        <v>2364</v>
      </c>
      <c r="B34" t="s">
        <v>1447</v>
      </c>
      <c r="C34" t="s">
        <v>1996</v>
      </c>
      <c r="D34" t="s">
        <v>2302</v>
      </c>
      <c r="E34" s="32">
        <v>79.111111111111114</v>
      </c>
      <c r="F34" s="32">
        <v>3.6075561797752802</v>
      </c>
      <c r="G34" s="32">
        <v>3.5335842696629207</v>
      </c>
      <c r="H34" s="32">
        <v>0.37106741573033725</v>
      </c>
      <c r="I34" s="32">
        <v>0.29709550561797765</v>
      </c>
      <c r="J34" s="32">
        <v>285.39777777777772</v>
      </c>
      <c r="K34" s="32">
        <v>279.54577777777774</v>
      </c>
      <c r="L34" s="32">
        <v>29.355555555555569</v>
      </c>
      <c r="M34" s="32">
        <v>23.503555555555568</v>
      </c>
      <c r="N34" s="32">
        <v>0.1631111111111111</v>
      </c>
      <c r="O34" s="32">
        <v>5.6888888888888891</v>
      </c>
      <c r="P34" s="32">
        <v>92.979444444444397</v>
      </c>
      <c r="Q34" s="32">
        <v>92.979444444444397</v>
      </c>
      <c r="R34" s="32">
        <v>0</v>
      </c>
      <c r="S34" s="32">
        <v>163.06277777777777</v>
      </c>
      <c r="T34" s="32">
        <v>161.28677777777776</v>
      </c>
      <c r="U34" s="32">
        <v>1.776</v>
      </c>
      <c r="V34" s="32">
        <v>0</v>
      </c>
      <c r="W34" s="32">
        <v>95.318222222222232</v>
      </c>
      <c r="X34" s="32">
        <v>0</v>
      </c>
      <c r="Y34" s="32">
        <v>0</v>
      </c>
      <c r="Z34" s="32">
        <v>0</v>
      </c>
      <c r="AA34" s="32">
        <v>27.566555555555553</v>
      </c>
      <c r="AB34" s="32">
        <v>0</v>
      </c>
      <c r="AC34" s="32">
        <v>67.751666666666679</v>
      </c>
      <c r="AD34" s="32">
        <v>0</v>
      </c>
      <c r="AE34" s="32">
        <v>0</v>
      </c>
      <c r="AF34" t="s">
        <v>501</v>
      </c>
      <c r="AG34">
        <v>5</v>
      </c>
      <c r="AH34"/>
    </row>
    <row r="35" spans="1:34" x14ac:dyDescent="0.25">
      <c r="A35" t="s">
        <v>2364</v>
      </c>
      <c r="B35" t="s">
        <v>1702</v>
      </c>
      <c r="C35" t="s">
        <v>2051</v>
      </c>
      <c r="D35" t="s">
        <v>2278</v>
      </c>
      <c r="E35" s="32">
        <v>75.555555555555557</v>
      </c>
      <c r="F35" s="32">
        <v>3.4213205882352944</v>
      </c>
      <c r="G35" s="32">
        <v>3.271908823529412</v>
      </c>
      <c r="H35" s="32">
        <v>0.52344705882352949</v>
      </c>
      <c r="I35" s="32">
        <v>0.37403529411764713</v>
      </c>
      <c r="J35" s="32">
        <v>258.49977777777781</v>
      </c>
      <c r="K35" s="32">
        <v>247.21088888888892</v>
      </c>
      <c r="L35" s="32">
        <v>39.549333333333337</v>
      </c>
      <c r="M35" s="32">
        <v>28.260444444444449</v>
      </c>
      <c r="N35" s="32">
        <v>5.6888888888888891</v>
      </c>
      <c r="O35" s="32">
        <v>5.6</v>
      </c>
      <c r="P35" s="32">
        <v>71.86866666666667</v>
      </c>
      <c r="Q35" s="32">
        <v>71.86866666666667</v>
      </c>
      <c r="R35" s="32">
        <v>0</v>
      </c>
      <c r="S35" s="32">
        <v>147.0817777777778</v>
      </c>
      <c r="T35" s="32">
        <v>147.0817777777778</v>
      </c>
      <c r="U35" s="32">
        <v>0</v>
      </c>
      <c r="V35" s="32">
        <v>0</v>
      </c>
      <c r="W35" s="32">
        <v>0</v>
      </c>
      <c r="X35" s="32">
        <v>0</v>
      </c>
      <c r="Y35" s="32">
        <v>0</v>
      </c>
      <c r="Z35" s="32">
        <v>0</v>
      </c>
      <c r="AA35" s="32">
        <v>0</v>
      </c>
      <c r="AB35" s="32">
        <v>0</v>
      </c>
      <c r="AC35" s="32">
        <v>0</v>
      </c>
      <c r="AD35" s="32">
        <v>0</v>
      </c>
      <c r="AE35" s="32">
        <v>0</v>
      </c>
      <c r="AF35" t="s">
        <v>760</v>
      </c>
      <c r="AG35">
        <v>5</v>
      </c>
      <c r="AH35"/>
    </row>
    <row r="36" spans="1:34" x14ac:dyDescent="0.25">
      <c r="A36" t="s">
        <v>2364</v>
      </c>
      <c r="B36" t="s">
        <v>1471</v>
      </c>
      <c r="C36" t="s">
        <v>2100</v>
      </c>
      <c r="D36" t="s">
        <v>2302</v>
      </c>
      <c r="E36" s="32">
        <v>70.844444444444449</v>
      </c>
      <c r="F36" s="32">
        <v>3.3018036386449188</v>
      </c>
      <c r="G36" s="32">
        <v>3.2022271016311166</v>
      </c>
      <c r="H36" s="32">
        <v>0.17660288582183187</v>
      </c>
      <c r="I36" s="32">
        <v>7.7026348808030123E-2</v>
      </c>
      <c r="J36" s="32">
        <v>233.91444444444448</v>
      </c>
      <c r="K36" s="32">
        <v>226.86</v>
      </c>
      <c r="L36" s="32">
        <v>12.511333333333333</v>
      </c>
      <c r="M36" s="32">
        <v>5.4568888888888898</v>
      </c>
      <c r="N36" s="32">
        <v>1.4544444444444444</v>
      </c>
      <c r="O36" s="32">
        <v>5.6</v>
      </c>
      <c r="P36" s="32">
        <v>83.470444444444439</v>
      </c>
      <c r="Q36" s="32">
        <v>83.470444444444439</v>
      </c>
      <c r="R36" s="32">
        <v>0</v>
      </c>
      <c r="S36" s="32">
        <v>137.93266666666671</v>
      </c>
      <c r="T36" s="32">
        <v>137.93266666666671</v>
      </c>
      <c r="U36" s="32">
        <v>0</v>
      </c>
      <c r="V36" s="32">
        <v>0</v>
      </c>
      <c r="W36" s="32">
        <v>104.47466666666668</v>
      </c>
      <c r="X36" s="32">
        <v>0.48644444444444446</v>
      </c>
      <c r="Y36" s="32">
        <v>0</v>
      </c>
      <c r="Z36" s="32">
        <v>0</v>
      </c>
      <c r="AA36" s="32">
        <v>34.804333333333339</v>
      </c>
      <c r="AB36" s="32">
        <v>0</v>
      </c>
      <c r="AC36" s="32">
        <v>69.183888888888902</v>
      </c>
      <c r="AD36" s="32">
        <v>0</v>
      </c>
      <c r="AE36" s="32">
        <v>0</v>
      </c>
      <c r="AF36" t="s">
        <v>526</v>
      </c>
      <c r="AG36">
        <v>5</v>
      </c>
      <c r="AH36"/>
    </row>
    <row r="37" spans="1:34" x14ac:dyDescent="0.25">
      <c r="A37" t="s">
        <v>2364</v>
      </c>
      <c r="B37" t="s">
        <v>1608</v>
      </c>
      <c r="C37" t="s">
        <v>2025</v>
      </c>
      <c r="D37" t="s">
        <v>2269</v>
      </c>
      <c r="E37" s="32">
        <v>101.1</v>
      </c>
      <c r="F37" s="32">
        <v>2.853092647543686</v>
      </c>
      <c r="G37" s="32">
        <v>2.8008396527090889</v>
      </c>
      <c r="H37" s="32">
        <v>0.31000659413122333</v>
      </c>
      <c r="I37" s="32">
        <v>0.25775359929662617</v>
      </c>
      <c r="J37" s="32">
        <v>288.44766666666663</v>
      </c>
      <c r="K37" s="32">
        <v>283.16488888888887</v>
      </c>
      <c r="L37" s="32">
        <v>31.341666666666679</v>
      </c>
      <c r="M37" s="32">
        <v>26.058888888888902</v>
      </c>
      <c r="N37" s="32">
        <v>0</v>
      </c>
      <c r="O37" s="32">
        <v>5.2827777777777767</v>
      </c>
      <c r="P37" s="32">
        <v>104.02255555555553</v>
      </c>
      <c r="Q37" s="32">
        <v>104.02255555555553</v>
      </c>
      <c r="R37" s="32">
        <v>0</v>
      </c>
      <c r="S37" s="32">
        <v>153.08344444444444</v>
      </c>
      <c r="T37" s="32">
        <v>153.08344444444444</v>
      </c>
      <c r="U37" s="32">
        <v>0</v>
      </c>
      <c r="V37" s="32">
        <v>0</v>
      </c>
      <c r="W37" s="32">
        <v>23.806555555555551</v>
      </c>
      <c r="X37" s="32">
        <v>0</v>
      </c>
      <c r="Y37" s="32">
        <v>0</v>
      </c>
      <c r="Z37" s="32">
        <v>0</v>
      </c>
      <c r="AA37" s="32">
        <v>4.4151111111111119</v>
      </c>
      <c r="AB37" s="32">
        <v>0</v>
      </c>
      <c r="AC37" s="32">
        <v>19.391444444444438</v>
      </c>
      <c r="AD37" s="32">
        <v>0</v>
      </c>
      <c r="AE37" s="32">
        <v>0</v>
      </c>
      <c r="AF37" t="s">
        <v>665</v>
      </c>
      <c r="AG37">
        <v>5</v>
      </c>
      <c r="AH37"/>
    </row>
    <row r="38" spans="1:34" x14ac:dyDescent="0.25">
      <c r="A38" t="s">
        <v>2364</v>
      </c>
      <c r="B38" t="s">
        <v>1107</v>
      </c>
      <c r="C38" t="s">
        <v>1980</v>
      </c>
      <c r="D38" t="s">
        <v>2306</v>
      </c>
      <c r="E38" s="32">
        <v>67.022222222222226</v>
      </c>
      <c r="F38" s="32">
        <v>3.9119280503978779</v>
      </c>
      <c r="G38" s="32">
        <v>3.3352950928381961</v>
      </c>
      <c r="H38" s="32">
        <v>0.58856929708222805</v>
      </c>
      <c r="I38" s="32">
        <v>0.26454741379310343</v>
      </c>
      <c r="J38" s="32">
        <v>262.18611111111113</v>
      </c>
      <c r="K38" s="32">
        <v>223.53888888888889</v>
      </c>
      <c r="L38" s="32">
        <v>39.447222222222223</v>
      </c>
      <c r="M38" s="32">
        <v>17.730555555555554</v>
      </c>
      <c r="N38" s="32">
        <v>15.233333333333333</v>
      </c>
      <c r="O38" s="32">
        <v>6.4833333333333334</v>
      </c>
      <c r="P38" s="32">
        <v>73.588888888888889</v>
      </c>
      <c r="Q38" s="32">
        <v>56.658333333333331</v>
      </c>
      <c r="R38" s="32">
        <v>16.930555555555557</v>
      </c>
      <c r="S38" s="32">
        <v>149.15</v>
      </c>
      <c r="T38" s="32">
        <v>149.15</v>
      </c>
      <c r="U38" s="32">
        <v>0</v>
      </c>
      <c r="V38" s="32">
        <v>0</v>
      </c>
      <c r="W38" s="32">
        <v>0</v>
      </c>
      <c r="X38" s="32">
        <v>0</v>
      </c>
      <c r="Y38" s="32">
        <v>0</v>
      </c>
      <c r="Z38" s="32">
        <v>0</v>
      </c>
      <c r="AA38" s="32">
        <v>0</v>
      </c>
      <c r="AB38" s="32">
        <v>0</v>
      </c>
      <c r="AC38" s="32">
        <v>0</v>
      </c>
      <c r="AD38" s="32">
        <v>0</v>
      </c>
      <c r="AE38" s="32">
        <v>0</v>
      </c>
      <c r="AF38" t="s">
        <v>154</v>
      </c>
      <c r="AG38">
        <v>5</v>
      </c>
      <c r="AH38"/>
    </row>
    <row r="39" spans="1:34" x14ac:dyDescent="0.25">
      <c r="A39" t="s">
        <v>2364</v>
      </c>
      <c r="B39" t="s">
        <v>972</v>
      </c>
      <c r="C39" t="s">
        <v>1905</v>
      </c>
      <c r="D39" t="s">
        <v>2296</v>
      </c>
      <c r="E39" s="32">
        <v>89.544444444444451</v>
      </c>
      <c r="F39" s="32">
        <v>3.8514964635810895</v>
      </c>
      <c r="G39" s="32">
        <v>3.5266732845266162</v>
      </c>
      <c r="H39" s="32">
        <v>0.54445340612979276</v>
      </c>
      <c r="I39" s="32">
        <v>0.38463208834843032</v>
      </c>
      <c r="J39" s="32">
        <v>344.88011111111115</v>
      </c>
      <c r="K39" s="32">
        <v>315.79400000000004</v>
      </c>
      <c r="L39" s="32">
        <v>48.75277777777778</v>
      </c>
      <c r="M39" s="32">
        <v>34.44166666666667</v>
      </c>
      <c r="N39" s="32">
        <v>9.5611111111111118</v>
      </c>
      <c r="O39" s="32">
        <v>4.75</v>
      </c>
      <c r="P39" s="32">
        <v>83.273666666666671</v>
      </c>
      <c r="Q39" s="32">
        <v>68.498666666666665</v>
      </c>
      <c r="R39" s="32">
        <v>14.775</v>
      </c>
      <c r="S39" s="32">
        <v>212.85366666666664</v>
      </c>
      <c r="T39" s="32">
        <v>206.7342222222222</v>
      </c>
      <c r="U39" s="32">
        <v>6.1194444444444445</v>
      </c>
      <c r="V39" s="32">
        <v>0</v>
      </c>
      <c r="W39" s="32">
        <v>19.349555555555554</v>
      </c>
      <c r="X39" s="32">
        <v>0</v>
      </c>
      <c r="Y39" s="32">
        <v>0</v>
      </c>
      <c r="Z39" s="32">
        <v>0</v>
      </c>
      <c r="AA39" s="32">
        <v>4.020888888888889</v>
      </c>
      <c r="AB39" s="32">
        <v>0</v>
      </c>
      <c r="AC39" s="32">
        <v>15.328666666666663</v>
      </c>
      <c r="AD39" s="32">
        <v>0</v>
      </c>
      <c r="AE39" s="32">
        <v>0</v>
      </c>
      <c r="AF39" t="s">
        <v>16</v>
      </c>
      <c r="AG39">
        <v>5</v>
      </c>
      <c r="AH39"/>
    </row>
    <row r="40" spans="1:34" x14ac:dyDescent="0.25">
      <c r="A40" t="s">
        <v>2364</v>
      </c>
      <c r="B40" t="s">
        <v>1672</v>
      </c>
      <c r="C40" t="s">
        <v>2104</v>
      </c>
      <c r="D40" t="s">
        <v>2273</v>
      </c>
      <c r="E40" s="32">
        <v>64.666666666666671</v>
      </c>
      <c r="F40" s="32">
        <v>4.3978951890034361</v>
      </c>
      <c r="G40" s="32">
        <v>3.6902491408934708</v>
      </c>
      <c r="H40" s="32">
        <v>0.72341065292096207</v>
      </c>
      <c r="I40" s="32">
        <v>0.23874570446735394</v>
      </c>
      <c r="J40" s="32">
        <v>284.39722222222224</v>
      </c>
      <c r="K40" s="32">
        <v>238.63611111111112</v>
      </c>
      <c r="L40" s="32">
        <v>46.780555555555551</v>
      </c>
      <c r="M40" s="32">
        <v>15.438888888888888</v>
      </c>
      <c r="N40" s="32">
        <v>25.747222222222224</v>
      </c>
      <c r="O40" s="32">
        <v>5.5944444444444441</v>
      </c>
      <c r="P40" s="32">
        <v>80.552777777777777</v>
      </c>
      <c r="Q40" s="32">
        <v>66.13333333333334</v>
      </c>
      <c r="R40" s="32">
        <v>14.419444444444444</v>
      </c>
      <c r="S40" s="32">
        <v>157.0638888888889</v>
      </c>
      <c r="T40" s="32">
        <v>152.61666666666667</v>
      </c>
      <c r="U40" s="32">
        <v>4.447222222222222</v>
      </c>
      <c r="V40" s="32">
        <v>0</v>
      </c>
      <c r="W40" s="32">
        <v>0</v>
      </c>
      <c r="X40" s="32">
        <v>0</v>
      </c>
      <c r="Y40" s="32">
        <v>0</v>
      </c>
      <c r="Z40" s="32">
        <v>0</v>
      </c>
      <c r="AA40" s="32">
        <v>0</v>
      </c>
      <c r="AB40" s="32">
        <v>0</v>
      </c>
      <c r="AC40" s="32">
        <v>0</v>
      </c>
      <c r="AD40" s="32">
        <v>0</v>
      </c>
      <c r="AE40" s="32">
        <v>0</v>
      </c>
      <c r="AF40" t="s">
        <v>730</v>
      </c>
      <c r="AG40">
        <v>5</v>
      </c>
      <c r="AH40"/>
    </row>
    <row r="41" spans="1:34" x14ac:dyDescent="0.25">
      <c r="A41" t="s">
        <v>2364</v>
      </c>
      <c r="B41" t="s">
        <v>1150</v>
      </c>
      <c r="C41" t="s">
        <v>1970</v>
      </c>
      <c r="D41" t="s">
        <v>2266</v>
      </c>
      <c r="E41" s="32">
        <v>74.155555555555551</v>
      </c>
      <c r="F41" s="32">
        <v>3.2716332034761768</v>
      </c>
      <c r="G41" s="32">
        <v>3.0260173808810316</v>
      </c>
      <c r="H41" s="32">
        <v>0.37088103086604735</v>
      </c>
      <c r="I41" s="32">
        <v>0.14950104884626911</v>
      </c>
      <c r="J41" s="32">
        <v>242.60977777777782</v>
      </c>
      <c r="K41" s="32">
        <v>224.39600000000004</v>
      </c>
      <c r="L41" s="32">
        <v>27.502888888888886</v>
      </c>
      <c r="M41" s="32">
        <v>11.086333333333332</v>
      </c>
      <c r="N41" s="32">
        <v>12.555444444444445</v>
      </c>
      <c r="O41" s="32">
        <v>3.8611111111111112</v>
      </c>
      <c r="P41" s="32">
        <v>56.086777777777797</v>
      </c>
      <c r="Q41" s="32">
        <v>54.289555555555573</v>
      </c>
      <c r="R41" s="32">
        <v>1.7972222222222223</v>
      </c>
      <c r="S41" s="32">
        <v>159.02011111111113</v>
      </c>
      <c r="T41" s="32">
        <v>159.02011111111113</v>
      </c>
      <c r="U41" s="32">
        <v>0</v>
      </c>
      <c r="V41" s="32">
        <v>0</v>
      </c>
      <c r="W41" s="32">
        <v>5.9092222222222217</v>
      </c>
      <c r="X41" s="32">
        <v>0.48633333333333328</v>
      </c>
      <c r="Y41" s="32">
        <v>0</v>
      </c>
      <c r="Z41" s="32">
        <v>0</v>
      </c>
      <c r="AA41" s="32">
        <v>3.9148888888888886</v>
      </c>
      <c r="AB41" s="32">
        <v>0.10833333333333334</v>
      </c>
      <c r="AC41" s="32">
        <v>1.3996666666666666</v>
      </c>
      <c r="AD41" s="32">
        <v>0</v>
      </c>
      <c r="AE41" s="32">
        <v>0</v>
      </c>
      <c r="AF41" t="s">
        <v>197</v>
      </c>
      <c r="AG41">
        <v>5</v>
      </c>
      <c r="AH41"/>
    </row>
    <row r="42" spans="1:34" x14ac:dyDescent="0.25">
      <c r="A42" t="s">
        <v>2364</v>
      </c>
      <c r="B42" t="s">
        <v>1105</v>
      </c>
      <c r="C42" t="s">
        <v>2078</v>
      </c>
      <c r="D42" t="s">
        <v>2282</v>
      </c>
      <c r="E42" s="32">
        <v>72.5</v>
      </c>
      <c r="F42" s="32">
        <v>2.5498927203065134</v>
      </c>
      <c r="G42" s="32">
        <v>2.3413701149425283</v>
      </c>
      <c r="H42" s="32">
        <v>0.493744061302682</v>
      </c>
      <c r="I42" s="32">
        <v>0.3225777777777778</v>
      </c>
      <c r="J42" s="32">
        <v>184.86722222222221</v>
      </c>
      <c r="K42" s="32">
        <v>169.74933333333331</v>
      </c>
      <c r="L42" s="32">
        <v>35.796444444444447</v>
      </c>
      <c r="M42" s="32">
        <v>23.38688888888889</v>
      </c>
      <c r="N42" s="32">
        <v>8.3611111111111107</v>
      </c>
      <c r="O42" s="32">
        <v>4.0484444444444447</v>
      </c>
      <c r="P42" s="32">
        <v>44.89800000000001</v>
      </c>
      <c r="Q42" s="32">
        <v>42.189666666666675</v>
      </c>
      <c r="R42" s="32">
        <v>2.7083333333333335</v>
      </c>
      <c r="S42" s="32">
        <v>104.17277777777777</v>
      </c>
      <c r="T42" s="32">
        <v>104.17277777777777</v>
      </c>
      <c r="U42" s="32">
        <v>0</v>
      </c>
      <c r="V42" s="32">
        <v>0</v>
      </c>
      <c r="W42" s="32">
        <v>32.641666666666666</v>
      </c>
      <c r="X42" s="32">
        <v>3.7978888888888891</v>
      </c>
      <c r="Y42" s="32">
        <v>0</v>
      </c>
      <c r="Z42" s="32">
        <v>0</v>
      </c>
      <c r="AA42" s="32">
        <v>10.252555555555556</v>
      </c>
      <c r="AB42" s="32">
        <v>0.22500000000000001</v>
      </c>
      <c r="AC42" s="32">
        <v>18.366222222222223</v>
      </c>
      <c r="AD42" s="32">
        <v>0</v>
      </c>
      <c r="AE42" s="32">
        <v>0</v>
      </c>
      <c r="AF42" t="s">
        <v>152</v>
      </c>
      <c r="AG42">
        <v>5</v>
      </c>
      <c r="AH42"/>
    </row>
    <row r="43" spans="1:34" x14ac:dyDescent="0.25">
      <c r="A43" t="s">
        <v>2364</v>
      </c>
      <c r="B43" t="s">
        <v>1292</v>
      </c>
      <c r="C43" t="s">
        <v>2019</v>
      </c>
      <c r="D43" t="s">
        <v>2295</v>
      </c>
      <c r="E43" s="32">
        <v>59.855555555555554</v>
      </c>
      <c r="F43" s="32">
        <v>2.9541674401336553</v>
      </c>
      <c r="G43" s="32">
        <v>2.7746055318359018</v>
      </c>
      <c r="H43" s="32">
        <v>0.59501392240579165</v>
      </c>
      <c r="I43" s="32">
        <v>0.46720252459625017</v>
      </c>
      <c r="J43" s="32">
        <v>176.82333333333335</v>
      </c>
      <c r="K43" s="32">
        <v>166.07555555555558</v>
      </c>
      <c r="L43" s="32">
        <v>35.614888888888885</v>
      </c>
      <c r="M43" s="32">
        <v>27.964666666666663</v>
      </c>
      <c r="N43" s="32">
        <v>3.1749999999999998</v>
      </c>
      <c r="O43" s="32">
        <v>4.4752222222222224</v>
      </c>
      <c r="P43" s="32">
        <v>29.088888888888885</v>
      </c>
      <c r="Q43" s="32">
        <v>25.99133333333333</v>
      </c>
      <c r="R43" s="32">
        <v>3.0975555555555552</v>
      </c>
      <c r="S43" s="32">
        <v>112.11955555555558</v>
      </c>
      <c r="T43" s="32">
        <v>112.11955555555558</v>
      </c>
      <c r="U43" s="32">
        <v>0</v>
      </c>
      <c r="V43" s="32">
        <v>0</v>
      </c>
      <c r="W43" s="32">
        <v>3.0068888888888892</v>
      </c>
      <c r="X43" s="32">
        <v>1.0055555555555555</v>
      </c>
      <c r="Y43" s="32">
        <v>0</v>
      </c>
      <c r="Z43" s="32">
        <v>0</v>
      </c>
      <c r="AA43" s="32">
        <v>1.8791111111111112</v>
      </c>
      <c r="AB43" s="32">
        <v>0.12222222222222222</v>
      </c>
      <c r="AC43" s="32">
        <v>0</v>
      </c>
      <c r="AD43" s="32">
        <v>0</v>
      </c>
      <c r="AE43" s="32">
        <v>0</v>
      </c>
      <c r="AF43" t="s">
        <v>342</v>
      </c>
      <c r="AG43">
        <v>5</v>
      </c>
      <c r="AH43"/>
    </row>
    <row r="44" spans="1:34" x14ac:dyDescent="0.25">
      <c r="A44" t="s">
        <v>2364</v>
      </c>
      <c r="B44" t="s">
        <v>1070</v>
      </c>
      <c r="C44" t="s">
        <v>2064</v>
      </c>
      <c r="D44" t="s">
        <v>2311</v>
      </c>
      <c r="E44" s="32">
        <v>82.3</v>
      </c>
      <c r="F44" s="32">
        <v>3.5554218982044024</v>
      </c>
      <c r="G44" s="32">
        <v>3.2163601998109907</v>
      </c>
      <c r="H44" s="32">
        <v>0.61663021466180645</v>
      </c>
      <c r="I44" s="32">
        <v>0.41618739030646695</v>
      </c>
      <c r="J44" s="32">
        <v>292.6112222222223</v>
      </c>
      <c r="K44" s="32">
        <v>264.70644444444451</v>
      </c>
      <c r="L44" s="32">
        <v>50.748666666666672</v>
      </c>
      <c r="M44" s="32">
        <v>34.25222222222223</v>
      </c>
      <c r="N44" s="32">
        <v>10.896444444444445</v>
      </c>
      <c r="O44" s="32">
        <v>5.6</v>
      </c>
      <c r="P44" s="32">
        <v>64.38600000000001</v>
      </c>
      <c r="Q44" s="32">
        <v>52.977666666666671</v>
      </c>
      <c r="R44" s="32">
        <v>11.408333333333333</v>
      </c>
      <c r="S44" s="32">
        <v>177.47655555555562</v>
      </c>
      <c r="T44" s="32">
        <v>177.47655555555562</v>
      </c>
      <c r="U44" s="32">
        <v>0</v>
      </c>
      <c r="V44" s="32">
        <v>0</v>
      </c>
      <c r="W44" s="32">
        <v>0.11944444444444445</v>
      </c>
      <c r="X44" s="32">
        <v>0</v>
      </c>
      <c r="Y44" s="32">
        <v>0</v>
      </c>
      <c r="Z44" s="32">
        <v>0</v>
      </c>
      <c r="AA44" s="32">
        <v>0</v>
      </c>
      <c r="AB44" s="32">
        <v>0.11944444444444445</v>
      </c>
      <c r="AC44" s="32">
        <v>0</v>
      </c>
      <c r="AD44" s="32">
        <v>0</v>
      </c>
      <c r="AE44" s="32">
        <v>0</v>
      </c>
      <c r="AF44" t="s">
        <v>115</v>
      </c>
      <c r="AG44">
        <v>5</v>
      </c>
      <c r="AH44"/>
    </row>
    <row r="45" spans="1:34" x14ac:dyDescent="0.25">
      <c r="A45" t="s">
        <v>2364</v>
      </c>
      <c r="B45" t="s">
        <v>1291</v>
      </c>
      <c r="C45" t="s">
        <v>1927</v>
      </c>
      <c r="D45" t="s">
        <v>2248</v>
      </c>
      <c r="E45" s="32">
        <v>102.4</v>
      </c>
      <c r="F45" s="32">
        <v>3.9358235677083329</v>
      </c>
      <c r="G45" s="32">
        <v>3.6692165798611107</v>
      </c>
      <c r="H45" s="32">
        <v>0.60496419270833324</v>
      </c>
      <c r="I45" s="32">
        <v>0.42460828993055549</v>
      </c>
      <c r="J45" s="32">
        <v>403.02833333333331</v>
      </c>
      <c r="K45" s="32">
        <v>375.72777777777776</v>
      </c>
      <c r="L45" s="32">
        <v>61.948333333333331</v>
      </c>
      <c r="M45" s="32">
        <v>43.479888888888887</v>
      </c>
      <c r="N45" s="32">
        <v>13.140777777777778</v>
      </c>
      <c r="O45" s="32">
        <v>5.3276666666666666</v>
      </c>
      <c r="P45" s="32">
        <v>86.824444444444453</v>
      </c>
      <c r="Q45" s="32">
        <v>77.992333333333335</v>
      </c>
      <c r="R45" s="32">
        <v>8.8321111111111108</v>
      </c>
      <c r="S45" s="32">
        <v>254.25555555555556</v>
      </c>
      <c r="T45" s="32">
        <v>254.25555555555556</v>
      </c>
      <c r="U45" s="32">
        <v>0</v>
      </c>
      <c r="V45" s="32">
        <v>0</v>
      </c>
      <c r="W45" s="32">
        <v>0.1388888888888889</v>
      </c>
      <c r="X45" s="32">
        <v>0</v>
      </c>
      <c r="Y45" s="32">
        <v>0</v>
      </c>
      <c r="Z45" s="32">
        <v>0</v>
      </c>
      <c r="AA45" s="32">
        <v>0</v>
      </c>
      <c r="AB45" s="32">
        <v>0.1388888888888889</v>
      </c>
      <c r="AC45" s="32">
        <v>0</v>
      </c>
      <c r="AD45" s="32">
        <v>0</v>
      </c>
      <c r="AE45" s="32">
        <v>0</v>
      </c>
      <c r="AF45" t="s">
        <v>341</v>
      </c>
      <c r="AG45">
        <v>5</v>
      </c>
      <c r="AH45"/>
    </row>
    <row r="46" spans="1:34" x14ac:dyDescent="0.25">
      <c r="A46" t="s">
        <v>2364</v>
      </c>
      <c r="B46" t="s">
        <v>1346</v>
      </c>
      <c r="C46" t="s">
        <v>1916</v>
      </c>
      <c r="D46" t="s">
        <v>2275</v>
      </c>
      <c r="E46" s="32">
        <v>77.411111111111111</v>
      </c>
      <c r="F46" s="32">
        <v>3.6648901966413097</v>
      </c>
      <c r="G46" s="32">
        <v>3.1927357542701311</v>
      </c>
      <c r="H46" s="32">
        <v>0.68828046504951923</v>
      </c>
      <c r="I46" s="32">
        <v>0.31006889622506106</v>
      </c>
      <c r="J46" s="32">
        <v>283.70322222222228</v>
      </c>
      <c r="K46" s="32">
        <v>247.15322222222227</v>
      </c>
      <c r="L46" s="32">
        <v>53.280555555555559</v>
      </c>
      <c r="M46" s="32">
        <v>24.002777777777784</v>
      </c>
      <c r="N46" s="32">
        <v>23.588888888888889</v>
      </c>
      <c r="O46" s="32">
        <v>5.6888888888888891</v>
      </c>
      <c r="P46" s="32">
        <v>49.585888888888888</v>
      </c>
      <c r="Q46" s="32">
        <v>42.31366666666667</v>
      </c>
      <c r="R46" s="32">
        <v>7.2722222222222221</v>
      </c>
      <c r="S46" s="32">
        <v>180.83677777777783</v>
      </c>
      <c r="T46" s="32">
        <v>180.83677777777783</v>
      </c>
      <c r="U46" s="32">
        <v>0</v>
      </c>
      <c r="V46" s="32">
        <v>0</v>
      </c>
      <c r="W46" s="32">
        <v>0.11944444444444445</v>
      </c>
      <c r="X46" s="32">
        <v>0</v>
      </c>
      <c r="Y46" s="32">
        <v>0</v>
      </c>
      <c r="Z46" s="32">
        <v>0</v>
      </c>
      <c r="AA46" s="32">
        <v>0</v>
      </c>
      <c r="AB46" s="32">
        <v>0.11944444444444445</v>
      </c>
      <c r="AC46" s="32">
        <v>0</v>
      </c>
      <c r="AD46" s="32">
        <v>0</v>
      </c>
      <c r="AE46" s="32">
        <v>0</v>
      </c>
      <c r="AF46" t="s">
        <v>397</v>
      </c>
      <c r="AG46">
        <v>5</v>
      </c>
      <c r="AH46"/>
    </row>
    <row r="47" spans="1:34" x14ac:dyDescent="0.25">
      <c r="A47" t="s">
        <v>2364</v>
      </c>
      <c r="B47" t="s">
        <v>1283</v>
      </c>
      <c r="C47" t="s">
        <v>1912</v>
      </c>
      <c r="D47" t="s">
        <v>2316</v>
      </c>
      <c r="E47" s="32">
        <v>75.155555555555551</v>
      </c>
      <c r="F47" s="32">
        <v>3.6590597279716146</v>
      </c>
      <c r="G47" s="32">
        <v>3.1105677114133652</v>
      </c>
      <c r="H47" s="32">
        <v>0.89692637492607918</v>
      </c>
      <c r="I47" s="32">
        <v>0.50326138379657004</v>
      </c>
      <c r="J47" s="32">
        <v>274.99866666666668</v>
      </c>
      <c r="K47" s="32">
        <v>233.77644444444445</v>
      </c>
      <c r="L47" s="32">
        <v>67.408999999999992</v>
      </c>
      <c r="M47" s="32">
        <v>37.822888888888883</v>
      </c>
      <c r="N47" s="32">
        <v>23.897222222222222</v>
      </c>
      <c r="O47" s="32">
        <v>5.6888888888888891</v>
      </c>
      <c r="P47" s="32">
        <v>63.65788888888887</v>
      </c>
      <c r="Q47" s="32">
        <v>52.021777777777757</v>
      </c>
      <c r="R47" s="32">
        <v>11.636111111111111</v>
      </c>
      <c r="S47" s="32">
        <v>143.93177777777782</v>
      </c>
      <c r="T47" s="32">
        <v>143.93177777777782</v>
      </c>
      <c r="U47" s="32">
        <v>0</v>
      </c>
      <c r="V47" s="32">
        <v>0</v>
      </c>
      <c r="W47" s="32">
        <v>51.88022222222223</v>
      </c>
      <c r="X47" s="32">
        <v>6.9667777777777768</v>
      </c>
      <c r="Y47" s="32">
        <v>0</v>
      </c>
      <c r="Z47" s="32">
        <v>0</v>
      </c>
      <c r="AA47" s="32">
        <v>16.740222222222222</v>
      </c>
      <c r="AB47" s="32">
        <v>0.14444444444444443</v>
      </c>
      <c r="AC47" s="32">
        <v>28.02877777777778</v>
      </c>
      <c r="AD47" s="32">
        <v>0</v>
      </c>
      <c r="AE47" s="32">
        <v>0</v>
      </c>
      <c r="AF47" t="s">
        <v>333</v>
      </c>
      <c r="AG47">
        <v>5</v>
      </c>
      <c r="AH47"/>
    </row>
    <row r="48" spans="1:34" x14ac:dyDescent="0.25">
      <c r="A48" t="s">
        <v>2364</v>
      </c>
      <c r="B48" t="s">
        <v>1282</v>
      </c>
      <c r="C48" t="s">
        <v>2128</v>
      </c>
      <c r="D48" t="s">
        <v>2261</v>
      </c>
      <c r="E48" s="32">
        <v>59.911111111111111</v>
      </c>
      <c r="F48" s="32">
        <v>3.5086220326409481</v>
      </c>
      <c r="G48" s="32">
        <v>3.0382474035608289</v>
      </c>
      <c r="H48" s="32">
        <v>0.4604488130563798</v>
      </c>
      <c r="I48" s="32">
        <v>0.16449925816023736</v>
      </c>
      <c r="J48" s="32">
        <v>210.20544444444437</v>
      </c>
      <c r="K48" s="32">
        <v>182.02477777777767</v>
      </c>
      <c r="L48" s="32">
        <v>27.585999999999999</v>
      </c>
      <c r="M48" s="32">
        <v>9.8553333333333324</v>
      </c>
      <c r="N48" s="32">
        <v>12.830666666666666</v>
      </c>
      <c r="O48" s="32">
        <v>4.9000000000000004</v>
      </c>
      <c r="P48" s="32">
        <v>64.515666666666675</v>
      </c>
      <c r="Q48" s="32">
        <v>54.065666666666672</v>
      </c>
      <c r="R48" s="32">
        <v>10.45</v>
      </c>
      <c r="S48" s="32">
        <v>118.10377777777768</v>
      </c>
      <c r="T48" s="32">
        <v>118.10377777777768</v>
      </c>
      <c r="U48" s="32">
        <v>0</v>
      </c>
      <c r="V48" s="32">
        <v>0</v>
      </c>
      <c r="W48" s="32">
        <v>0.1388888888888889</v>
      </c>
      <c r="X48" s="32">
        <v>0</v>
      </c>
      <c r="Y48" s="32">
        <v>0</v>
      </c>
      <c r="Z48" s="32">
        <v>0</v>
      </c>
      <c r="AA48" s="32">
        <v>0</v>
      </c>
      <c r="AB48" s="32">
        <v>0.1388888888888889</v>
      </c>
      <c r="AC48" s="32">
        <v>0</v>
      </c>
      <c r="AD48" s="32">
        <v>0</v>
      </c>
      <c r="AE48" s="32">
        <v>0</v>
      </c>
      <c r="AF48" t="s">
        <v>332</v>
      </c>
      <c r="AG48">
        <v>5</v>
      </c>
      <c r="AH48"/>
    </row>
    <row r="49" spans="1:34" x14ac:dyDescent="0.25">
      <c r="A49" t="s">
        <v>2364</v>
      </c>
      <c r="B49" t="s">
        <v>1181</v>
      </c>
      <c r="C49" t="s">
        <v>1951</v>
      </c>
      <c r="D49" t="s">
        <v>2287</v>
      </c>
      <c r="E49" s="32">
        <v>57.2</v>
      </c>
      <c r="F49" s="32">
        <v>3.6609246309246304</v>
      </c>
      <c r="G49" s="32">
        <v>3.1886868686868683</v>
      </c>
      <c r="H49" s="32">
        <v>0.76516122766122752</v>
      </c>
      <c r="I49" s="32">
        <v>0.48086635586635573</v>
      </c>
      <c r="J49" s="32">
        <v>209.40488888888888</v>
      </c>
      <c r="K49" s="32">
        <v>182.39288888888888</v>
      </c>
      <c r="L49" s="32">
        <v>43.767222222222216</v>
      </c>
      <c r="M49" s="32">
        <v>27.505555555555549</v>
      </c>
      <c r="N49" s="32">
        <v>11.372777777777779</v>
      </c>
      <c r="O49" s="32">
        <v>4.8888888888888893</v>
      </c>
      <c r="P49" s="32">
        <v>57.675777777777782</v>
      </c>
      <c r="Q49" s="32">
        <v>46.925444444444445</v>
      </c>
      <c r="R49" s="32">
        <v>10.750333333333334</v>
      </c>
      <c r="S49" s="32">
        <v>107.96188888888886</v>
      </c>
      <c r="T49" s="32">
        <v>107.96188888888886</v>
      </c>
      <c r="U49" s="32">
        <v>0</v>
      </c>
      <c r="V49" s="32">
        <v>0</v>
      </c>
      <c r="W49" s="32">
        <v>23.220111111111109</v>
      </c>
      <c r="X49" s="32">
        <v>2.0867777777777774</v>
      </c>
      <c r="Y49" s="32">
        <v>0</v>
      </c>
      <c r="Z49" s="32">
        <v>0</v>
      </c>
      <c r="AA49" s="32">
        <v>0.13333333333333333</v>
      </c>
      <c r="AB49" s="32">
        <v>0.11666666666666667</v>
      </c>
      <c r="AC49" s="32">
        <v>20.883333333333333</v>
      </c>
      <c r="AD49" s="32">
        <v>0</v>
      </c>
      <c r="AE49" s="32">
        <v>0</v>
      </c>
      <c r="AF49" t="s">
        <v>229</v>
      </c>
      <c r="AG49">
        <v>5</v>
      </c>
      <c r="AH49"/>
    </row>
    <row r="50" spans="1:34" x14ac:dyDescent="0.25">
      <c r="A50" t="s">
        <v>2364</v>
      </c>
      <c r="B50" t="s">
        <v>1136</v>
      </c>
      <c r="C50" t="s">
        <v>1973</v>
      </c>
      <c r="D50" t="s">
        <v>2317</v>
      </c>
      <c r="E50" s="32">
        <v>77.144444444444446</v>
      </c>
      <c r="F50" s="32">
        <v>2.9713610831052866</v>
      </c>
      <c r="G50" s="32">
        <v>2.7201987613423597</v>
      </c>
      <c r="H50" s="32">
        <v>0.57227567334005458</v>
      </c>
      <c r="I50" s="32">
        <v>0.42067406020452242</v>
      </c>
      <c r="J50" s="32">
        <v>229.22400000000005</v>
      </c>
      <c r="K50" s="32">
        <v>209.84822222222226</v>
      </c>
      <c r="L50" s="32">
        <v>44.147888888888879</v>
      </c>
      <c r="M50" s="32">
        <v>32.452666666666659</v>
      </c>
      <c r="N50" s="32">
        <v>6.0063333333333322</v>
      </c>
      <c r="O50" s="32">
        <v>5.6888888888888891</v>
      </c>
      <c r="P50" s="32">
        <v>37.833777777777783</v>
      </c>
      <c r="Q50" s="32">
        <v>30.153222222222226</v>
      </c>
      <c r="R50" s="32">
        <v>7.6805555555555554</v>
      </c>
      <c r="S50" s="32">
        <v>147.24233333333336</v>
      </c>
      <c r="T50" s="32">
        <v>147.24233333333336</v>
      </c>
      <c r="U50" s="32">
        <v>0</v>
      </c>
      <c r="V50" s="32">
        <v>0</v>
      </c>
      <c r="W50" s="32">
        <v>0.125</v>
      </c>
      <c r="X50" s="32">
        <v>0</v>
      </c>
      <c r="Y50" s="32">
        <v>0</v>
      </c>
      <c r="Z50" s="32">
        <v>0</v>
      </c>
      <c r="AA50" s="32">
        <v>0</v>
      </c>
      <c r="AB50" s="32">
        <v>0.125</v>
      </c>
      <c r="AC50" s="32">
        <v>0</v>
      </c>
      <c r="AD50" s="32">
        <v>0</v>
      </c>
      <c r="AE50" s="32">
        <v>0</v>
      </c>
      <c r="AF50" t="s">
        <v>183</v>
      </c>
      <c r="AG50">
        <v>5</v>
      </c>
      <c r="AH50"/>
    </row>
    <row r="51" spans="1:34" x14ac:dyDescent="0.25">
      <c r="A51" t="s">
        <v>2364</v>
      </c>
      <c r="B51" t="s">
        <v>1183</v>
      </c>
      <c r="C51" t="s">
        <v>1911</v>
      </c>
      <c r="D51" t="s">
        <v>2260</v>
      </c>
      <c r="E51" s="32">
        <v>29.233333333333334</v>
      </c>
      <c r="F51" s="32">
        <v>4.3516533637400237</v>
      </c>
      <c r="G51" s="32">
        <v>3.8077537058152804</v>
      </c>
      <c r="H51" s="32">
        <v>1.658962371721779</v>
      </c>
      <c r="I51" s="32">
        <v>1.2926567844925887</v>
      </c>
      <c r="J51" s="32">
        <v>127.21333333333335</v>
      </c>
      <c r="K51" s="32">
        <v>111.31333333333336</v>
      </c>
      <c r="L51" s="32">
        <v>48.497000000000007</v>
      </c>
      <c r="M51" s="32">
        <v>37.788666666666678</v>
      </c>
      <c r="N51" s="32">
        <v>6.0861111111111112</v>
      </c>
      <c r="O51" s="32">
        <v>4.6222222222222218</v>
      </c>
      <c r="P51" s="32">
        <v>25.503333333333334</v>
      </c>
      <c r="Q51" s="32">
        <v>20.311666666666667</v>
      </c>
      <c r="R51" s="32">
        <v>5.1916666666666664</v>
      </c>
      <c r="S51" s="32">
        <v>53.213000000000008</v>
      </c>
      <c r="T51" s="32">
        <v>53.213000000000008</v>
      </c>
      <c r="U51" s="32">
        <v>0</v>
      </c>
      <c r="V51" s="32">
        <v>0</v>
      </c>
      <c r="W51" s="32">
        <v>7.8077777777777797</v>
      </c>
      <c r="X51" s="32">
        <v>7.1640000000000015</v>
      </c>
      <c r="Y51" s="32">
        <v>0</v>
      </c>
      <c r="Z51" s="32">
        <v>0</v>
      </c>
      <c r="AA51" s="32">
        <v>0.13277777777777777</v>
      </c>
      <c r="AB51" s="32">
        <v>0.125</v>
      </c>
      <c r="AC51" s="32">
        <v>0.38599999999999995</v>
      </c>
      <c r="AD51" s="32">
        <v>0</v>
      </c>
      <c r="AE51" s="32">
        <v>0</v>
      </c>
      <c r="AF51" t="s">
        <v>231</v>
      </c>
      <c r="AG51">
        <v>5</v>
      </c>
      <c r="AH51"/>
    </row>
    <row r="52" spans="1:34" x14ac:dyDescent="0.25">
      <c r="A52" t="s">
        <v>2364</v>
      </c>
      <c r="B52" t="s">
        <v>1314</v>
      </c>
      <c r="C52" t="s">
        <v>2140</v>
      </c>
      <c r="D52" t="s">
        <v>2295</v>
      </c>
      <c r="E52" s="32">
        <v>99.077777777777783</v>
      </c>
      <c r="F52" s="32">
        <v>3.7516698441179765</v>
      </c>
      <c r="G52" s="32">
        <v>3.4034652910171581</v>
      </c>
      <c r="H52" s="32">
        <v>0.30823595379611984</v>
      </c>
      <c r="I52" s="32">
        <v>0.16805427834473485</v>
      </c>
      <c r="J52" s="32">
        <v>371.70711111111109</v>
      </c>
      <c r="K52" s="32">
        <v>337.20777777777778</v>
      </c>
      <c r="L52" s="32">
        <v>30.539333333333342</v>
      </c>
      <c r="M52" s="32">
        <v>16.650444444444453</v>
      </c>
      <c r="N52" s="32">
        <v>8.6444444444444439</v>
      </c>
      <c r="O52" s="32">
        <v>5.2444444444444445</v>
      </c>
      <c r="P52" s="32">
        <v>101.14900000000002</v>
      </c>
      <c r="Q52" s="32">
        <v>80.538555555555575</v>
      </c>
      <c r="R52" s="32">
        <v>20.610444444444443</v>
      </c>
      <c r="S52" s="32">
        <v>240.01877777777776</v>
      </c>
      <c r="T52" s="32">
        <v>240.01877777777776</v>
      </c>
      <c r="U52" s="32">
        <v>0</v>
      </c>
      <c r="V52" s="32">
        <v>0</v>
      </c>
      <c r="W52" s="32">
        <v>3.6111111111111108E-2</v>
      </c>
      <c r="X52" s="32">
        <v>0</v>
      </c>
      <c r="Y52" s="32">
        <v>0</v>
      </c>
      <c r="Z52" s="32">
        <v>0</v>
      </c>
      <c r="AA52" s="32">
        <v>0</v>
      </c>
      <c r="AB52" s="32">
        <v>3.6111111111111108E-2</v>
      </c>
      <c r="AC52" s="32">
        <v>0</v>
      </c>
      <c r="AD52" s="32">
        <v>0</v>
      </c>
      <c r="AE52" s="32">
        <v>0</v>
      </c>
      <c r="AF52" t="s">
        <v>364</v>
      </c>
      <c r="AG52">
        <v>5</v>
      </c>
      <c r="AH52"/>
    </row>
    <row r="53" spans="1:34" x14ac:dyDescent="0.25">
      <c r="A53" t="s">
        <v>2364</v>
      </c>
      <c r="B53" t="s">
        <v>1313</v>
      </c>
      <c r="C53" t="s">
        <v>2139</v>
      </c>
      <c r="D53" t="s">
        <v>2296</v>
      </c>
      <c r="E53" s="32">
        <v>54.866666666666667</v>
      </c>
      <c r="F53" s="32">
        <v>3.3314823815309849</v>
      </c>
      <c r="G53" s="32">
        <v>3.012478736330499</v>
      </c>
      <c r="H53" s="32">
        <v>0.47335358444714465</v>
      </c>
      <c r="I53" s="32">
        <v>0.36075739165654114</v>
      </c>
      <c r="J53" s="32">
        <v>182.78733333333338</v>
      </c>
      <c r="K53" s="32">
        <v>165.28466666666671</v>
      </c>
      <c r="L53" s="32">
        <v>25.971333333333337</v>
      </c>
      <c r="M53" s="32">
        <v>19.793555555555557</v>
      </c>
      <c r="N53" s="32">
        <v>0.53333333333333333</v>
      </c>
      <c r="O53" s="32">
        <v>5.6444444444444448</v>
      </c>
      <c r="P53" s="32">
        <v>53.203111111111113</v>
      </c>
      <c r="Q53" s="32">
        <v>41.87822222222222</v>
      </c>
      <c r="R53" s="32">
        <v>11.324888888888889</v>
      </c>
      <c r="S53" s="32">
        <v>103.61288888888893</v>
      </c>
      <c r="T53" s="32">
        <v>103.61288888888893</v>
      </c>
      <c r="U53" s="32">
        <v>0</v>
      </c>
      <c r="V53" s="32">
        <v>0</v>
      </c>
      <c r="W53" s="32">
        <v>9.9493333333333318</v>
      </c>
      <c r="X53" s="32">
        <v>6.3608888888888888</v>
      </c>
      <c r="Y53" s="32">
        <v>0</v>
      </c>
      <c r="Z53" s="32">
        <v>0</v>
      </c>
      <c r="AA53" s="32">
        <v>0</v>
      </c>
      <c r="AB53" s="32">
        <v>0.12222222222222222</v>
      </c>
      <c r="AC53" s="32">
        <v>3.4662222222222212</v>
      </c>
      <c r="AD53" s="32">
        <v>0</v>
      </c>
      <c r="AE53" s="32">
        <v>0</v>
      </c>
      <c r="AF53" t="s">
        <v>363</v>
      </c>
      <c r="AG53">
        <v>5</v>
      </c>
      <c r="AH53"/>
    </row>
    <row r="54" spans="1:34" x14ac:dyDescent="0.25">
      <c r="A54" t="s">
        <v>2364</v>
      </c>
      <c r="B54" t="s">
        <v>1537</v>
      </c>
      <c r="C54" t="s">
        <v>1975</v>
      </c>
      <c r="D54" t="s">
        <v>2287</v>
      </c>
      <c r="E54" s="32">
        <v>57.511111111111113</v>
      </c>
      <c r="F54" s="32">
        <v>3.2262712519319936</v>
      </c>
      <c r="G54" s="32">
        <v>2.7795459814528591</v>
      </c>
      <c r="H54" s="32">
        <v>0.69014876352395671</v>
      </c>
      <c r="I54" s="32">
        <v>0.29920981452859347</v>
      </c>
      <c r="J54" s="32">
        <v>185.54644444444443</v>
      </c>
      <c r="K54" s="32">
        <v>159.85477777777777</v>
      </c>
      <c r="L54" s="32">
        <v>39.691222222222223</v>
      </c>
      <c r="M54" s="32">
        <v>17.207888888888888</v>
      </c>
      <c r="N54" s="32">
        <v>16.883333333333333</v>
      </c>
      <c r="O54" s="32">
        <v>5.6</v>
      </c>
      <c r="P54" s="32">
        <v>49.866111111111131</v>
      </c>
      <c r="Q54" s="32">
        <v>46.657777777777795</v>
      </c>
      <c r="R54" s="32">
        <v>3.2083333333333335</v>
      </c>
      <c r="S54" s="32">
        <v>95.989111111111072</v>
      </c>
      <c r="T54" s="32">
        <v>95.989111111111072</v>
      </c>
      <c r="U54" s="32">
        <v>0</v>
      </c>
      <c r="V54" s="32">
        <v>0</v>
      </c>
      <c r="W54" s="32">
        <v>0.4572222222222222</v>
      </c>
      <c r="X54" s="32">
        <v>0</v>
      </c>
      <c r="Y54" s="32">
        <v>0</v>
      </c>
      <c r="Z54" s="32">
        <v>0</v>
      </c>
      <c r="AA54" s="32">
        <v>0</v>
      </c>
      <c r="AB54" s="32">
        <v>0.11388888888888889</v>
      </c>
      <c r="AC54" s="32">
        <v>0.34333333333333332</v>
      </c>
      <c r="AD54" s="32">
        <v>0</v>
      </c>
      <c r="AE54" s="32">
        <v>0</v>
      </c>
      <c r="AF54" t="s">
        <v>592</v>
      </c>
      <c r="AG54">
        <v>5</v>
      </c>
      <c r="AH54"/>
    </row>
    <row r="55" spans="1:34" x14ac:dyDescent="0.25">
      <c r="A55" t="s">
        <v>2364</v>
      </c>
      <c r="B55" t="s">
        <v>1166</v>
      </c>
      <c r="C55" t="s">
        <v>2093</v>
      </c>
      <c r="D55" t="s">
        <v>2255</v>
      </c>
      <c r="E55" s="32">
        <v>55.222222222222221</v>
      </c>
      <c r="F55" s="32">
        <v>3.1432293762575449</v>
      </c>
      <c r="G55" s="32">
        <v>2.8831730382293763</v>
      </c>
      <c r="H55" s="32">
        <v>0.82817505030181104</v>
      </c>
      <c r="I55" s="32">
        <v>0.57063380281690157</v>
      </c>
      <c r="J55" s="32">
        <v>173.57611111111109</v>
      </c>
      <c r="K55" s="32">
        <v>159.21522222222222</v>
      </c>
      <c r="L55" s="32">
        <v>45.733666666666679</v>
      </c>
      <c r="M55" s="32">
        <v>31.511666666666677</v>
      </c>
      <c r="N55" s="32">
        <v>8.5331111111111113</v>
      </c>
      <c r="O55" s="32">
        <v>5.6888888888888891</v>
      </c>
      <c r="P55" s="32">
        <v>18.868000000000002</v>
      </c>
      <c r="Q55" s="32">
        <v>18.729111111111113</v>
      </c>
      <c r="R55" s="32">
        <v>0.1388888888888889</v>
      </c>
      <c r="S55" s="32">
        <v>108.97444444444442</v>
      </c>
      <c r="T55" s="32">
        <v>108.97444444444442</v>
      </c>
      <c r="U55" s="32">
        <v>0</v>
      </c>
      <c r="V55" s="32">
        <v>0</v>
      </c>
      <c r="W55" s="32">
        <v>0.15</v>
      </c>
      <c r="X55" s="32">
        <v>1.1111111111111112E-2</v>
      </c>
      <c r="Y55" s="32">
        <v>0</v>
      </c>
      <c r="Z55" s="32">
        <v>0</v>
      </c>
      <c r="AA55" s="32">
        <v>0</v>
      </c>
      <c r="AB55" s="32">
        <v>0.1388888888888889</v>
      </c>
      <c r="AC55" s="32">
        <v>0</v>
      </c>
      <c r="AD55" s="32">
        <v>0</v>
      </c>
      <c r="AE55" s="32">
        <v>0</v>
      </c>
      <c r="AF55" t="s">
        <v>214</v>
      </c>
      <c r="AG55">
        <v>5</v>
      </c>
      <c r="AH55"/>
    </row>
    <row r="56" spans="1:34" x14ac:dyDescent="0.25">
      <c r="A56" t="s">
        <v>2364</v>
      </c>
      <c r="B56" t="s">
        <v>1117</v>
      </c>
      <c r="C56" t="s">
        <v>2080</v>
      </c>
      <c r="D56" t="s">
        <v>2247</v>
      </c>
      <c r="E56" s="32">
        <v>60.366666666666667</v>
      </c>
      <c r="F56" s="32">
        <v>3.248801766979569</v>
      </c>
      <c r="G56" s="32">
        <v>2.9836812074360388</v>
      </c>
      <c r="H56" s="32">
        <v>0.35233572611816677</v>
      </c>
      <c r="I56" s="32">
        <v>0.22125713233940733</v>
      </c>
      <c r="J56" s="32">
        <v>196.11933333333332</v>
      </c>
      <c r="K56" s="32">
        <v>180.11488888888888</v>
      </c>
      <c r="L56" s="32">
        <v>21.269333333333336</v>
      </c>
      <c r="M56" s="32">
        <v>13.356555555555556</v>
      </c>
      <c r="N56" s="32">
        <v>3.4683333333333333</v>
      </c>
      <c r="O56" s="32">
        <v>4.4444444444444446</v>
      </c>
      <c r="P56" s="32">
        <v>70.990666666666684</v>
      </c>
      <c r="Q56" s="32">
        <v>62.899000000000015</v>
      </c>
      <c r="R56" s="32">
        <v>8.0916666666666668</v>
      </c>
      <c r="S56" s="32">
        <v>103.85933333333331</v>
      </c>
      <c r="T56" s="32">
        <v>103.85933333333331</v>
      </c>
      <c r="U56" s="32">
        <v>0</v>
      </c>
      <c r="V56" s="32">
        <v>0</v>
      </c>
      <c r="W56" s="32">
        <v>2.0838888888888891</v>
      </c>
      <c r="X56" s="32">
        <v>0</v>
      </c>
      <c r="Y56" s="32">
        <v>0</v>
      </c>
      <c r="Z56" s="32">
        <v>0</v>
      </c>
      <c r="AA56" s="32">
        <v>1.5397777777777779</v>
      </c>
      <c r="AB56" s="32">
        <v>0.18055555555555555</v>
      </c>
      <c r="AC56" s="32">
        <v>0.36355555555555552</v>
      </c>
      <c r="AD56" s="32">
        <v>0</v>
      </c>
      <c r="AE56" s="32">
        <v>0</v>
      </c>
      <c r="AF56" t="s">
        <v>164</v>
      </c>
      <c r="AG56">
        <v>5</v>
      </c>
      <c r="AH56"/>
    </row>
    <row r="57" spans="1:34" x14ac:dyDescent="0.25">
      <c r="A57" t="s">
        <v>2364</v>
      </c>
      <c r="B57" t="s">
        <v>1224</v>
      </c>
      <c r="C57" t="s">
        <v>2113</v>
      </c>
      <c r="D57" t="s">
        <v>2322</v>
      </c>
      <c r="E57" s="32">
        <v>47.611111111111114</v>
      </c>
      <c r="F57" s="32">
        <v>2.6940396732788798</v>
      </c>
      <c r="G57" s="32">
        <v>2.3701936989498251</v>
      </c>
      <c r="H57" s="32">
        <v>0.61399066511085187</v>
      </c>
      <c r="I57" s="32">
        <v>0.290144690781797</v>
      </c>
      <c r="J57" s="32">
        <v>128.26622222222224</v>
      </c>
      <c r="K57" s="32">
        <v>112.84755555555557</v>
      </c>
      <c r="L57" s="32">
        <v>29.23277777777778</v>
      </c>
      <c r="M57" s="32">
        <v>13.814111111111114</v>
      </c>
      <c r="N57" s="32">
        <v>9.7297777777777767</v>
      </c>
      <c r="O57" s="32">
        <v>5.6888888888888891</v>
      </c>
      <c r="P57" s="32">
        <v>35.24366666666667</v>
      </c>
      <c r="Q57" s="32">
        <v>35.24366666666667</v>
      </c>
      <c r="R57" s="32">
        <v>0</v>
      </c>
      <c r="S57" s="32">
        <v>63.789777777777779</v>
      </c>
      <c r="T57" s="32">
        <v>42.413777777777774</v>
      </c>
      <c r="U57" s="32">
        <v>21.376000000000005</v>
      </c>
      <c r="V57" s="32">
        <v>0</v>
      </c>
      <c r="W57" s="32">
        <v>0</v>
      </c>
      <c r="X57" s="32">
        <v>0</v>
      </c>
      <c r="Y57" s="32">
        <v>0</v>
      </c>
      <c r="Z57" s="32">
        <v>0</v>
      </c>
      <c r="AA57" s="32">
        <v>0</v>
      </c>
      <c r="AB57" s="32">
        <v>0</v>
      </c>
      <c r="AC57" s="32">
        <v>0</v>
      </c>
      <c r="AD57" s="32">
        <v>0</v>
      </c>
      <c r="AE57" s="32">
        <v>0</v>
      </c>
      <c r="AF57" t="s">
        <v>273</v>
      </c>
      <c r="AG57">
        <v>5</v>
      </c>
      <c r="AH57"/>
    </row>
    <row r="58" spans="1:34" x14ac:dyDescent="0.25">
      <c r="A58" t="s">
        <v>2364</v>
      </c>
      <c r="B58" t="s">
        <v>1727</v>
      </c>
      <c r="C58" t="s">
        <v>2025</v>
      </c>
      <c r="D58" t="s">
        <v>2269</v>
      </c>
      <c r="E58" s="32">
        <v>40.977777777777774</v>
      </c>
      <c r="F58" s="32">
        <v>6.6955775488069422</v>
      </c>
      <c r="G58" s="32">
        <v>6.0024891540130163</v>
      </c>
      <c r="H58" s="32">
        <v>1.2628660520607378</v>
      </c>
      <c r="I58" s="32">
        <v>0.60068872017353592</v>
      </c>
      <c r="J58" s="32">
        <v>274.36988888888891</v>
      </c>
      <c r="K58" s="32">
        <v>245.96866666666671</v>
      </c>
      <c r="L58" s="32">
        <v>51.74944444444445</v>
      </c>
      <c r="M58" s="32">
        <v>24.614888888888892</v>
      </c>
      <c r="N58" s="32">
        <v>21.534555555555556</v>
      </c>
      <c r="O58" s="32">
        <v>5.6</v>
      </c>
      <c r="P58" s="32">
        <v>58.709777777777767</v>
      </c>
      <c r="Q58" s="32">
        <v>57.443111111111101</v>
      </c>
      <c r="R58" s="32">
        <v>1.2666666666666666</v>
      </c>
      <c r="S58" s="32">
        <v>163.91066666666671</v>
      </c>
      <c r="T58" s="32">
        <v>163.91066666666671</v>
      </c>
      <c r="U58" s="32">
        <v>0</v>
      </c>
      <c r="V58" s="32">
        <v>0</v>
      </c>
      <c r="W58" s="32">
        <v>41.330555555555549</v>
      </c>
      <c r="X58" s="32">
        <v>0.17777777777777778</v>
      </c>
      <c r="Y58" s="32">
        <v>0.17166666666666666</v>
      </c>
      <c r="Z58" s="32">
        <v>0</v>
      </c>
      <c r="AA58" s="32">
        <v>10.546111111111113</v>
      </c>
      <c r="AB58" s="32">
        <v>0</v>
      </c>
      <c r="AC58" s="32">
        <v>30.434999999999995</v>
      </c>
      <c r="AD58" s="32">
        <v>0</v>
      </c>
      <c r="AE58" s="32">
        <v>0</v>
      </c>
      <c r="AF58" t="s">
        <v>785</v>
      </c>
      <c r="AG58">
        <v>5</v>
      </c>
      <c r="AH58"/>
    </row>
    <row r="59" spans="1:34" x14ac:dyDescent="0.25">
      <c r="A59" t="s">
        <v>2364</v>
      </c>
      <c r="B59" t="s">
        <v>1239</v>
      </c>
      <c r="C59" t="s">
        <v>1988</v>
      </c>
      <c r="D59" t="s">
        <v>2293</v>
      </c>
      <c r="E59" s="32">
        <v>134.01111111111112</v>
      </c>
      <c r="F59" s="32">
        <v>2.7918854158030015</v>
      </c>
      <c r="G59" s="32">
        <v>2.6241961694718512</v>
      </c>
      <c r="H59" s="32">
        <v>0.2995000414559324</v>
      </c>
      <c r="I59" s="32">
        <v>0.25099660061354784</v>
      </c>
      <c r="J59" s="32">
        <v>374.14366666666672</v>
      </c>
      <c r="K59" s="32">
        <v>351.67144444444443</v>
      </c>
      <c r="L59" s="32">
        <v>40.13633333333334</v>
      </c>
      <c r="M59" s="32">
        <v>33.63633333333334</v>
      </c>
      <c r="N59" s="32">
        <v>3.6666666666666665</v>
      </c>
      <c r="O59" s="32">
        <v>2.8333333333333335</v>
      </c>
      <c r="P59" s="32">
        <v>107.80977777777781</v>
      </c>
      <c r="Q59" s="32">
        <v>91.837555555555582</v>
      </c>
      <c r="R59" s="32">
        <v>15.972222222222221</v>
      </c>
      <c r="S59" s="32">
        <v>226.19755555555554</v>
      </c>
      <c r="T59" s="32">
        <v>226.19755555555554</v>
      </c>
      <c r="U59" s="32">
        <v>0</v>
      </c>
      <c r="V59" s="32">
        <v>0</v>
      </c>
      <c r="W59" s="32">
        <v>15.997222222222222</v>
      </c>
      <c r="X59" s="32">
        <v>0</v>
      </c>
      <c r="Y59" s="32">
        <v>0</v>
      </c>
      <c r="Z59" s="32">
        <v>0</v>
      </c>
      <c r="AA59" s="32">
        <v>0.7</v>
      </c>
      <c r="AB59" s="32">
        <v>0</v>
      </c>
      <c r="AC59" s="32">
        <v>15.297222222222222</v>
      </c>
      <c r="AD59" s="32">
        <v>0</v>
      </c>
      <c r="AE59" s="32">
        <v>0</v>
      </c>
      <c r="AF59" t="s">
        <v>288</v>
      </c>
      <c r="AG59">
        <v>5</v>
      </c>
      <c r="AH59"/>
    </row>
    <row r="60" spans="1:34" x14ac:dyDescent="0.25">
      <c r="A60" t="s">
        <v>2364</v>
      </c>
      <c r="B60" t="s">
        <v>1128</v>
      </c>
      <c r="C60" t="s">
        <v>1919</v>
      </c>
      <c r="D60" t="s">
        <v>2314</v>
      </c>
      <c r="E60" s="32">
        <v>102.84444444444445</v>
      </c>
      <c r="F60" s="32">
        <v>3.4321521175453755</v>
      </c>
      <c r="G60" s="32">
        <v>3.0706838807260151</v>
      </c>
      <c r="H60" s="32">
        <v>0.32940795159896286</v>
      </c>
      <c r="I60" s="32">
        <v>0.2239628349178911</v>
      </c>
      <c r="J60" s="32">
        <v>352.97777777777776</v>
      </c>
      <c r="K60" s="32">
        <v>315.80277777777775</v>
      </c>
      <c r="L60" s="32">
        <v>33.87777777777778</v>
      </c>
      <c r="M60" s="32">
        <v>23.033333333333335</v>
      </c>
      <c r="N60" s="32">
        <v>5.4222222222222225</v>
      </c>
      <c r="O60" s="32">
        <v>5.4222222222222225</v>
      </c>
      <c r="P60" s="32">
        <v>118.07777777777778</v>
      </c>
      <c r="Q60" s="32">
        <v>91.74722222222222</v>
      </c>
      <c r="R60" s="32">
        <v>26.330555555555556</v>
      </c>
      <c r="S60" s="32">
        <v>201.02222222222224</v>
      </c>
      <c r="T60" s="32">
        <v>162.77500000000001</v>
      </c>
      <c r="U60" s="32">
        <v>38.24722222222222</v>
      </c>
      <c r="V60" s="32">
        <v>0</v>
      </c>
      <c r="W60" s="32">
        <v>0</v>
      </c>
      <c r="X60" s="32">
        <v>0</v>
      </c>
      <c r="Y60" s="32">
        <v>0</v>
      </c>
      <c r="Z60" s="32">
        <v>0</v>
      </c>
      <c r="AA60" s="32">
        <v>0</v>
      </c>
      <c r="AB60" s="32">
        <v>0</v>
      </c>
      <c r="AC60" s="32">
        <v>0</v>
      </c>
      <c r="AD60" s="32">
        <v>0</v>
      </c>
      <c r="AE60" s="32">
        <v>0</v>
      </c>
      <c r="AF60" t="s">
        <v>175</v>
      </c>
      <c r="AG60">
        <v>5</v>
      </c>
      <c r="AH60"/>
    </row>
    <row r="61" spans="1:34" x14ac:dyDescent="0.25">
      <c r="A61" t="s">
        <v>2364</v>
      </c>
      <c r="B61" t="s">
        <v>1464</v>
      </c>
      <c r="C61" t="s">
        <v>1926</v>
      </c>
      <c r="D61" t="s">
        <v>2241</v>
      </c>
      <c r="E61" s="32">
        <v>72.86666666666666</v>
      </c>
      <c r="F61" s="32">
        <v>3.5526456236657515</v>
      </c>
      <c r="G61" s="32">
        <v>3.1211497407746265</v>
      </c>
      <c r="H61" s="32">
        <v>0.50480329368709975</v>
      </c>
      <c r="I61" s="32">
        <v>0.18446935041171089</v>
      </c>
      <c r="J61" s="32">
        <v>258.86944444444441</v>
      </c>
      <c r="K61" s="32">
        <v>227.42777777777778</v>
      </c>
      <c r="L61" s="32">
        <v>36.783333333333331</v>
      </c>
      <c r="M61" s="32">
        <v>13.441666666666666</v>
      </c>
      <c r="N61" s="32">
        <v>18.274999999999999</v>
      </c>
      <c r="O61" s="32">
        <v>5.0666666666666664</v>
      </c>
      <c r="P61" s="32">
        <v>94.441666666666663</v>
      </c>
      <c r="Q61" s="32">
        <v>86.341666666666669</v>
      </c>
      <c r="R61" s="32">
        <v>8.1</v>
      </c>
      <c r="S61" s="32">
        <v>127.64444444444445</v>
      </c>
      <c r="T61" s="32">
        <v>126.24444444444444</v>
      </c>
      <c r="U61" s="32">
        <v>1.4</v>
      </c>
      <c r="V61" s="32">
        <v>0</v>
      </c>
      <c r="W61" s="32">
        <v>68.277777777777771</v>
      </c>
      <c r="X61" s="32">
        <v>7.7166666666666668</v>
      </c>
      <c r="Y61" s="32">
        <v>0</v>
      </c>
      <c r="Z61" s="32">
        <v>0</v>
      </c>
      <c r="AA61" s="32">
        <v>20.9</v>
      </c>
      <c r="AB61" s="32">
        <v>0</v>
      </c>
      <c r="AC61" s="32">
        <v>39.661111111111111</v>
      </c>
      <c r="AD61" s="32">
        <v>0</v>
      </c>
      <c r="AE61" s="32">
        <v>0</v>
      </c>
      <c r="AF61" t="s">
        <v>519</v>
      </c>
      <c r="AG61">
        <v>5</v>
      </c>
      <c r="AH61"/>
    </row>
    <row r="62" spans="1:34" x14ac:dyDescent="0.25">
      <c r="A62" t="s">
        <v>2364</v>
      </c>
      <c r="B62" t="s">
        <v>1428</v>
      </c>
      <c r="C62" t="s">
        <v>1997</v>
      </c>
      <c r="D62" t="s">
        <v>2272</v>
      </c>
      <c r="E62" s="32">
        <v>38.866666666666667</v>
      </c>
      <c r="F62" s="32">
        <v>3.0333819325328757</v>
      </c>
      <c r="G62" s="32">
        <v>2.8111635220125786</v>
      </c>
      <c r="H62" s="32">
        <v>0.39396512292738706</v>
      </c>
      <c r="I62" s="32">
        <v>0.17474842767295598</v>
      </c>
      <c r="J62" s="32">
        <v>117.89744444444443</v>
      </c>
      <c r="K62" s="32">
        <v>109.26055555555556</v>
      </c>
      <c r="L62" s="32">
        <v>15.312111111111111</v>
      </c>
      <c r="M62" s="32">
        <v>6.7918888888888889</v>
      </c>
      <c r="N62" s="32">
        <v>2.9202222222222223</v>
      </c>
      <c r="O62" s="32">
        <v>5.6</v>
      </c>
      <c r="P62" s="32">
        <v>28.497000000000007</v>
      </c>
      <c r="Q62" s="32">
        <v>28.38033333333334</v>
      </c>
      <c r="R62" s="32">
        <v>0.11666666666666667</v>
      </c>
      <c r="S62" s="32">
        <v>74.088333333333324</v>
      </c>
      <c r="T62" s="32">
        <v>65.639222222222216</v>
      </c>
      <c r="U62" s="32">
        <v>0</v>
      </c>
      <c r="V62" s="32">
        <v>8.4491111111111099</v>
      </c>
      <c r="W62" s="32">
        <v>0.73888888888888893</v>
      </c>
      <c r="X62" s="32">
        <v>0.26666666666666666</v>
      </c>
      <c r="Y62" s="32">
        <v>0</v>
      </c>
      <c r="Z62" s="32">
        <v>0.35555555555555557</v>
      </c>
      <c r="AA62" s="32">
        <v>0</v>
      </c>
      <c r="AB62" s="32">
        <v>0.11666666666666667</v>
      </c>
      <c r="AC62" s="32">
        <v>0</v>
      </c>
      <c r="AD62" s="32">
        <v>0</v>
      </c>
      <c r="AE62" s="32">
        <v>0</v>
      </c>
      <c r="AF62" t="s">
        <v>481</v>
      </c>
      <c r="AG62">
        <v>5</v>
      </c>
      <c r="AH62"/>
    </row>
    <row r="63" spans="1:34" x14ac:dyDescent="0.25">
      <c r="A63" t="s">
        <v>2364</v>
      </c>
      <c r="B63" t="s">
        <v>1829</v>
      </c>
      <c r="C63" t="s">
        <v>1913</v>
      </c>
      <c r="D63" t="s">
        <v>2253</v>
      </c>
      <c r="E63" s="32">
        <v>82.511111111111106</v>
      </c>
      <c r="F63" s="32">
        <v>3.5363291139240509</v>
      </c>
      <c r="G63" s="32">
        <v>3.4737112846754647</v>
      </c>
      <c r="H63" s="32">
        <v>0.40867357931591702</v>
      </c>
      <c r="I63" s="32">
        <v>0.34605575006733102</v>
      </c>
      <c r="J63" s="32">
        <v>291.78644444444444</v>
      </c>
      <c r="K63" s="32">
        <v>286.61977777777776</v>
      </c>
      <c r="L63" s="32">
        <v>33.720111111111109</v>
      </c>
      <c r="M63" s="32">
        <v>28.553444444444445</v>
      </c>
      <c r="N63" s="32">
        <v>0</v>
      </c>
      <c r="O63" s="32">
        <v>5.166666666666667</v>
      </c>
      <c r="P63" s="32">
        <v>107.35544444444444</v>
      </c>
      <c r="Q63" s="32">
        <v>107.35544444444444</v>
      </c>
      <c r="R63" s="32">
        <v>0</v>
      </c>
      <c r="S63" s="32">
        <v>150.71088888888886</v>
      </c>
      <c r="T63" s="32">
        <v>150.71088888888886</v>
      </c>
      <c r="U63" s="32">
        <v>0</v>
      </c>
      <c r="V63" s="32">
        <v>0</v>
      </c>
      <c r="W63" s="32">
        <v>45.334777777777795</v>
      </c>
      <c r="X63" s="32">
        <v>5.464444444444446</v>
      </c>
      <c r="Y63" s="32">
        <v>0</v>
      </c>
      <c r="Z63" s="32">
        <v>0</v>
      </c>
      <c r="AA63" s="32">
        <v>14.387111111111116</v>
      </c>
      <c r="AB63" s="32">
        <v>0</v>
      </c>
      <c r="AC63" s="32">
        <v>25.483222222222231</v>
      </c>
      <c r="AD63" s="32">
        <v>0</v>
      </c>
      <c r="AE63" s="32">
        <v>0</v>
      </c>
      <c r="AF63" t="s">
        <v>888</v>
      </c>
      <c r="AG63">
        <v>5</v>
      </c>
      <c r="AH63"/>
    </row>
    <row r="64" spans="1:34" x14ac:dyDescent="0.25">
      <c r="A64" t="s">
        <v>2364</v>
      </c>
      <c r="B64" t="s">
        <v>1330</v>
      </c>
      <c r="C64" t="s">
        <v>2143</v>
      </c>
      <c r="D64" t="s">
        <v>2306</v>
      </c>
      <c r="E64" s="32">
        <v>97.611111111111114</v>
      </c>
      <c r="F64" s="32">
        <v>3.576490608992601</v>
      </c>
      <c r="G64" s="32">
        <v>3.086507683551508</v>
      </c>
      <c r="H64" s="32">
        <v>0.3692088787706318</v>
      </c>
      <c r="I64" s="32">
        <v>0.10199203187250996</v>
      </c>
      <c r="J64" s="32">
        <v>349.10522222222221</v>
      </c>
      <c r="K64" s="32">
        <v>301.27744444444443</v>
      </c>
      <c r="L64" s="32">
        <v>36.038888888888891</v>
      </c>
      <c r="M64" s="32">
        <v>9.9555555555555557</v>
      </c>
      <c r="N64" s="32">
        <v>21.574999999999999</v>
      </c>
      <c r="O64" s="32">
        <v>4.5083333333333337</v>
      </c>
      <c r="P64" s="32">
        <v>117.94688888888888</v>
      </c>
      <c r="Q64" s="32">
        <v>96.202444444444438</v>
      </c>
      <c r="R64" s="32">
        <v>21.744444444444444</v>
      </c>
      <c r="S64" s="32">
        <v>195.11944444444444</v>
      </c>
      <c r="T64" s="32">
        <v>195.11944444444444</v>
      </c>
      <c r="U64" s="32">
        <v>0</v>
      </c>
      <c r="V64" s="32">
        <v>0</v>
      </c>
      <c r="W64" s="32">
        <v>64.311333333333323</v>
      </c>
      <c r="X64" s="32">
        <v>0</v>
      </c>
      <c r="Y64" s="32">
        <v>0</v>
      </c>
      <c r="Z64" s="32">
        <v>0</v>
      </c>
      <c r="AA64" s="32">
        <v>30.503</v>
      </c>
      <c r="AB64" s="32">
        <v>0</v>
      </c>
      <c r="AC64" s="32">
        <v>33.808333333333323</v>
      </c>
      <c r="AD64" s="32">
        <v>0</v>
      </c>
      <c r="AE64" s="32">
        <v>0</v>
      </c>
      <c r="AF64" t="s">
        <v>380</v>
      </c>
      <c r="AG64">
        <v>5</v>
      </c>
      <c r="AH64"/>
    </row>
    <row r="65" spans="1:34" x14ac:dyDescent="0.25">
      <c r="A65" t="s">
        <v>2364</v>
      </c>
      <c r="B65" t="s">
        <v>1360</v>
      </c>
      <c r="C65" t="s">
        <v>2136</v>
      </c>
      <c r="D65" t="s">
        <v>2300</v>
      </c>
      <c r="E65" s="32">
        <v>96.955555555555549</v>
      </c>
      <c r="F65" s="32">
        <v>1.6411872564749028</v>
      </c>
      <c r="G65" s="32">
        <v>1.4245072198028879</v>
      </c>
      <c r="H65" s="32">
        <v>0.24137634655053863</v>
      </c>
      <c r="I65" s="32">
        <v>3.7646115058446027E-2</v>
      </c>
      <c r="J65" s="32">
        <v>159.12222222222223</v>
      </c>
      <c r="K65" s="32">
        <v>138.11388888888888</v>
      </c>
      <c r="L65" s="32">
        <v>23.402777777777779</v>
      </c>
      <c r="M65" s="32">
        <v>3.65</v>
      </c>
      <c r="N65" s="32">
        <v>16.769444444444446</v>
      </c>
      <c r="O65" s="32">
        <v>2.9833333333333334</v>
      </c>
      <c r="P65" s="32">
        <v>49.608333333333327</v>
      </c>
      <c r="Q65" s="32">
        <v>48.352777777777774</v>
      </c>
      <c r="R65" s="32">
        <v>1.2555555555555555</v>
      </c>
      <c r="S65" s="32">
        <v>86.111111111111114</v>
      </c>
      <c r="T65" s="32">
        <v>86.111111111111114</v>
      </c>
      <c r="U65" s="32">
        <v>0</v>
      </c>
      <c r="V65" s="32">
        <v>0</v>
      </c>
      <c r="W65" s="32">
        <v>13.222222222222221</v>
      </c>
      <c r="X65" s="32">
        <v>0.42777777777777776</v>
      </c>
      <c r="Y65" s="32">
        <v>0</v>
      </c>
      <c r="Z65" s="32">
        <v>0</v>
      </c>
      <c r="AA65" s="32">
        <v>5.0638888888888891</v>
      </c>
      <c r="AB65" s="32">
        <v>0</v>
      </c>
      <c r="AC65" s="32">
        <v>7.7305555555555552</v>
      </c>
      <c r="AD65" s="32">
        <v>0</v>
      </c>
      <c r="AE65" s="32">
        <v>0</v>
      </c>
      <c r="AF65" t="s">
        <v>412</v>
      </c>
      <c r="AG65">
        <v>5</v>
      </c>
      <c r="AH65"/>
    </row>
    <row r="66" spans="1:34" x14ac:dyDescent="0.25">
      <c r="A66" t="s">
        <v>2364</v>
      </c>
      <c r="B66" t="s">
        <v>1708</v>
      </c>
      <c r="C66" t="s">
        <v>2217</v>
      </c>
      <c r="D66" t="s">
        <v>2244</v>
      </c>
      <c r="E66" s="32">
        <v>37.355555555555554</v>
      </c>
      <c r="F66" s="32">
        <v>3.0406335514574661</v>
      </c>
      <c r="G66" s="32">
        <v>2.7550892325996434</v>
      </c>
      <c r="H66" s="32">
        <v>0.6917013682331945</v>
      </c>
      <c r="I66" s="32">
        <v>0.40615704937537184</v>
      </c>
      <c r="J66" s="32">
        <v>113.58455555555555</v>
      </c>
      <c r="K66" s="32">
        <v>102.9178888888889</v>
      </c>
      <c r="L66" s="32">
        <v>25.838888888888889</v>
      </c>
      <c r="M66" s="32">
        <v>15.172222222222222</v>
      </c>
      <c r="N66" s="32">
        <v>5.2444444444444445</v>
      </c>
      <c r="O66" s="32">
        <v>5.4222222222222225</v>
      </c>
      <c r="P66" s="32">
        <v>25.65</v>
      </c>
      <c r="Q66" s="32">
        <v>25.65</v>
      </c>
      <c r="R66" s="32">
        <v>0</v>
      </c>
      <c r="S66" s="32">
        <v>62.095666666666673</v>
      </c>
      <c r="T66" s="32">
        <v>59.381777777777785</v>
      </c>
      <c r="U66" s="32">
        <v>2.713888888888889</v>
      </c>
      <c r="V66" s="32">
        <v>0</v>
      </c>
      <c r="W66" s="32">
        <v>13.506777777777776</v>
      </c>
      <c r="X66" s="32">
        <v>4.4444444444444446E-2</v>
      </c>
      <c r="Y66" s="32">
        <v>0</v>
      </c>
      <c r="Z66" s="32">
        <v>0</v>
      </c>
      <c r="AA66" s="32">
        <v>0</v>
      </c>
      <c r="AB66" s="32">
        <v>0</v>
      </c>
      <c r="AC66" s="32">
        <v>13.428999999999998</v>
      </c>
      <c r="AD66" s="32">
        <v>3.3333333333333333E-2</v>
      </c>
      <c r="AE66" s="32">
        <v>0</v>
      </c>
      <c r="AF66" t="s">
        <v>766</v>
      </c>
      <c r="AG66">
        <v>5</v>
      </c>
      <c r="AH66"/>
    </row>
    <row r="67" spans="1:34" x14ac:dyDescent="0.25">
      <c r="A67" t="s">
        <v>2364</v>
      </c>
      <c r="B67" t="s">
        <v>1684</v>
      </c>
      <c r="C67" t="s">
        <v>1935</v>
      </c>
      <c r="D67" t="s">
        <v>2320</v>
      </c>
      <c r="E67" s="32">
        <v>35.855555555555554</v>
      </c>
      <c r="F67" s="32">
        <v>1.4622838549736596</v>
      </c>
      <c r="G67" s="32">
        <v>1.4622838549736596</v>
      </c>
      <c r="H67" s="32">
        <v>0.11176634645181283</v>
      </c>
      <c r="I67" s="32">
        <v>0.11176634645181283</v>
      </c>
      <c r="J67" s="32">
        <v>52.430999999999997</v>
      </c>
      <c r="K67" s="32">
        <v>52.430999999999997</v>
      </c>
      <c r="L67" s="32">
        <v>4.0074444444444444</v>
      </c>
      <c r="M67" s="32">
        <v>4.0074444444444444</v>
      </c>
      <c r="N67" s="32">
        <v>0</v>
      </c>
      <c r="O67" s="32">
        <v>0</v>
      </c>
      <c r="P67" s="32">
        <v>16.991666666666667</v>
      </c>
      <c r="Q67" s="32">
        <v>16.991666666666667</v>
      </c>
      <c r="R67" s="32">
        <v>0</v>
      </c>
      <c r="S67" s="32">
        <v>31.431888888888881</v>
      </c>
      <c r="T67" s="32">
        <v>31.431888888888881</v>
      </c>
      <c r="U67" s="32">
        <v>0</v>
      </c>
      <c r="V67" s="32">
        <v>0</v>
      </c>
      <c r="W67" s="32">
        <v>0</v>
      </c>
      <c r="X67" s="32">
        <v>0</v>
      </c>
      <c r="Y67" s="32">
        <v>0</v>
      </c>
      <c r="Z67" s="32">
        <v>0</v>
      </c>
      <c r="AA67" s="32">
        <v>0</v>
      </c>
      <c r="AB67" s="32">
        <v>0</v>
      </c>
      <c r="AC67" s="32">
        <v>0</v>
      </c>
      <c r="AD67" s="32">
        <v>0</v>
      </c>
      <c r="AE67" s="32">
        <v>0</v>
      </c>
      <c r="AF67" t="s">
        <v>742</v>
      </c>
      <c r="AG67">
        <v>5</v>
      </c>
      <c r="AH67"/>
    </row>
    <row r="68" spans="1:34" x14ac:dyDescent="0.25">
      <c r="A68" t="s">
        <v>2364</v>
      </c>
      <c r="B68" t="s">
        <v>1694</v>
      </c>
      <c r="C68" t="s">
        <v>1993</v>
      </c>
      <c r="D68" t="s">
        <v>2325</v>
      </c>
      <c r="E68" s="32">
        <v>35.366666666666667</v>
      </c>
      <c r="F68" s="32">
        <v>2.0026076028903548</v>
      </c>
      <c r="G68" s="32">
        <v>1.9548539114043355</v>
      </c>
      <c r="H68" s="32">
        <v>0.51137291863022316</v>
      </c>
      <c r="I68" s="32">
        <v>0.46361922714420362</v>
      </c>
      <c r="J68" s="32">
        <v>70.825555555555553</v>
      </c>
      <c r="K68" s="32">
        <v>69.13666666666667</v>
      </c>
      <c r="L68" s="32">
        <v>18.085555555555558</v>
      </c>
      <c r="M68" s="32">
        <v>16.396666666666668</v>
      </c>
      <c r="N68" s="32">
        <v>0</v>
      </c>
      <c r="O68" s="32">
        <v>1.6888888888888889</v>
      </c>
      <c r="P68" s="32">
        <v>13.720666666666668</v>
      </c>
      <c r="Q68" s="32">
        <v>13.720666666666668</v>
      </c>
      <c r="R68" s="32">
        <v>0</v>
      </c>
      <c r="S68" s="32">
        <v>39.019333333333336</v>
      </c>
      <c r="T68" s="32">
        <v>39.019333333333336</v>
      </c>
      <c r="U68" s="32">
        <v>0</v>
      </c>
      <c r="V68" s="32">
        <v>0</v>
      </c>
      <c r="W68" s="32">
        <v>0</v>
      </c>
      <c r="X68" s="32">
        <v>0</v>
      </c>
      <c r="Y68" s="32">
        <v>0</v>
      </c>
      <c r="Z68" s="32">
        <v>0</v>
      </c>
      <c r="AA68" s="32">
        <v>0</v>
      </c>
      <c r="AB68" s="32">
        <v>0</v>
      </c>
      <c r="AC68" s="32">
        <v>0</v>
      </c>
      <c r="AD68" s="32">
        <v>0</v>
      </c>
      <c r="AE68" s="32">
        <v>0</v>
      </c>
      <c r="AF68" t="s">
        <v>752</v>
      </c>
      <c r="AG68">
        <v>5</v>
      </c>
      <c r="AH68"/>
    </row>
    <row r="69" spans="1:34" x14ac:dyDescent="0.25">
      <c r="A69" t="s">
        <v>2364</v>
      </c>
      <c r="B69" t="s">
        <v>1598</v>
      </c>
      <c r="C69" t="s">
        <v>2025</v>
      </c>
      <c r="D69" t="s">
        <v>2269</v>
      </c>
      <c r="E69" s="32">
        <v>65.733333333333334</v>
      </c>
      <c r="F69" s="32">
        <v>1.4567275185936444</v>
      </c>
      <c r="G69" s="32">
        <v>1.4291751183231913</v>
      </c>
      <c r="H69" s="32">
        <v>0.36090263691683561</v>
      </c>
      <c r="I69" s="32">
        <v>0.33335023664638264</v>
      </c>
      <c r="J69" s="32">
        <v>95.75555555555556</v>
      </c>
      <c r="K69" s="32">
        <v>93.944444444444443</v>
      </c>
      <c r="L69" s="32">
        <v>23.723333333333329</v>
      </c>
      <c r="M69" s="32">
        <v>21.912222222222219</v>
      </c>
      <c r="N69" s="32">
        <v>1.8111111111111111</v>
      </c>
      <c r="O69" s="32">
        <v>0</v>
      </c>
      <c r="P69" s="32">
        <v>65.582222222222228</v>
      </c>
      <c r="Q69" s="32">
        <v>65.582222222222228</v>
      </c>
      <c r="R69" s="32">
        <v>0</v>
      </c>
      <c r="S69" s="32">
        <v>6.4500000000000028</v>
      </c>
      <c r="T69" s="32">
        <v>6.4500000000000028</v>
      </c>
      <c r="U69" s="32">
        <v>0</v>
      </c>
      <c r="V69" s="32">
        <v>0</v>
      </c>
      <c r="W69" s="32">
        <v>0</v>
      </c>
      <c r="X69" s="32">
        <v>0</v>
      </c>
      <c r="Y69" s="32">
        <v>0</v>
      </c>
      <c r="Z69" s="32">
        <v>0</v>
      </c>
      <c r="AA69" s="32">
        <v>0</v>
      </c>
      <c r="AB69" s="32">
        <v>0</v>
      </c>
      <c r="AC69" s="32">
        <v>0</v>
      </c>
      <c r="AD69" s="32">
        <v>0</v>
      </c>
      <c r="AE69" s="32">
        <v>0</v>
      </c>
      <c r="AF69" t="s">
        <v>654</v>
      </c>
      <c r="AG69">
        <v>5</v>
      </c>
      <c r="AH69"/>
    </row>
    <row r="70" spans="1:34" x14ac:dyDescent="0.25">
      <c r="A70" t="s">
        <v>2364</v>
      </c>
      <c r="B70" t="s">
        <v>1329</v>
      </c>
      <c r="C70" t="s">
        <v>1983</v>
      </c>
      <c r="D70" t="s">
        <v>2299</v>
      </c>
      <c r="E70" s="32">
        <v>53.555555555555557</v>
      </c>
      <c r="F70" s="32">
        <v>3.1278132780082988</v>
      </c>
      <c r="G70" s="32">
        <v>2.8705518672199171</v>
      </c>
      <c r="H70" s="32">
        <v>0.45350829875518667</v>
      </c>
      <c r="I70" s="32">
        <v>0.40869502074688796</v>
      </c>
      <c r="J70" s="32">
        <v>167.51177777777778</v>
      </c>
      <c r="K70" s="32">
        <v>153.73400000000001</v>
      </c>
      <c r="L70" s="32">
        <v>24.287888888888887</v>
      </c>
      <c r="M70" s="32">
        <v>21.887888888888888</v>
      </c>
      <c r="N70" s="32">
        <v>0</v>
      </c>
      <c r="O70" s="32">
        <v>2.4</v>
      </c>
      <c r="P70" s="32">
        <v>48.053555555555562</v>
      </c>
      <c r="Q70" s="32">
        <v>36.675777777777782</v>
      </c>
      <c r="R70" s="32">
        <v>11.377777777777778</v>
      </c>
      <c r="S70" s="32">
        <v>95.170333333333332</v>
      </c>
      <c r="T70" s="32">
        <v>95.170333333333332</v>
      </c>
      <c r="U70" s="32">
        <v>0</v>
      </c>
      <c r="V70" s="32">
        <v>0</v>
      </c>
      <c r="W70" s="32">
        <v>38.549999999999997</v>
      </c>
      <c r="X70" s="32">
        <v>0.51111111111111107</v>
      </c>
      <c r="Y70" s="32">
        <v>0</v>
      </c>
      <c r="Z70" s="32">
        <v>0</v>
      </c>
      <c r="AA70" s="32">
        <v>7.0388888888888888</v>
      </c>
      <c r="AB70" s="32">
        <v>0</v>
      </c>
      <c r="AC70" s="32">
        <v>31</v>
      </c>
      <c r="AD70" s="32">
        <v>0</v>
      </c>
      <c r="AE70" s="32">
        <v>0</v>
      </c>
      <c r="AF70" t="s">
        <v>379</v>
      </c>
      <c r="AG70">
        <v>5</v>
      </c>
      <c r="AH70"/>
    </row>
    <row r="71" spans="1:34" x14ac:dyDescent="0.25">
      <c r="A71" t="s">
        <v>2364</v>
      </c>
      <c r="B71" t="s">
        <v>1152</v>
      </c>
      <c r="C71" t="s">
        <v>2025</v>
      </c>
      <c r="D71" t="s">
        <v>2269</v>
      </c>
      <c r="E71" s="32">
        <v>65.911111111111111</v>
      </c>
      <c r="F71" s="32">
        <v>1.2650236008091706</v>
      </c>
      <c r="G71" s="32">
        <v>1.0471881321645313</v>
      </c>
      <c r="H71" s="32">
        <v>0.38464598786244109</v>
      </c>
      <c r="I71" s="32">
        <v>0.23090357383681731</v>
      </c>
      <c r="J71" s="32">
        <v>83.379111111111115</v>
      </c>
      <c r="K71" s="32">
        <v>69.021333333333331</v>
      </c>
      <c r="L71" s="32">
        <v>25.352444444444451</v>
      </c>
      <c r="M71" s="32">
        <v>15.219111111111115</v>
      </c>
      <c r="N71" s="32">
        <v>4.4444444444444446</v>
      </c>
      <c r="O71" s="32">
        <v>5.6888888888888891</v>
      </c>
      <c r="P71" s="32">
        <v>57.361666666666657</v>
      </c>
      <c r="Q71" s="32">
        <v>53.137222222222213</v>
      </c>
      <c r="R71" s="32">
        <v>4.224444444444444</v>
      </c>
      <c r="S71" s="32">
        <v>0.66500000000000004</v>
      </c>
      <c r="T71" s="32">
        <v>0.66500000000000004</v>
      </c>
      <c r="U71" s="32">
        <v>0</v>
      </c>
      <c r="V71" s="32">
        <v>0</v>
      </c>
      <c r="W71" s="32">
        <v>0</v>
      </c>
      <c r="X71" s="32">
        <v>0</v>
      </c>
      <c r="Y71" s="32">
        <v>0</v>
      </c>
      <c r="Z71" s="32">
        <v>0</v>
      </c>
      <c r="AA71" s="32">
        <v>0</v>
      </c>
      <c r="AB71" s="32">
        <v>0</v>
      </c>
      <c r="AC71" s="32">
        <v>0</v>
      </c>
      <c r="AD71" s="32">
        <v>0</v>
      </c>
      <c r="AE71" s="32">
        <v>0</v>
      </c>
      <c r="AF71" t="s">
        <v>199</v>
      </c>
      <c r="AG71">
        <v>5</v>
      </c>
      <c r="AH71"/>
    </row>
    <row r="72" spans="1:34" x14ac:dyDescent="0.25">
      <c r="A72" t="s">
        <v>2364</v>
      </c>
      <c r="B72" t="s">
        <v>1334</v>
      </c>
      <c r="C72" t="s">
        <v>1992</v>
      </c>
      <c r="D72" t="s">
        <v>2287</v>
      </c>
      <c r="E72" s="32">
        <v>71.12222222222222</v>
      </c>
      <c r="F72" s="32">
        <v>3.6844180596781753</v>
      </c>
      <c r="G72" s="32">
        <v>3.5231932510545221</v>
      </c>
      <c r="H72" s="32">
        <v>0.45160287455085135</v>
      </c>
      <c r="I72" s="32">
        <v>0.33412123105764718</v>
      </c>
      <c r="J72" s="32">
        <v>262.04399999999998</v>
      </c>
      <c r="K72" s="32">
        <v>250.57733333333329</v>
      </c>
      <c r="L72" s="32">
        <v>32.118999999999993</v>
      </c>
      <c r="M72" s="32">
        <v>23.763444444444438</v>
      </c>
      <c r="N72" s="32">
        <v>5.1555555555555559</v>
      </c>
      <c r="O72" s="32">
        <v>3.2</v>
      </c>
      <c r="P72" s="32">
        <v>51.632555555555555</v>
      </c>
      <c r="Q72" s="32">
        <v>48.521444444444441</v>
      </c>
      <c r="R72" s="32">
        <v>3.1111111111111112</v>
      </c>
      <c r="S72" s="32">
        <v>178.29244444444441</v>
      </c>
      <c r="T72" s="32">
        <v>178.29244444444441</v>
      </c>
      <c r="U72" s="32">
        <v>0</v>
      </c>
      <c r="V72" s="32">
        <v>0</v>
      </c>
      <c r="W72" s="32">
        <v>0</v>
      </c>
      <c r="X72" s="32">
        <v>0</v>
      </c>
      <c r="Y72" s="32">
        <v>0</v>
      </c>
      <c r="Z72" s="32">
        <v>0</v>
      </c>
      <c r="AA72" s="32">
        <v>0</v>
      </c>
      <c r="AB72" s="32">
        <v>0</v>
      </c>
      <c r="AC72" s="32">
        <v>0</v>
      </c>
      <c r="AD72" s="32">
        <v>0</v>
      </c>
      <c r="AE72" s="32">
        <v>0</v>
      </c>
      <c r="AF72" t="s">
        <v>385</v>
      </c>
      <c r="AG72">
        <v>5</v>
      </c>
      <c r="AH72"/>
    </row>
    <row r="73" spans="1:34" x14ac:dyDescent="0.25">
      <c r="A73" t="s">
        <v>2364</v>
      </c>
      <c r="B73" t="s">
        <v>1787</v>
      </c>
      <c r="C73" t="s">
        <v>1936</v>
      </c>
      <c r="D73" t="s">
        <v>2278</v>
      </c>
      <c r="E73" s="32">
        <v>69.188888888888883</v>
      </c>
      <c r="F73" s="32">
        <v>2.978546651678176</v>
      </c>
      <c r="G73" s="32">
        <v>2.7182768588405333</v>
      </c>
      <c r="H73" s="32">
        <v>0.60329211498313795</v>
      </c>
      <c r="I73" s="32">
        <v>0.39950216797815963</v>
      </c>
      <c r="J73" s="32">
        <v>206.08233333333334</v>
      </c>
      <c r="K73" s="32">
        <v>188.07455555555555</v>
      </c>
      <c r="L73" s="32">
        <v>41.74111111111111</v>
      </c>
      <c r="M73" s="32">
        <v>27.641111111111108</v>
      </c>
      <c r="N73" s="32">
        <v>11.322222222222223</v>
      </c>
      <c r="O73" s="32">
        <v>2.7777777777777777</v>
      </c>
      <c r="P73" s="32">
        <v>56.381999999999991</v>
      </c>
      <c r="Q73" s="32">
        <v>52.474222222222217</v>
      </c>
      <c r="R73" s="32">
        <v>3.9077777777777776</v>
      </c>
      <c r="S73" s="32">
        <v>107.95922222222224</v>
      </c>
      <c r="T73" s="32">
        <v>107.95922222222224</v>
      </c>
      <c r="U73" s="32">
        <v>0</v>
      </c>
      <c r="V73" s="32">
        <v>0</v>
      </c>
      <c r="W73" s="32">
        <v>85.296555555555557</v>
      </c>
      <c r="X73" s="32">
        <v>8.1494444444444447</v>
      </c>
      <c r="Y73" s="32">
        <v>0</v>
      </c>
      <c r="Z73" s="32">
        <v>0</v>
      </c>
      <c r="AA73" s="32">
        <v>17.913666666666668</v>
      </c>
      <c r="AB73" s="32">
        <v>0.80222222222222228</v>
      </c>
      <c r="AC73" s="32">
        <v>58.431222222222225</v>
      </c>
      <c r="AD73" s="32">
        <v>0</v>
      </c>
      <c r="AE73" s="32">
        <v>0</v>
      </c>
      <c r="AF73" t="s">
        <v>846</v>
      </c>
      <c r="AG73">
        <v>5</v>
      </c>
      <c r="AH73"/>
    </row>
    <row r="74" spans="1:34" x14ac:dyDescent="0.25">
      <c r="A74" t="s">
        <v>2364</v>
      </c>
      <c r="B74" t="s">
        <v>1802</v>
      </c>
      <c r="C74" t="s">
        <v>2025</v>
      </c>
      <c r="D74" t="s">
        <v>2316</v>
      </c>
      <c r="E74" s="32">
        <v>21.3</v>
      </c>
      <c r="F74" s="32">
        <v>5.5723526343244663</v>
      </c>
      <c r="G74" s="32">
        <v>5.305268648930622</v>
      </c>
      <c r="H74" s="32">
        <v>1.2035419926969222</v>
      </c>
      <c r="I74" s="32">
        <v>0.93645800730307771</v>
      </c>
      <c r="J74" s="32">
        <v>118.69111111111113</v>
      </c>
      <c r="K74" s="32">
        <v>113.00222222222224</v>
      </c>
      <c r="L74" s="32">
        <v>25.635444444444445</v>
      </c>
      <c r="M74" s="32">
        <v>19.946555555555555</v>
      </c>
      <c r="N74" s="32">
        <v>0</v>
      </c>
      <c r="O74" s="32">
        <v>5.6888888888888891</v>
      </c>
      <c r="P74" s="32">
        <v>42.071333333333342</v>
      </c>
      <c r="Q74" s="32">
        <v>42.071333333333342</v>
      </c>
      <c r="R74" s="32">
        <v>0</v>
      </c>
      <c r="S74" s="32">
        <v>50.984333333333346</v>
      </c>
      <c r="T74" s="32">
        <v>50.984333333333346</v>
      </c>
      <c r="U74" s="32">
        <v>0</v>
      </c>
      <c r="V74" s="32">
        <v>0</v>
      </c>
      <c r="W74" s="32">
        <v>0.2</v>
      </c>
      <c r="X74" s="32">
        <v>0.2</v>
      </c>
      <c r="Y74" s="32">
        <v>0</v>
      </c>
      <c r="Z74" s="32">
        <v>0</v>
      </c>
      <c r="AA74" s="32">
        <v>0</v>
      </c>
      <c r="AB74" s="32">
        <v>0</v>
      </c>
      <c r="AC74" s="32">
        <v>0</v>
      </c>
      <c r="AD74" s="32">
        <v>0</v>
      </c>
      <c r="AE74" s="32">
        <v>0</v>
      </c>
      <c r="AF74" t="s">
        <v>861</v>
      </c>
      <c r="AG74">
        <v>5</v>
      </c>
      <c r="AH74"/>
    </row>
    <row r="75" spans="1:34" x14ac:dyDescent="0.25">
      <c r="A75" t="s">
        <v>2364</v>
      </c>
      <c r="B75" t="s">
        <v>1647</v>
      </c>
      <c r="C75" t="s">
        <v>1895</v>
      </c>
      <c r="D75" t="s">
        <v>2324</v>
      </c>
      <c r="E75" s="32">
        <v>34.511111111111113</v>
      </c>
      <c r="F75" s="32">
        <v>3.5149967804249838</v>
      </c>
      <c r="G75" s="32">
        <v>3.0854990341274955</v>
      </c>
      <c r="H75" s="32">
        <v>0.47021571152607855</v>
      </c>
      <c r="I75" s="32">
        <v>0.30537347070186732</v>
      </c>
      <c r="J75" s="32">
        <v>121.30644444444445</v>
      </c>
      <c r="K75" s="32">
        <v>106.48400000000001</v>
      </c>
      <c r="L75" s="32">
        <v>16.227666666666668</v>
      </c>
      <c r="M75" s="32">
        <v>10.538777777777778</v>
      </c>
      <c r="N75" s="32">
        <v>0</v>
      </c>
      <c r="O75" s="32">
        <v>5.6888888888888891</v>
      </c>
      <c r="P75" s="32">
        <v>46.31422222222222</v>
      </c>
      <c r="Q75" s="32">
        <v>37.180666666666667</v>
      </c>
      <c r="R75" s="32">
        <v>9.1335555555555548</v>
      </c>
      <c r="S75" s="32">
        <v>58.76455555555556</v>
      </c>
      <c r="T75" s="32">
        <v>51.934000000000005</v>
      </c>
      <c r="U75" s="32">
        <v>6.8305555555555557</v>
      </c>
      <c r="V75" s="32">
        <v>0</v>
      </c>
      <c r="W75" s="32">
        <v>0</v>
      </c>
      <c r="X75" s="32">
        <v>0</v>
      </c>
      <c r="Y75" s="32">
        <v>0</v>
      </c>
      <c r="Z75" s="32">
        <v>0</v>
      </c>
      <c r="AA75" s="32">
        <v>0</v>
      </c>
      <c r="AB75" s="32">
        <v>0</v>
      </c>
      <c r="AC75" s="32">
        <v>0</v>
      </c>
      <c r="AD75" s="32">
        <v>0</v>
      </c>
      <c r="AE75" s="32">
        <v>0</v>
      </c>
      <c r="AF75" t="s">
        <v>705</v>
      </c>
      <c r="AG75">
        <v>5</v>
      </c>
      <c r="AH75"/>
    </row>
    <row r="76" spans="1:34" x14ac:dyDescent="0.25">
      <c r="A76" t="s">
        <v>2364</v>
      </c>
      <c r="B76" t="s">
        <v>1543</v>
      </c>
      <c r="C76" t="s">
        <v>1936</v>
      </c>
      <c r="D76" t="s">
        <v>2278</v>
      </c>
      <c r="E76" s="32">
        <v>38.766666666666666</v>
      </c>
      <c r="F76" s="32">
        <v>6.2873602751504736</v>
      </c>
      <c r="G76" s="32">
        <v>5.6910289481226712</v>
      </c>
      <c r="H76" s="32">
        <v>2.6338779019776433</v>
      </c>
      <c r="I76" s="32">
        <v>2.0375465749498423</v>
      </c>
      <c r="J76" s="32">
        <v>243.74</v>
      </c>
      <c r="K76" s="32">
        <v>220.62222222222221</v>
      </c>
      <c r="L76" s="32">
        <v>102.10666666666664</v>
      </c>
      <c r="M76" s="32">
        <v>78.98888888888888</v>
      </c>
      <c r="N76" s="32">
        <v>17.784444444444439</v>
      </c>
      <c r="O76" s="32">
        <v>5.333333333333333</v>
      </c>
      <c r="P76" s="32">
        <v>54.788888888888899</v>
      </c>
      <c r="Q76" s="32">
        <v>54.788888888888899</v>
      </c>
      <c r="R76" s="32">
        <v>0</v>
      </c>
      <c r="S76" s="32">
        <v>86.844444444444449</v>
      </c>
      <c r="T76" s="32">
        <v>86.844444444444449</v>
      </c>
      <c r="U76" s="32">
        <v>0</v>
      </c>
      <c r="V76" s="32">
        <v>0</v>
      </c>
      <c r="W76" s="32">
        <v>10</v>
      </c>
      <c r="X76" s="32">
        <v>0</v>
      </c>
      <c r="Y76" s="32">
        <v>0</v>
      </c>
      <c r="Z76" s="32">
        <v>0</v>
      </c>
      <c r="AA76" s="32">
        <v>4.0444444444444443</v>
      </c>
      <c r="AB76" s="32">
        <v>0</v>
      </c>
      <c r="AC76" s="32">
        <v>5.9555555555555557</v>
      </c>
      <c r="AD76" s="32">
        <v>0</v>
      </c>
      <c r="AE76" s="32">
        <v>0</v>
      </c>
      <c r="AF76" t="s">
        <v>598</v>
      </c>
      <c r="AG76">
        <v>5</v>
      </c>
      <c r="AH76"/>
    </row>
    <row r="77" spans="1:34" x14ac:dyDescent="0.25">
      <c r="A77" t="s">
        <v>2364</v>
      </c>
      <c r="B77" t="s">
        <v>1403</v>
      </c>
      <c r="C77" t="s">
        <v>1905</v>
      </c>
      <c r="D77" t="s">
        <v>2296</v>
      </c>
      <c r="E77" s="32">
        <v>52.655555555555559</v>
      </c>
      <c r="F77" s="32">
        <v>2.6777083772947878</v>
      </c>
      <c r="G77" s="32">
        <v>2.4113547161848494</v>
      </c>
      <c r="H77" s="32">
        <v>0.47242245199409155</v>
      </c>
      <c r="I77" s="32">
        <v>0.20606879088415272</v>
      </c>
      <c r="J77" s="32">
        <v>140.99622222222223</v>
      </c>
      <c r="K77" s="32">
        <v>126.97122222222224</v>
      </c>
      <c r="L77" s="32">
        <v>24.875666666666667</v>
      </c>
      <c r="M77" s="32">
        <v>10.850666666666665</v>
      </c>
      <c r="N77" s="32">
        <v>9.4916666666666671</v>
      </c>
      <c r="O77" s="32">
        <v>4.5333333333333332</v>
      </c>
      <c r="P77" s="32">
        <v>41.199222222222232</v>
      </c>
      <c r="Q77" s="32">
        <v>41.199222222222232</v>
      </c>
      <c r="R77" s="32">
        <v>0</v>
      </c>
      <c r="S77" s="32">
        <v>74.921333333333337</v>
      </c>
      <c r="T77" s="32">
        <v>66.604666666666674</v>
      </c>
      <c r="U77" s="32">
        <v>8.3166666666666664</v>
      </c>
      <c r="V77" s="32">
        <v>0</v>
      </c>
      <c r="W77" s="32">
        <v>43.382333333333335</v>
      </c>
      <c r="X77" s="32">
        <v>1.4256666666666666</v>
      </c>
      <c r="Y77" s="32">
        <v>0</v>
      </c>
      <c r="Z77" s="32">
        <v>0</v>
      </c>
      <c r="AA77" s="32">
        <v>4.8853333333333335</v>
      </c>
      <c r="AB77" s="32">
        <v>0</v>
      </c>
      <c r="AC77" s="32">
        <v>36.104666666666667</v>
      </c>
      <c r="AD77" s="32">
        <v>0.96666666666666667</v>
      </c>
      <c r="AE77" s="32">
        <v>0</v>
      </c>
      <c r="AF77" t="s">
        <v>455</v>
      </c>
      <c r="AG77">
        <v>5</v>
      </c>
      <c r="AH77"/>
    </row>
    <row r="78" spans="1:34" x14ac:dyDescent="0.25">
      <c r="A78" t="s">
        <v>2364</v>
      </c>
      <c r="B78" t="s">
        <v>1857</v>
      </c>
      <c r="C78" t="s">
        <v>1962</v>
      </c>
      <c r="D78" t="s">
        <v>2244</v>
      </c>
      <c r="E78" s="32">
        <v>75.911111111111111</v>
      </c>
      <c r="F78" s="32">
        <v>3.8546282201405146</v>
      </c>
      <c r="G78" s="32">
        <v>3.6901814988290393</v>
      </c>
      <c r="H78" s="32">
        <v>0.47718530444964868</v>
      </c>
      <c r="I78" s="32">
        <v>0.39236387587822019</v>
      </c>
      <c r="J78" s="32">
        <v>292.60911111111108</v>
      </c>
      <c r="K78" s="32">
        <v>280.12577777777773</v>
      </c>
      <c r="L78" s="32">
        <v>36.223666666666666</v>
      </c>
      <c r="M78" s="32">
        <v>29.78477777777778</v>
      </c>
      <c r="N78" s="32">
        <v>0.75</v>
      </c>
      <c r="O78" s="32">
        <v>5.6888888888888891</v>
      </c>
      <c r="P78" s="32">
        <v>91.414333333333332</v>
      </c>
      <c r="Q78" s="32">
        <v>85.36988888888888</v>
      </c>
      <c r="R78" s="32">
        <v>6.0444444444444443</v>
      </c>
      <c r="S78" s="32">
        <v>164.97111111111107</v>
      </c>
      <c r="T78" s="32">
        <v>137.43777777777774</v>
      </c>
      <c r="U78" s="32">
        <v>27.533333333333339</v>
      </c>
      <c r="V78" s="32">
        <v>0</v>
      </c>
      <c r="W78" s="32">
        <v>59.483333333333341</v>
      </c>
      <c r="X78" s="32">
        <v>1.1014444444444444</v>
      </c>
      <c r="Y78" s="32">
        <v>0</v>
      </c>
      <c r="Z78" s="32">
        <v>0</v>
      </c>
      <c r="AA78" s="32">
        <v>27.724666666666678</v>
      </c>
      <c r="AB78" s="32">
        <v>0</v>
      </c>
      <c r="AC78" s="32">
        <v>22.165555555555557</v>
      </c>
      <c r="AD78" s="32">
        <v>8.4916666666666654</v>
      </c>
      <c r="AE78" s="32">
        <v>0</v>
      </c>
      <c r="AF78" t="s">
        <v>916</v>
      </c>
      <c r="AG78">
        <v>5</v>
      </c>
      <c r="AH78"/>
    </row>
    <row r="79" spans="1:34" x14ac:dyDescent="0.25">
      <c r="A79" t="s">
        <v>2364</v>
      </c>
      <c r="B79" t="s">
        <v>1552</v>
      </c>
      <c r="C79" t="s">
        <v>2188</v>
      </c>
      <c r="D79" t="s">
        <v>2306</v>
      </c>
      <c r="E79" s="32">
        <v>70.477777777777774</v>
      </c>
      <c r="F79" s="32">
        <v>3.2985259341005833</v>
      </c>
      <c r="G79" s="32">
        <v>3.0005596720794578</v>
      </c>
      <c r="H79" s="32">
        <v>0.53149456093331227</v>
      </c>
      <c r="I79" s="32">
        <v>0.23352829891218668</v>
      </c>
      <c r="J79" s="32">
        <v>232.47277777777776</v>
      </c>
      <c r="K79" s="32">
        <v>211.47277777777776</v>
      </c>
      <c r="L79" s="32">
        <v>37.458555555555549</v>
      </c>
      <c r="M79" s="32">
        <v>16.458555555555556</v>
      </c>
      <c r="N79" s="32">
        <v>15.933333333333334</v>
      </c>
      <c r="O79" s="32">
        <v>5.0666666666666664</v>
      </c>
      <c r="P79" s="32">
        <v>78.686333333333323</v>
      </c>
      <c r="Q79" s="32">
        <v>78.686333333333323</v>
      </c>
      <c r="R79" s="32">
        <v>0</v>
      </c>
      <c r="S79" s="32">
        <v>116.32788888888888</v>
      </c>
      <c r="T79" s="32">
        <v>77.716888888888889</v>
      </c>
      <c r="U79" s="32">
        <v>38.610999999999997</v>
      </c>
      <c r="V79" s="32">
        <v>0</v>
      </c>
      <c r="W79" s="32">
        <v>3.9164444444444451</v>
      </c>
      <c r="X79" s="32">
        <v>0.47855555555555557</v>
      </c>
      <c r="Y79" s="32">
        <v>0</v>
      </c>
      <c r="Z79" s="32">
        <v>0</v>
      </c>
      <c r="AA79" s="32">
        <v>3.3045555555555564</v>
      </c>
      <c r="AB79" s="32">
        <v>0</v>
      </c>
      <c r="AC79" s="32">
        <v>0.13333333333333333</v>
      </c>
      <c r="AD79" s="32">
        <v>0</v>
      </c>
      <c r="AE79" s="32">
        <v>0</v>
      </c>
      <c r="AF79" t="s">
        <v>608</v>
      </c>
      <c r="AG79">
        <v>5</v>
      </c>
      <c r="AH79"/>
    </row>
    <row r="80" spans="1:34" x14ac:dyDescent="0.25">
      <c r="A80" t="s">
        <v>2364</v>
      </c>
      <c r="B80" t="s">
        <v>1322</v>
      </c>
      <c r="C80" t="s">
        <v>2034</v>
      </c>
      <c r="D80" t="s">
        <v>2300</v>
      </c>
      <c r="E80" s="32">
        <v>63.111111111111114</v>
      </c>
      <c r="F80" s="32">
        <v>3.2330792253521121</v>
      </c>
      <c r="G80" s="32">
        <v>3.1464595070422527</v>
      </c>
      <c r="H80" s="32">
        <v>0.5086267605633803</v>
      </c>
      <c r="I80" s="32">
        <v>0.42200704225352109</v>
      </c>
      <c r="J80" s="32">
        <v>204.0432222222222</v>
      </c>
      <c r="K80" s="32">
        <v>198.57655555555553</v>
      </c>
      <c r="L80" s="32">
        <v>32.1</v>
      </c>
      <c r="M80" s="32">
        <v>26.633333333333333</v>
      </c>
      <c r="N80" s="32">
        <v>0.13333333333333333</v>
      </c>
      <c r="O80" s="32">
        <v>5.333333333333333</v>
      </c>
      <c r="P80" s="32">
        <v>50.427777777777777</v>
      </c>
      <c r="Q80" s="32">
        <v>50.427777777777777</v>
      </c>
      <c r="R80" s="32">
        <v>0</v>
      </c>
      <c r="S80" s="32">
        <v>121.51544444444443</v>
      </c>
      <c r="T80" s="32">
        <v>86.795999999999992</v>
      </c>
      <c r="U80" s="32">
        <v>34.719444444444441</v>
      </c>
      <c r="V80" s="32">
        <v>0</v>
      </c>
      <c r="W80" s="32">
        <v>0</v>
      </c>
      <c r="X80" s="32">
        <v>0</v>
      </c>
      <c r="Y80" s="32">
        <v>0</v>
      </c>
      <c r="Z80" s="32">
        <v>0</v>
      </c>
      <c r="AA80" s="32">
        <v>0</v>
      </c>
      <c r="AB80" s="32">
        <v>0</v>
      </c>
      <c r="AC80" s="32">
        <v>0</v>
      </c>
      <c r="AD80" s="32">
        <v>0</v>
      </c>
      <c r="AE80" s="32">
        <v>0</v>
      </c>
      <c r="AF80" t="s">
        <v>372</v>
      </c>
      <c r="AG80">
        <v>5</v>
      </c>
      <c r="AH80"/>
    </row>
    <row r="81" spans="1:34" x14ac:dyDescent="0.25">
      <c r="A81" t="s">
        <v>2364</v>
      </c>
      <c r="B81" t="s">
        <v>1267</v>
      </c>
      <c r="C81" t="s">
        <v>2126</v>
      </c>
      <c r="D81" t="s">
        <v>2300</v>
      </c>
      <c r="E81" s="32">
        <v>80.86666666666666</v>
      </c>
      <c r="F81" s="32">
        <v>4.3733855454795281</v>
      </c>
      <c r="G81" s="32">
        <v>3.9847142071997803</v>
      </c>
      <c r="H81" s="32">
        <v>0.29379637262984337</v>
      </c>
      <c r="I81" s="32">
        <v>7.8558669964275907E-2</v>
      </c>
      <c r="J81" s="32">
        <v>353.66111111111115</v>
      </c>
      <c r="K81" s="32">
        <v>322.23055555555555</v>
      </c>
      <c r="L81" s="32">
        <v>23.758333333333333</v>
      </c>
      <c r="M81" s="32">
        <v>6.3527777777777779</v>
      </c>
      <c r="N81" s="32">
        <v>17.405555555555555</v>
      </c>
      <c r="O81" s="32">
        <v>0</v>
      </c>
      <c r="P81" s="32">
        <v>117.85000000000001</v>
      </c>
      <c r="Q81" s="32">
        <v>103.825</v>
      </c>
      <c r="R81" s="32">
        <v>14.025</v>
      </c>
      <c r="S81" s="32">
        <v>212.05277777777778</v>
      </c>
      <c r="T81" s="32">
        <v>212.05277777777778</v>
      </c>
      <c r="U81" s="32">
        <v>0</v>
      </c>
      <c r="V81" s="32">
        <v>0</v>
      </c>
      <c r="W81" s="32">
        <v>0</v>
      </c>
      <c r="X81" s="32">
        <v>0</v>
      </c>
      <c r="Y81" s="32">
        <v>0</v>
      </c>
      <c r="Z81" s="32">
        <v>0</v>
      </c>
      <c r="AA81" s="32">
        <v>0</v>
      </c>
      <c r="AB81" s="32">
        <v>0</v>
      </c>
      <c r="AC81" s="32">
        <v>0</v>
      </c>
      <c r="AD81" s="32">
        <v>0</v>
      </c>
      <c r="AE81" s="32">
        <v>0</v>
      </c>
      <c r="AF81" t="s">
        <v>317</v>
      </c>
      <c r="AG81">
        <v>5</v>
      </c>
      <c r="AH81"/>
    </row>
    <row r="82" spans="1:34" x14ac:dyDescent="0.25">
      <c r="A82" t="s">
        <v>2364</v>
      </c>
      <c r="B82" t="s">
        <v>1458</v>
      </c>
      <c r="C82" t="s">
        <v>2100</v>
      </c>
      <c r="D82" t="s">
        <v>2302</v>
      </c>
      <c r="E82" s="32">
        <v>75.722222222222229</v>
      </c>
      <c r="F82" s="32">
        <v>3.3170168745414528</v>
      </c>
      <c r="G82" s="32">
        <v>3.1458870139398392</v>
      </c>
      <c r="H82" s="32">
        <v>0.54042112986060153</v>
      </c>
      <c r="I82" s="32">
        <v>0.47350990462215697</v>
      </c>
      <c r="J82" s="32">
        <v>251.17188888888893</v>
      </c>
      <c r="K82" s="32">
        <v>238.21355555555562</v>
      </c>
      <c r="L82" s="32">
        <v>40.921888888888887</v>
      </c>
      <c r="M82" s="32">
        <v>35.855222222222224</v>
      </c>
      <c r="N82" s="32">
        <v>0</v>
      </c>
      <c r="O82" s="32">
        <v>5.0666666666666664</v>
      </c>
      <c r="P82" s="32">
        <v>52.732222222222212</v>
      </c>
      <c r="Q82" s="32">
        <v>44.840555555555547</v>
      </c>
      <c r="R82" s="32">
        <v>7.8916666666666675</v>
      </c>
      <c r="S82" s="32">
        <v>157.51777777777784</v>
      </c>
      <c r="T82" s="32">
        <v>157.51777777777784</v>
      </c>
      <c r="U82" s="32">
        <v>0</v>
      </c>
      <c r="V82" s="32">
        <v>0</v>
      </c>
      <c r="W82" s="32">
        <v>0</v>
      </c>
      <c r="X82" s="32">
        <v>0</v>
      </c>
      <c r="Y82" s="32">
        <v>0</v>
      </c>
      <c r="Z82" s="32">
        <v>0</v>
      </c>
      <c r="AA82" s="32">
        <v>0</v>
      </c>
      <c r="AB82" s="32">
        <v>0</v>
      </c>
      <c r="AC82" s="32">
        <v>0</v>
      </c>
      <c r="AD82" s="32">
        <v>0</v>
      </c>
      <c r="AE82" s="32">
        <v>0</v>
      </c>
      <c r="AF82" t="s">
        <v>513</v>
      </c>
      <c r="AG82">
        <v>5</v>
      </c>
      <c r="AH82"/>
    </row>
    <row r="83" spans="1:34" x14ac:dyDescent="0.25">
      <c r="A83" t="s">
        <v>2364</v>
      </c>
      <c r="B83" t="s">
        <v>1646</v>
      </c>
      <c r="C83" t="s">
        <v>1950</v>
      </c>
      <c r="D83" t="s">
        <v>2268</v>
      </c>
      <c r="E83" s="32">
        <v>46.155555555555559</v>
      </c>
      <c r="F83" s="32">
        <v>2.9243500240731826</v>
      </c>
      <c r="G83" s="32">
        <v>2.6949325950890706</v>
      </c>
      <c r="H83" s="32">
        <v>0.32209918151179584</v>
      </c>
      <c r="I83" s="32">
        <v>0.20119162253249878</v>
      </c>
      <c r="J83" s="32">
        <v>134.97500000000002</v>
      </c>
      <c r="K83" s="32">
        <v>124.38611111111112</v>
      </c>
      <c r="L83" s="32">
        <v>14.866666666666667</v>
      </c>
      <c r="M83" s="32">
        <v>9.2861111111111114</v>
      </c>
      <c r="N83" s="32">
        <v>0</v>
      </c>
      <c r="O83" s="32">
        <v>5.5805555555555557</v>
      </c>
      <c r="P83" s="32">
        <v>49.283333333333331</v>
      </c>
      <c r="Q83" s="32">
        <v>44.274999999999999</v>
      </c>
      <c r="R83" s="32">
        <v>5.0083333333333337</v>
      </c>
      <c r="S83" s="32">
        <v>70.825000000000003</v>
      </c>
      <c r="T83" s="32">
        <v>70.825000000000003</v>
      </c>
      <c r="U83" s="32">
        <v>0</v>
      </c>
      <c r="V83" s="32">
        <v>0</v>
      </c>
      <c r="W83" s="32">
        <v>0</v>
      </c>
      <c r="X83" s="32">
        <v>0</v>
      </c>
      <c r="Y83" s="32">
        <v>0</v>
      </c>
      <c r="Z83" s="32">
        <v>0</v>
      </c>
      <c r="AA83" s="32">
        <v>0</v>
      </c>
      <c r="AB83" s="32">
        <v>0</v>
      </c>
      <c r="AC83" s="32">
        <v>0</v>
      </c>
      <c r="AD83" s="32">
        <v>0</v>
      </c>
      <c r="AE83" s="32">
        <v>0</v>
      </c>
      <c r="AF83" t="s">
        <v>704</v>
      </c>
      <c r="AG83">
        <v>5</v>
      </c>
      <c r="AH83"/>
    </row>
    <row r="84" spans="1:34" x14ac:dyDescent="0.25">
      <c r="A84" t="s">
        <v>2364</v>
      </c>
      <c r="B84" t="s">
        <v>1280</v>
      </c>
      <c r="C84" t="s">
        <v>1947</v>
      </c>
      <c r="D84" t="s">
        <v>2308</v>
      </c>
      <c r="E84" s="32">
        <v>102.61111111111111</v>
      </c>
      <c r="F84" s="32">
        <v>2.5730633459664314</v>
      </c>
      <c r="G84" s="32">
        <v>2.3450308608554402</v>
      </c>
      <c r="H84" s="32">
        <v>0.32173903627504058</v>
      </c>
      <c r="I84" s="32">
        <v>0.14566973470492689</v>
      </c>
      <c r="J84" s="32">
        <v>264.02488888888882</v>
      </c>
      <c r="K84" s="32">
        <v>240.62622222222214</v>
      </c>
      <c r="L84" s="32">
        <v>33.013999999999996</v>
      </c>
      <c r="M84" s="32">
        <v>14.947333333333331</v>
      </c>
      <c r="N84" s="32">
        <v>12.466666666666667</v>
      </c>
      <c r="O84" s="32">
        <v>5.6</v>
      </c>
      <c r="P84" s="32">
        <v>91.580222222222218</v>
      </c>
      <c r="Q84" s="32">
        <v>86.248222222222211</v>
      </c>
      <c r="R84" s="32">
        <v>5.3320000000000016</v>
      </c>
      <c r="S84" s="32">
        <v>139.43066666666661</v>
      </c>
      <c r="T84" s="32">
        <v>130.85888888888883</v>
      </c>
      <c r="U84" s="32">
        <v>8.5717777777777791</v>
      </c>
      <c r="V84" s="32">
        <v>0</v>
      </c>
      <c r="W84" s="32">
        <v>0</v>
      </c>
      <c r="X84" s="32">
        <v>0</v>
      </c>
      <c r="Y84" s="32">
        <v>0</v>
      </c>
      <c r="Z84" s="32">
        <v>0</v>
      </c>
      <c r="AA84" s="32">
        <v>0</v>
      </c>
      <c r="AB84" s="32">
        <v>0</v>
      </c>
      <c r="AC84" s="32">
        <v>0</v>
      </c>
      <c r="AD84" s="32">
        <v>0</v>
      </c>
      <c r="AE84" s="32">
        <v>0</v>
      </c>
      <c r="AF84" t="s">
        <v>330</v>
      </c>
      <c r="AG84">
        <v>5</v>
      </c>
      <c r="AH84"/>
    </row>
    <row r="85" spans="1:34" x14ac:dyDescent="0.25">
      <c r="A85" t="s">
        <v>2364</v>
      </c>
      <c r="B85" t="s">
        <v>1553</v>
      </c>
      <c r="C85" t="s">
        <v>2189</v>
      </c>
      <c r="D85" t="s">
        <v>2277</v>
      </c>
      <c r="E85" s="32">
        <v>36.711111111111109</v>
      </c>
      <c r="F85" s="32">
        <v>3.5365163438256668</v>
      </c>
      <c r="G85" s="32">
        <v>3.0530296610169496</v>
      </c>
      <c r="H85" s="32">
        <v>0.66849878934624696</v>
      </c>
      <c r="I85" s="32">
        <v>0.33649213075060519</v>
      </c>
      <c r="J85" s="32">
        <v>129.82944444444448</v>
      </c>
      <c r="K85" s="32">
        <v>112.08011111111112</v>
      </c>
      <c r="L85" s="32">
        <v>24.541333333333331</v>
      </c>
      <c r="M85" s="32">
        <v>12.352999999999994</v>
      </c>
      <c r="N85" s="32">
        <v>6.4994444444444452</v>
      </c>
      <c r="O85" s="32">
        <v>5.6888888888888891</v>
      </c>
      <c r="P85" s="32">
        <v>31.792111111111108</v>
      </c>
      <c r="Q85" s="32">
        <v>26.231111111111108</v>
      </c>
      <c r="R85" s="32">
        <v>5.5610000000000008</v>
      </c>
      <c r="S85" s="32">
        <v>73.496000000000024</v>
      </c>
      <c r="T85" s="32">
        <v>69.234888888888918</v>
      </c>
      <c r="U85" s="32">
        <v>4.2611111111111111</v>
      </c>
      <c r="V85" s="32">
        <v>0</v>
      </c>
      <c r="W85" s="32">
        <v>0</v>
      </c>
      <c r="X85" s="32">
        <v>0</v>
      </c>
      <c r="Y85" s="32">
        <v>0</v>
      </c>
      <c r="Z85" s="32">
        <v>0</v>
      </c>
      <c r="AA85" s="32">
        <v>0</v>
      </c>
      <c r="AB85" s="32">
        <v>0</v>
      </c>
      <c r="AC85" s="32">
        <v>0</v>
      </c>
      <c r="AD85" s="32">
        <v>0</v>
      </c>
      <c r="AE85" s="32">
        <v>0</v>
      </c>
      <c r="AF85" t="s">
        <v>609</v>
      </c>
      <c r="AG85">
        <v>5</v>
      </c>
      <c r="AH85"/>
    </row>
    <row r="86" spans="1:34" x14ac:dyDescent="0.25">
      <c r="A86" t="s">
        <v>2364</v>
      </c>
      <c r="B86" t="s">
        <v>1088</v>
      </c>
      <c r="C86" t="s">
        <v>2070</v>
      </c>
      <c r="D86" t="s">
        <v>2291</v>
      </c>
      <c r="E86" s="32">
        <v>63.677777777777777</v>
      </c>
      <c r="F86" s="32">
        <v>3.6009282847670563</v>
      </c>
      <c r="G86" s="32">
        <v>3.2268225440586282</v>
      </c>
      <c r="H86" s="32">
        <v>0.46619263653812598</v>
      </c>
      <c r="I86" s="32">
        <v>0.17914325597626943</v>
      </c>
      <c r="J86" s="32">
        <v>229.2991111111111</v>
      </c>
      <c r="K86" s="32">
        <v>205.47688888888888</v>
      </c>
      <c r="L86" s="32">
        <v>29.68611111111111</v>
      </c>
      <c r="M86" s="32">
        <v>11.407444444444446</v>
      </c>
      <c r="N86" s="32">
        <v>8.650888888888888</v>
      </c>
      <c r="O86" s="32">
        <v>9.6277777777777782</v>
      </c>
      <c r="P86" s="32">
        <v>60.713555555555551</v>
      </c>
      <c r="Q86" s="32">
        <v>55.169999999999995</v>
      </c>
      <c r="R86" s="32">
        <v>5.5435555555555558</v>
      </c>
      <c r="S86" s="32">
        <v>138.89944444444444</v>
      </c>
      <c r="T86" s="32">
        <v>138.89944444444444</v>
      </c>
      <c r="U86" s="32">
        <v>0</v>
      </c>
      <c r="V86" s="32">
        <v>0</v>
      </c>
      <c r="W86" s="32">
        <v>41.032777777777781</v>
      </c>
      <c r="X86" s="32">
        <v>1.5211111111111111</v>
      </c>
      <c r="Y86" s="32">
        <v>2.2305555555555556</v>
      </c>
      <c r="Z86" s="32">
        <v>0</v>
      </c>
      <c r="AA86" s="32">
        <v>9.3422222222222224</v>
      </c>
      <c r="AB86" s="32">
        <v>0</v>
      </c>
      <c r="AC86" s="32">
        <v>27.93888888888889</v>
      </c>
      <c r="AD86" s="32">
        <v>0</v>
      </c>
      <c r="AE86" s="32">
        <v>0</v>
      </c>
      <c r="AF86" t="s">
        <v>134</v>
      </c>
      <c r="AG86">
        <v>5</v>
      </c>
      <c r="AH86"/>
    </row>
    <row r="87" spans="1:34" x14ac:dyDescent="0.25">
      <c r="A87" t="s">
        <v>2364</v>
      </c>
      <c r="B87" t="s">
        <v>1205</v>
      </c>
      <c r="C87" t="s">
        <v>2104</v>
      </c>
      <c r="D87" t="s">
        <v>2273</v>
      </c>
      <c r="E87" s="32">
        <v>57.677777777777777</v>
      </c>
      <c r="F87" s="32">
        <v>2.230200346753997</v>
      </c>
      <c r="G87" s="32">
        <v>1.9882431130803311</v>
      </c>
      <c r="H87" s="32">
        <v>0.20574070506646119</v>
      </c>
      <c r="I87" s="32">
        <v>0.16104796763629359</v>
      </c>
      <c r="J87" s="32">
        <v>128.63299999999998</v>
      </c>
      <c r="K87" s="32">
        <v>114.67744444444443</v>
      </c>
      <c r="L87" s="32">
        <v>11.866666666666667</v>
      </c>
      <c r="M87" s="32">
        <v>9.2888888888888896</v>
      </c>
      <c r="N87" s="32">
        <v>0</v>
      </c>
      <c r="O87" s="32">
        <v>2.5777777777777779</v>
      </c>
      <c r="P87" s="32">
        <v>45.81111111111111</v>
      </c>
      <c r="Q87" s="32">
        <v>34.43333333333333</v>
      </c>
      <c r="R87" s="32">
        <v>11.377777777777778</v>
      </c>
      <c r="S87" s="32">
        <v>70.955222222222218</v>
      </c>
      <c r="T87" s="32">
        <v>70.955222222222218</v>
      </c>
      <c r="U87" s="32">
        <v>0</v>
      </c>
      <c r="V87" s="32">
        <v>0</v>
      </c>
      <c r="W87" s="32">
        <v>0</v>
      </c>
      <c r="X87" s="32">
        <v>0</v>
      </c>
      <c r="Y87" s="32">
        <v>0</v>
      </c>
      <c r="Z87" s="32">
        <v>0</v>
      </c>
      <c r="AA87" s="32">
        <v>0</v>
      </c>
      <c r="AB87" s="32">
        <v>0</v>
      </c>
      <c r="AC87" s="32">
        <v>0</v>
      </c>
      <c r="AD87" s="32">
        <v>0</v>
      </c>
      <c r="AE87" s="32">
        <v>0</v>
      </c>
      <c r="AF87" t="s">
        <v>253</v>
      </c>
      <c r="AG87">
        <v>5</v>
      </c>
      <c r="AH87"/>
    </row>
    <row r="88" spans="1:34" x14ac:dyDescent="0.25">
      <c r="A88" t="s">
        <v>2364</v>
      </c>
      <c r="B88" t="s">
        <v>1754</v>
      </c>
      <c r="C88" t="s">
        <v>2098</v>
      </c>
      <c r="D88" t="s">
        <v>2310</v>
      </c>
      <c r="E88" s="32">
        <v>45.233333333333334</v>
      </c>
      <c r="F88" s="32">
        <v>5.9170326701056259</v>
      </c>
      <c r="G88" s="32">
        <v>5.6688872512896102</v>
      </c>
      <c r="H88" s="32">
        <v>0.32028739867354461</v>
      </c>
      <c r="I88" s="32">
        <v>0.19790960451977402</v>
      </c>
      <c r="J88" s="32">
        <v>267.64711111111114</v>
      </c>
      <c r="K88" s="32">
        <v>256.42266666666671</v>
      </c>
      <c r="L88" s="32">
        <v>14.487666666666668</v>
      </c>
      <c r="M88" s="32">
        <v>8.9521111111111118</v>
      </c>
      <c r="N88" s="32">
        <v>0.11333333333333333</v>
      </c>
      <c r="O88" s="32">
        <v>5.4222222222222225</v>
      </c>
      <c r="P88" s="32">
        <v>46.755333333333347</v>
      </c>
      <c r="Q88" s="32">
        <v>41.066444444444457</v>
      </c>
      <c r="R88" s="32">
        <v>5.6888888888888891</v>
      </c>
      <c r="S88" s="32">
        <v>206.40411111111115</v>
      </c>
      <c r="T88" s="32">
        <v>206.40411111111115</v>
      </c>
      <c r="U88" s="32">
        <v>0</v>
      </c>
      <c r="V88" s="32">
        <v>0</v>
      </c>
      <c r="W88" s="32">
        <v>28.389333333333333</v>
      </c>
      <c r="X88" s="32">
        <v>3.8187777777777789</v>
      </c>
      <c r="Y88" s="32">
        <v>0</v>
      </c>
      <c r="Z88" s="32">
        <v>0</v>
      </c>
      <c r="AA88" s="32">
        <v>12.697000000000001</v>
      </c>
      <c r="AB88" s="32">
        <v>0</v>
      </c>
      <c r="AC88" s="32">
        <v>11.873555555555555</v>
      </c>
      <c r="AD88" s="32">
        <v>0</v>
      </c>
      <c r="AE88" s="32">
        <v>0</v>
      </c>
      <c r="AF88" t="s">
        <v>813</v>
      </c>
      <c r="AG88">
        <v>5</v>
      </c>
      <c r="AH88"/>
    </row>
    <row r="89" spans="1:34" x14ac:dyDescent="0.25">
      <c r="A89" t="s">
        <v>2364</v>
      </c>
      <c r="B89" t="s">
        <v>1419</v>
      </c>
      <c r="C89" t="s">
        <v>1968</v>
      </c>
      <c r="D89" t="s">
        <v>2244</v>
      </c>
      <c r="E89" s="32">
        <v>68.944444444444443</v>
      </c>
      <c r="F89" s="32">
        <v>2.2307816277195811</v>
      </c>
      <c r="G89" s="32">
        <v>1.8039887187751813</v>
      </c>
      <c r="H89" s="32">
        <v>0.46144238517324737</v>
      </c>
      <c r="I89" s="32">
        <v>3.4649476228847703E-2</v>
      </c>
      <c r="J89" s="32">
        <v>153.80000000000001</v>
      </c>
      <c r="K89" s="32">
        <v>124.375</v>
      </c>
      <c r="L89" s="32">
        <v>31.813888888888886</v>
      </c>
      <c r="M89" s="32">
        <v>2.3888888888888888</v>
      </c>
      <c r="N89" s="32">
        <v>23.363888888888887</v>
      </c>
      <c r="O89" s="32">
        <v>6.0611111111111109</v>
      </c>
      <c r="P89" s="32">
        <v>46.869444444444447</v>
      </c>
      <c r="Q89" s="32">
        <v>46.869444444444447</v>
      </c>
      <c r="R89" s="32">
        <v>0</v>
      </c>
      <c r="S89" s="32">
        <v>75.11666666666666</v>
      </c>
      <c r="T89" s="32">
        <v>74.338888888888889</v>
      </c>
      <c r="U89" s="32">
        <v>0.77777777777777779</v>
      </c>
      <c r="V89" s="32">
        <v>0</v>
      </c>
      <c r="W89" s="32">
        <v>0</v>
      </c>
      <c r="X89" s="32">
        <v>0</v>
      </c>
      <c r="Y89" s="32">
        <v>0</v>
      </c>
      <c r="Z89" s="32">
        <v>0</v>
      </c>
      <c r="AA89" s="32">
        <v>0</v>
      </c>
      <c r="AB89" s="32">
        <v>0</v>
      </c>
      <c r="AC89" s="32">
        <v>0</v>
      </c>
      <c r="AD89" s="32">
        <v>0</v>
      </c>
      <c r="AE89" s="32">
        <v>0</v>
      </c>
      <c r="AF89" t="s">
        <v>471</v>
      </c>
      <c r="AG89">
        <v>5</v>
      </c>
      <c r="AH89"/>
    </row>
    <row r="90" spans="1:34" x14ac:dyDescent="0.25">
      <c r="A90" t="s">
        <v>2364</v>
      </c>
      <c r="B90" t="s">
        <v>1716</v>
      </c>
      <c r="C90" t="s">
        <v>2218</v>
      </c>
      <c r="D90" t="s">
        <v>2244</v>
      </c>
      <c r="E90" s="32">
        <v>56.37777777777778</v>
      </c>
      <c r="F90" s="32">
        <v>2.9793062672447772</v>
      </c>
      <c r="G90" s="32">
        <v>2.5279365392195507</v>
      </c>
      <c r="H90" s="32">
        <v>0.50482853764288527</v>
      </c>
      <c r="I90" s="32">
        <v>6.208119826566811E-2</v>
      </c>
      <c r="J90" s="32">
        <v>167.96666666666667</v>
      </c>
      <c r="K90" s="32">
        <v>142.51944444444445</v>
      </c>
      <c r="L90" s="32">
        <v>28.461111111111112</v>
      </c>
      <c r="M90" s="32">
        <v>3.5</v>
      </c>
      <c r="N90" s="32">
        <v>19.308333333333334</v>
      </c>
      <c r="O90" s="32">
        <v>5.6527777777777777</v>
      </c>
      <c r="P90" s="32">
        <v>41.986111111111114</v>
      </c>
      <c r="Q90" s="32">
        <v>41.5</v>
      </c>
      <c r="R90" s="32">
        <v>0.4861111111111111</v>
      </c>
      <c r="S90" s="32">
        <v>97.519444444444446</v>
      </c>
      <c r="T90" s="32">
        <v>82.272222222222226</v>
      </c>
      <c r="U90" s="32">
        <v>15.247222222222222</v>
      </c>
      <c r="V90" s="32">
        <v>0</v>
      </c>
      <c r="W90" s="32">
        <v>0</v>
      </c>
      <c r="X90" s="32">
        <v>0</v>
      </c>
      <c r="Y90" s="32">
        <v>0</v>
      </c>
      <c r="Z90" s="32">
        <v>0</v>
      </c>
      <c r="AA90" s="32">
        <v>0</v>
      </c>
      <c r="AB90" s="32">
        <v>0</v>
      </c>
      <c r="AC90" s="32">
        <v>0</v>
      </c>
      <c r="AD90" s="32">
        <v>0</v>
      </c>
      <c r="AE90" s="32">
        <v>0</v>
      </c>
      <c r="AF90" t="s">
        <v>774</v>
      </c>
      <c r="AG90">
        <v>5</v>
      </c>
      <c r="AH90"/>
    </row>
    <row r="91" spans="1:34" x14ac:dyDescent="0.25">
      <c r="A91" t="s">
        <v>2364</v>
      </c>
      <c r="B91" t="s">
        <v>1823</v>
      </c>
      <c r="C91" t="s">
        <v>1905</v>
      </c>
      <c r="D91" t="s">
        <v>2296</v>
      </c>
      <c r="E91" s="32">
        <v>81.488888888888894</v>
      </c>
      <c r="F91" s="32">
        <v>3.8584578674665937</v>
      </c>
      <c r="G91" s="32">
        <v>3.7231974365966725</v>
      </c>
      <c r="H91" s="32">
        <v>0.75137578401963467</v>
      </c>
      <c r="I91" s="32">
        <v>0.61611535314971366</v>
      </c>
      <c r="J91" s="32">
        <v>314.42144444444443</v>
      </c>
      <c r="K91" s="32">
        <v>303.39922222222219</v>
      </c>
      <c r="L91" s="32">
        <v>61.228777777777786</v>
      </c>
      <c r="M91" s="32">
        <v>50.20655555555556</v>
      </c>
      <c r="N91" s="32">
        <v>5.333333333333333</v>
      </c>
      <c r="O91" s="32">
        <v>5.6888888888888891</v>
      </c>
      <c r="P91" s="32">
        <v>95.048333333333332</v>
      </c>
      <c r="Q91" s="32">
        <v>95.048333333333332</v>
      </c>
      <c r="R91" s="32">
        <v>0</v>
      </c>
      <c r="S91" s="32">
        <v>158.14433333333332</v>
      </c>
      <c r="T91" s="32">
        <v>158.14433333333332</v>
      </c>
      <c r="U91" s="32">
        <v>0</v>
      </c>
      <c r="V91" s="32">
        <v>0</v>
      </c>
      <c r="W91" s="32">
        <v>42.396444444444455</v>
      </c>
      <c r="X91" s="32">
        <v>0.27877777777777779</v>
      </c>
      <c r="Y91" s="32">
        <v>0</v>
      </c>
      <c r="Z91" s="32">
        <v>0</v>
      </c>
      <c r="AA91" s="32">
        <v>3.7316666666666682</v>
      </c>
      <c r="AB91" s="32">
        <v>0</v>
      </c>
      <c r="AC91" s="32">
        <v>38.38600000000001</v>
      </c>
      <c r="AD91" s="32">
        <v>0</v>
      </c>
      <c r="AE91" s="32">
        <v>0</v>
      </c>
      <c r="AF91" t="s">
        <v>882</v>
      </c>
      <c r="AG91">
        <v>5</v>
      </c>
      <c r="AH91"/>
    </row>
    <row r="92" spans="1:34" x14ac:dyDescent="0.25">
      <c r="A92" t="s">
        <v>2364</v>
      </c>
      <c r="B92" t="s">
        <v>1862</v>
      </c>
      <c r="C92" t="s">
        <v>2127</v>
      </c>
      <c r="D92" t="s">
        <v>2293</v>
      </c>
      <c r="E92" s="32">
        <v>56.022222222222226</v>
      </c>
      <c r="F92" s="32">
        <v>3.9106624355414521</v>
      </c>
      <c r="G92" s="32">
        <v>3.7345418484728286</v>
      </c>
      <c r="H92" s="32">
        <v>0.59420864736215784</v>
      </c>
      <c r="I92" s="32">
        <v>0.41808806029353424</v>
      </c>
      <c r="J92" s="32">
        <v>219.08400000000003</v>
      </c>
      <c r="K92" s="32">
        <v>209.21733333333336</v>
      </c>
      <c r="L92" s="32">
        <v>33.288888888888891</v>
      </c>
      <c r="M92" s="32">
        <v>23.422222222222221</v>
      </c>
      <c r="N92" s="32">
        <v>4.7111111111111112</v>
      </c>
      <c r="O92" s="32">
        <v>5.1555555555555559</v>
      </c>
      <c r="P92" s="32">
        <v>76.391888888888886</v>
      </c>
      <c r="Q92" s="32">
        <v>76.391888888888886</v>
      </c>
      <c r="R92" s="32">
        <v>0</v>
      </c>
      <c r="S92" s="32">
        <v>109.40322222222224</v>
      </c>
      <c r="T92" s="32">
        <v>94.358777777777803</v>
      </c>
      <c r="U92" s="32">
        <v>15.044444444444444</v>
      </c>
      <c r="V92" s="32">
        <v>0</v>
      </c>
      <c r="W92" s="32">
        <v>79.064555555555557</v>
      </c>
      <c r="X92" s="32">
        <v>0.37222222222222223</v>
      </c>
      <c r="Y92" s="32">
        <v>0</v>
      </c>
      <c r="Z92" s="32">
        <v>0</v>
      </c>
      <c r="AA92" s="32">
        <v>16.464111111111105</v>
      </c>
      <c r="AB92" s="32">
        <v>0</v>
      </c>
      <c r="AC92" s="32">
        <v>62.228222222222229</v>
      </c>
      <c r="AD92" s="32">
        <v>0</v>
      </c>
      <c r="AE92" s="32">
        <v>0</v>
      </c>
      <c r="AF92" t="s">
        <v>921</v>
      </c>
      <c r="AG92">
        <v>5</v>
      </c>
      <c r="AH92"/>
    </row>
    <row r="93" spans="1:34" x14ac:dyDescent="0.25">
      <c r="A93" t="s">
        <v>2364</v>
      </c>
      <c r="B93" t="s">
        <v>1878</v>
      </c>
      <c r="C93" t="s">
        <v>2194</v>
      </c>
      <c r="D93" t="s">
        <v>2293</v>
      </c>
      <c r="E93" s="32">
        <v>25.977777777777778</v>
      </c>
      <c r="F93" s="32">
        <v>5.0991916167664666</v>
      </c>
      <c r="G93" s="32">
        <v>4.7248331907613341</v>
      </c>
      <c r="H93" s="32">
        <v>1.2600171086398633</v>
      </c>
      <c r="I93" s="32">
        <v>0.88565868263473058</v>
      </c>
      <c r="J93" s="32">
        <v>132.46566666666666</v>
      </c>
      <c r="K93" s="32">
        <v>122.74066666666666</v>
      </c>
      <c r="L93" s="32">
        <v>32.732444444444447</v>
      </c>
      <c r="M93" s="32">
        <v>23.007444444444445</v>
      </c>
      <c r="N93" s="32">
        <v>5.8916666666666666</v>
      </c>
      <c r="O93" s="32">
        <v>3.8333333333333335</v>
      </c>
      <c r="P93" s="32">
        <v>32.462888888888884</v>
      </c>
      <c r="Q93" s="32">
        <v>32.462888888888884</v>
      </c>
      <c r="R93" s="32">
        <v>0</v>
      </c>
      <c r="S93" s="32">
        <v>67.270333333333326</v>
      </c>
      <c r="T93" s="32">
        <v>61.331444444444443</v>
      </c>
      <c r="U93" s="32">
        <v>5.9388888888888891</v>
      </c>
      <c r="V93" s="32">
        <v>0</v>
      </c>
      <c r="W93" s="32">
        <v>51.829555555555558</v>
      </c>
      <c r="X93" s="32">
        <v>8.774111111111111</v>
      </c>
      <c r="Y93" s="32">
        <v>0</v>
      </c>
      <c r="Z93" s="32">
        <v>0</v>
      </c>
      <c r="AA93" s="32">
        <v>16.329555555555558</v>
      </c>
      <c r="AB93" s="32">
        <v>0</v>
      </c>
      <c r="AC93" s="32">
        <v>26.725888888888889</v>
      </c>
      <c r="AD93" s="32">
        <v>0</v>
      </c>
      <c r="AE93" s="32">
        <v>0</v>
      </c>
      <c r="AF93" t="s">
        <v>937</v>
      </c>
      <c r="AG93">
        <v>5</v>
      </c>
      <c r="AH93"/>
    </row>
    <row r="94" spans="1:34" x14ac:dyDescent="0.25">
      <c r="A94" t="s">
        <v>2364</v>
      </c>
      <c r="B94" t="s">
        <v>1845</v>
      </c>
      <c r="C94" t="s">
        <v>2237</v>
      </c>
      <c r="D94" t="s">
        <v>2295</v>
      </c>
      <c r="E94" s="32">
        <v>73.577777777777783</v>
      </c>
      <c r="F94" s="32">
        <v>4.2474252491694342</v>
      </c>
      <c r="G94" s="32">
        <v>4.2474252491694342</v>
      </c>
      <c r="H94" s="32">
        <v>0.61513138024765923</v>
      </c>
      <c r="I94" s="32">
        <v>0.61513138024765923</v>
      </c>
      <c r="J94" s="32">
        <v>312.51611111111106</v>
      </c>
      <c r="K94" s="32">
        <v>312.51611111111106</v>
      </c>
      <c r="L94" s="32">
        <v>45.26</v>
      </c>
      <c r="M94" s="32">
        <v>45.26</v>
      </c>
      <c r="N94" s="32">
        <v>0</v>
      </c>
      <c r="O94" s="32">
        <v>0</v>
      </c>
      <c r="P94" s="32">
        <v>80.636333333333312</v>
      </c>
      <c r="Q94" s="32">
        <v>80.636333333333312</v>
      </c>
      <c r="R94" s="32">
        <v>0</v>
      </c>
      <c r="S94" s="32">
        <v>186.61977777777778</v>
      </c>
      <c r="T94" s="32">
        <v>160.03022222222222</v>
      </c>
      <c r="U94" s="32">
        <v>26.589555555555556</v>
      </c>
      <c r="V94" s="32">
        <v>0</v>
      </c>
      <c r="W94" s="32">
        <v>162.01611111111109</v>
      </c>
      <c r="X94" s="32">
        <v>30.246111111111102</v>
      </c>
      <c r="Y94" s="32">
        <v>0</v>
      </c>
      <c r="Z94" s="32">
        <v>0</v>
      </c>
      <c r="AA94" s="32">
        <v>52.752999999999986</v>
      </c>
      <c r="AB94" s="32">
        <v>0</v>
      </c>
      <c r="AC94" s="32">
        <v>78.816333333333318</v>
      </c>
      <c r="AD94" s="32">
        <v>0.20066666666666669</v>
      </c>
      <c r="AE94" s="32">
        <v>0</v>
      </c>
      <c r="AF94" t="s">
        <v>904</v>
      </c>
      <c r="AG94">
        <v>5</v>
      </c>
      <c r="AH94"/>
    </row>
    <row r="95" spans="1:34" x14ac:dyDescent="0.25">
      <c r="A95" t="s">
        <v>2364</v>
      </c>
      <c r="B95" t="s">
        <v>1801</v>
      </c>
      <c r="C95" t="s">
        <v>2021</v>
      </c>
      <c r="D95" t="s">
        <v>2297</v>
      </c>
      <c r="E95" s="32">
        <v>66.166666666666671</v>
      </c>
      <c r="F95" s="32">
        <v>3.7194156171284627</v>
      </c>
      <c r="G95" s="32">
        <v>3.5474592779177159</v>
      </c>
      <c r="H95" s="32">
        <v>0.69240134340890003</v>
      </c>
      <c r="I95" s="32">
        <v>0.52044500419815276</v>
      </c>
      <c r="J95" s="32">
        <v>246.10133333333329</v>
      </c>
      <c r="K95" s="32">
        <v>234.72355555555555</v>
      </c>
      <c r="L95" s="32">
        <v>45.81388888888889</v>
      </c>
      <c r="M95" s="32">
        <v>34.43611111111111</v>
      </c>
      <c r="N95" s="32">
        <v>5.6888888888888891</v>
      </c>
      <c r="O95" s="32">
        <v>5.6888888888888891</v>
      </c>
      <c r="P95" s="32">
        <v>77.781666666666652</v>
      </c>
      <c r="Q95" s="32">
        <v>77.781666666666652</v>
      </c>
      <c r="R95" s="32">
        <v>0</v>
      </c>
      <c r="S95" s="32">
        <v>122.50577777777777</v>
      </c>
      <c r="T95" s="32">
        <v>122.50577777777777</v>
      </c>
      <c r="U95" s="32">
        <v>0</v>
      </c>
      <c r="V95" s="32">
        <v>0</v>
      </c>
      <c r="W95" s="32">
        <v>101.64855555555555</v>
      </c>
      <c r="X95" s="32">
        <v>0</v>
      </c>
      <c r="Y95" s="32">
        <v>0</v>
      </c>
      <c r="Z95" s="32">
        <v>0</v>
      </c>
      <c r="AA95" s="32">
        <v>35.506666666666675</v>
      </c>
      <c r="AB95" s="32">
        <v>0</v>
      </c>
      <c r="AC95" s="32">
        <v>66.141888888888872</v>
      </c>
      <c r="AD95" s="32">
        <v>0</v>
      </c>
      <c r="AE95" s="32">
        <v>0</v>
      </c>
      <c r="AF95" t="s">
        <v>860</v>
      </c>
      <c r="AG95">
        <v>5</v>
      </c>
      <c r="AH95"/>
    </row>
    <row r="96" spans="1:34" x14ac:dyDescent="0.25">
      <c r="A96" t="s">
        <v>2364</v>
      </c>
      <c r="B96" t="s">
        <v>1867</v>
      </c>
      <c r="C96" t="s">
        <v>2125</v>
      </c>
      <c r="D96" t="s">
        <v>2302</v>
      </c>
      <c r="E96" s="32">
        <v>63.666666666666664</v>
      </c>
      <c r="F96" s="32">
        <v>4.1237486910994781</v>
      </c>
      <c r="G96" s="32">
        <v>3.9595689354275754</v>
      </c>
      <c r="H96" s="32">
        <v>0.71143630017452009</v>
      </c>
      <c r="I96" s="32">
        <v>0.54725654450261785</v>
      </c>
      <c r="J96" s="32">
        <v>262.54533333333342</v>
      </c>
      <c r="K96" s="32">
        <v>252.09255555555563</v>
      </c>
      <c r="L96" s="32">
        <v>45.294777777777774</v>
      </c>
      <c r="M96" s="32">
        <v>34.841999999999999</v>
      </c>
      <c r="N96" s="32">
        <v>4.7638888888888893</v>
      </c>
      <c r="O96" s="32">
        <v>5.6888888888888891</v>
      </c>
      <c r="P96" s="32">
        <v>75.537444444444418</v>
      </c>
      <c r="Q96" s="32">
        <v>75.537444444444418</v>
      </c>
      <c r="R96" s="32">
        <v>0</v>
      </c>
      <c r="S96" s="32">
        <v>141.7131111111112</v>
      </c>
      <c r="T96" s="32">
        <v>141.27144444444454</v>
      </c>
      <c r="U96" s="32">
        <v>0.44166666666666665</v>
      </c>
      <c r="V96" s="32">
        <v>0</v>
      </c>
      <c r="W96" s="32">
        <v>113.83422222222224</v>
      </c>
      <c r="X96" s="32">
        <v>15.97533333333333</v>
      </c>
      <c r="Y96" s="32">
        <v>0</v>
      </c>
      <c r="Z96" s="32">
        <v>0</v>
      </c>
      <c r="AA96" s="32">
        <v>37.234666666666669</v>
      </c>
      <c r="AB96" s="32">
        <v>0</v>
      </c>
      <c r="AC96" s="32">
        <v>60.624222222222237</v>
      </c>
      <c r="AD96" s="32">
        <v>0</v>
      </c>
      <c r="AE96" s="32">
        <v>0</v>
      </c>
      <c r="AF96" t="s">
        <v>926</v>
      </c>
      <c r="AG96">
        <v>5</v>
      </c>
      <c r="AH96"/>
    </row>
    <row r="97" spans="1:34" x14ac:dyDescent="0.25">
      <c r="A97" t="s">
        <v>2364</v>
      </c>
      <c r="B97" t="s">
        <v>1854</v>
      </c>
      <c r="C97" t="s">
        <v>2058</v>
      </c>
      <c r="D97" t="s">
        <v>2273</v>
      </c>
      <c r="E97" s="32">
        <v>71.922222222222217</v>
      </c>
      <c r="F97" s="32">
        <v>3.5397821720994895</v>
      </c>
      <c r="G97" s="32">
        <v>3.510815695967866</v>
      </c>
      <c r="H97" s="32">
        <v>0.66852309593696901</v>
      </c>
      <c r="I97" s="32">
        <v>0.63955661980534539</v>
      </c>
      <c r="J97" s="32">
        <v>254.58899999999994</v>
      </c>
      <c r="K97" s="32">
        <v>252.50566666666663</v>
      </c>
      <c r="L97" s="32">
        <v>48.081666666666671</v>
      </c>
      <c r="M97" s="32">
        <v>45.998333333333335</v>
      </c>
      <c r="N97" s="32">
        <v>0</v>
      </c>
      <c r="O97" s="32">
        <v>2.0833333333333335</v>
      </c>
      <c r="P97" s="32">
        <v>84.118777777777765</v>
      </c>
      <c r="Q97" s="32">
        <v>84.118777777777765</v>
      </c>
      <c r="R97" s="32">
        <v>0</v>
      </c>
      <c r="S97" s="32">
        <v>122.38855555555553</v>
      </c>
      <c r="T97" s="32">
        <v>122.38855555555553</v>
      </c>
      <c r="U97" s="32">
        <v>0</v>
      </c>
      <c r="V97" s="32">
        <v>0</v>
      </c>
      <c r="W97" s="32">
        <v>132.13899999999998</v>
      </c>
      <c r="X97" s="32">
        <v>24.90666666666667</v>
      </c>
      <c r="Y97" s="32">
        <v>0</v>
      </c>
      <c r="Z97" s="32">
        <v>0</v>
      </c>
      <c r="AA97" s="32">
        <v>42.860444444444447</v>
      </c>
      <c r="AB97" s="32">
        <v>0</v>
      </c>
      <c r="AC97" s="32">
        <v>64.371888888888861</v>
      </c>
      <c r="AD97" s="32">
        <v>0</v>
      </c>
      <c r="AE97" s="32">
        <v>0</v>
      </c>
      <c r="AF97" t="s">
        <v>913</v>
      </c>
      <c r="AG97">
        <v>5</v>
      </c>
      <c r="AH97"/>
    </row>
    <row r="98" spans="1:34" x14ac:dyDescent="0.25">
      <c r="A98" t="s">
        <v>2364</v>
      </c>
      <c r="B98" t="s">
        <v>1790</v>
      </c>
      <c r="C98" t="s">
        <v>2229</v>
      </c>
      <c r="D98" t="s">
        <v>2293</v>
      </c>
      <c r="E98" s="32">
        <v>89.177777777777777</v>
      </c>
      <c r="F98" s="32">
        <v>3.3785758783952153</v>
      </c>
      <c r="G98" s="32">
        <v>3.3449975080986798</v>
      </c>
      <c r="H98" s="32">
        <v>0.22282706204834293</v>
      </c>
      <c r="I98" s="32">
        <v>0.18924869175180667</v>
      </c>
      <c r="J98" s="32">
        <v>301.29388888888889</v>
      </c>
      <c r="K98" s="32">
        <v>298.29944444444448</v>
      </c>
      <c r="L98" s="32">
        <v>19.871222222222226</v>
      </c>
      <c r="M98" s="32">
        <v>16.876777777777782</v>
      </c>
      <c r="N98" s="32">
        <v>0</v>
      </c>
      <c r="O98" s="32">
        <v>2.9944444444444445</v>
      </c>
      <c r="P98" s="32">
        <v>106.47777777777777</v>
      </c>
      <c r="Q98" s="32">
        <v>106.47777777777777</v>
      </c>
      <c r="R98" s="32">
        <v>0</v>
      </c>
      <c r="S98" s="32">
        <v>174.94488888888887</v>
      </c>
      <c r="T98" s="32">
        <v>170.13377777777777</v>
      </c>
      <c r="U98" s="32">
        <v>4.8111111111111109</v>
      </c>
      <c r="V98" s="32">
        <v>0</v>
      </c>
      <c r="W98" s="32">
        <v>112.23833333333339</v>
      </c>
      <c r="X98" s="32">
        <v>11.35177777777778</v>
      </c>
      <c r="Y98" s="32">
        <v>0</v>
      </c>
      <c r="Z98" s="32">
        <v>0</v>
      </c>
      <c r="AA98" s="32">
        <v>60.688888888888911</v>
      </c>
      <c r="AB98" s="32">
        <v>0</v>
      </c>
      <c r="AC98" s="32">
        <v>40.197666666666692</v>
      </c>
      <c r="AD98" s="32">
        <v>0</v>
      </c>
      <c r="AE98" s="32">
        <v>0</v>
      </c>
      <c r="AF98" t="s">
        <v>849</v>
      </c>
      <c r="AG98">
        <v>5</v>
      </c>
      <c r="AH98"/>
    </row>
    <row r="99" spans="1:34" x14ac:dyDescent="0.25">
      <c r="A99" t="s">
        <v>2364</v>
      </c>
      <c r="B99" t="s">
        <v>1345</v>
      </c>
      <c r="C99" t="s">
        <v>1915</v>
      </c>
      <c r="D99" t="s">
        <v>2302</v>
      </c>
      <c r="E99" s="32">
        <v>69.86666666666666</v>
      </c>
      <c r="F99" s="32">
        <v>4.5528053435114506</v>
      </c>
      <c r="G99" s="32">
        <v>4.1450445292620861</v>
      </c>
      <c r="H99" s="32">
        <v>0.73727417302799003</v>
      </c>
      <c r="I99" s="32">
        <v>0.49236323155216299</v>
      </c>
      <c r="J99" s="32">
        <v>318.08933333333334</v>
      </c>
      <c r="K99" s="32">
        <v>289.60044444444441</v>
      </c>
      <c r="L99" s="32">
        <v>51.5108888888889</v>
      </c>
      <c r="M99" s="32">
        <v>34.399777777777786</v>
      </c>
      <c r="N99" s="32">
        <v>11.422222222222222</v>
      </c>
      <c r="O99" s="32">
        <v>5.6888888888888891</v>
      </c>
      <c r="P99" s="32">
        <v>83.642888888888919</v>
      </c>
      <c r="Q99" s="32">
        <v>72.265111111111139</v>
      </c>
      <c r="R99" s="32">
        <v>11.377777777777778</v>
      </c>
      <c r="S99" s="32">
        <v>182.93555555555551</v>
      </c>
      <c r="T99" s="32">
        <v>182.93555555555551</v>
      </c>
      <c r="U99" s="32">
        <v>0</v>
      </c>
      <c r="V99" s="32">
        <v>0</v>
      </c>
      <c r="W99" s="32">
        <v>0</v>
      </c>
      <c r="X99" s="32">
        <v>0</v>
      </c>
      <c r="Y99" s="32">
        <v>0</v>
      </c>
      <c r="Z99" s="32">
        <v>0</v>
      </c>
      <c r="AA99" s="32">
        <v>0</v>
      </c>
      <c r="AB99" s="32">
        <v>0</v>
      </c>
      <c r="AC99" s="32">
        <v>0</v>
      </c>
      <c r="AD99" s="32">
        <v>0</v>
      </c>
      <c r="AE99" s="32">
        <v>0</v>
      </c>
      <c r="AF99" t="s">
        <v>396</v>
      </c>
      <c r="AG99">
        <v>5</v>
      </c>
      <c r="AH99"/>
    </row>
    <row r="100" spans="1:34" x14ac:dyDescent="0.25">
      <c r="A100" t="s">
        <v>2364</v>
      </c>
      <c r="B100" t="s">
        <v>990</v>
      </c>
      <c r="C100" t="s">
        <v>1915</v>
      </c>
      <c r="D100" t="s">
        <v>2302</v>
      </c>
      <c r="E100" s="32">
        <v>74.944444444444443</v>
      </c>
      <c r="F100" s="32">
        <v>3.3809933283914013</v>
      </c>
      <c r="G100" s="32">
        <v>3.1534914751667906</v>
      </c>
      <c r="H100" s="32">
        <v>0.66805337286879163</v>
      </c>
      <c r="I100" s="32">
        <v>0.45989918458117124</v>
      </c>
      <c r="J100" s="32">
        <v>253.38666666666668</v>
      </c>
      <c r="K100" s="32">
        <v>236.3366666666667</v>
      </c>
      <c r="L100" s="32">
        <v>50.066888888888883</v>
      </c>
      <c r="M100" s="32">
        <v>34.466888888888889</v>
      </c>
      <c r="N100" s="32">
        <v>11.244444444444444</v>
      </c>
      <c r="O100" s="32">
        <v>4.3555555555555552</v>
      </c>
      <c r="P100" s="32">
        <v>40.49111111111111</v>
      </c>
      <c r="Q100" s="32">
        <v>39.041111111111107</v>
      </c>
      <c r="R100" s="32">
        <v>1.45</v>
      </c>
      <c r="S100" s="32">
        <v>162.82866666666669</v>
      </c>
      <c r="T100" s="32">
        <v>150.13422222222223</v>
      </c>
      <c r="U100" s="32">
        <v>12.694444444444445</v>
      </c>
      <c r="V100" s="32">
        <v>0</v>
      </c>
      <c r="W100" s="32">
        <v>32.308888888888895</v>
      </c>
      <c r="X100" s="32">
        <v>3.4863333333333331</v>
      </c>
      <c r="Y100" s="32">
        <v>0</v>
      </c>
      <c r="Z100" s="32">
        <v>0</v>
      </c>
      <c r="AA100" s="32">
        <v>5.9188888888888895</v>
      </c>
      <c r="AB100" s="32">
        <v>0</v>
      </c>
      <c r="AC100" s="32">
        <v>22.90366666666667</v>
      </c>
      <c r="AD100" s="32">
        <v>0</v>
      </c>
      <c r="AE100" s="32">
        <v>0</v>
      </c>
      <c r="AF100" t="s">
        <v>34</v>
      </c>
      <c r="AG100">
        <v>5</v>
      </c>
      <c r="AH100"/>
    </row>
    <row r="101" spans="1:34" x14ac:dyDescent="0.25">
      <c r="A101" t="s">
        <v>2364</v>
      </c>
      <c r="B101" t="s">
        <v>1242</v>
      </c>
      <c r="C101" t="s">
        <v>2116</v>
      </c>
      <c r="D101" t="s">
        <v>2263</v>
      </c>
      <c r="E101" s="32">
        <v>75.8</v>
      </c>
      <c r="F101" s="32">
        <v>2.8148534154206977</v>
      </c>
      <c r="G101" s="32">
        <v>2.6498446203459403</v>
      </c>
      <c r="H101" s="32">
        <v>0.34124450307827603</v>
      </c>
      <c r="I101" s="32">
        <v>0.25942245675754899</v>
      </c>
      <c r="J101" s="32">
        <v>213.36588888888889</v>
      </c>
      <c r="K101" s="32">
        <v>200.85822222222225</v>
      </c>
      <c r="L101" s="32">
        <v>25.866333333333323</v>
      </c>
      <c r="M101" s="32">
        <v>19.664222222222214</v>
      </c>
      <c r="N101" s="32">
        <v>0.73544444444444446</v>
      </c>
      <c r="O101" s="32">
        <v>5.4666666666666668</v>
      </c>
      <c r="P101" s="32">
        <v>60.004555555555555</v>
      </c>
      <c r="Q101" s="32">
        <v>53.698999999999998</v>
      </c>
      <c r="R101" s="32">
        <v>6.3055555555555554</v>
      </c>
      <c r="S101" s="32">
        <v>127.49500000000003</v>
      </c>
      <c r="T101" s="32">
        <v>127.49500000000003</v>
      </c>
      <c r="U101" s="32">
        <v>0</v>
      </c>
      <c r="V101" s="32">
        <v>0</v>
      </c>
      <c r="W101" s="32">
        <v>0</v>
      </c>
      <c r="X101" s="32">
        <v>0</v>
      </c>
      <c r="Y101" s="32">
        <v>0</v>
      </c>
      <c r="Z101" s="32">
        <v>0</v>
      </c>
      <c r="AA101" s="32">
        <v>0</v>
      </c>
      <c r="AB101" s="32">
        <v>0</v>
      </c>
      <c r="AC101" s="32">
        <v>0</v>
      </c>
      <c r="AD101" s="32">
        <v>0</v>
      </c>
      <c r="AE101" s="32">
        <v>0</v>
      </c>
      <c r="AF101" t="s">
        <v>291</v>
      </c>
      <c r="AG101">
        <v>5</v>
      </c>
      <c r="AH101"/>
    </row>
    <row r="102" spans="1:34" x14ac:dyDescent="0.25">
      <c r="A102" t="s">
        <v>2364</v>
      </c>
      <c r="B102" t="s">
        <v>1327</v>
      </c>
      <c r="C102" t="s">
        <v>1897</v>
      </c>
      <c r="D102" t="s">
        <v>2253</v>
      </c>
      <c r="E102" s="32">
        <v>65.544444444444451</v>
      </c>
      <c r="F102" s="32">
        <v>4.5154280386506169</v>
      </c>
      <c r="G102" s="32">
        <v>4.2564010849296476</v>
      </c>
      <c r="H102" s="32">
        <v>0.68924224444821158</v>
      </c>
      <c r="I102" s="32">
        <v>0.51700966265468729</v>
      </c>
      <c r="J102" s="32">
        <v>295.96122222222215</v>
      </c>
      <c r="K102" s="32">
        <v>278.98344444444439</v>
      </c>
      <c r="L102" s="32">
        <v>45.176000000000009</v>
      </c>
      <c r="M102" s="32">
        <v>33.887111111111118</v>
      </c>
      <c r="N102" s="32">
        <v>5.6</v>
      </c>
      <c r="O102" s="32">
        <v>5.6888888888888891</v>
      </c>
      <c r="P102" s="32">
        <v>65.273888888888848</v>
      </c>
      <c r="Q102" s="32">
        <v>59.584999999999965</v>
      </c>
      <c r="R102" s="32">
        <v>5.6888888888888891</v>
      </c>
      <c r="S102" s="32">
        <v>185.51133333333331</v>
      </c>
      <c r="T102" s="32">
        <v>185.51133333333331</v>
      </c>
      <c r="U102" s="32">
        <v>0</v>
      </c>
      <c r="V102" s="32">
        <v>0</v>
      </c>
      <c r="W102" s="32">
        <v>5.9658888888888892</v>
      </c>
      <c r="X102" s="32">
        <v>0</v>
      </c>
      <c r="Y102" s="32">
        <v>0</v>
      </c>
      <c r="Z102" s="32">
        <v>0</v>
      </c>
      <c r="AA102" s="32">
        <v>4.9539999999999997</v>
      </c>
      <c r="AB102" s="32">
        <v>0</v>
      </c>
      <c r="AC102" s="32">
        <v>1.0118888888888891</v>
      </c>
      <c r="AD102" s="32">
        <v>0</v>
      </c>
      <c r="AE102" s="32">
        <v>0</v>
      </c>
      <c r="AF102" t="s">
        <v>377</v>
      </c>
      <c r="AG102">
        <v>5</v>
      </c>
      <c r="AH102"/>
    </row>
    <row r="103" spans="1:34" x14ac:dyDescent="0.25">
      <c r="A103" t="s">
        <v>2364</v>
      </c>
      <c r="B103" t="s">
        <v>1187</v>
      </c>
      <c r="C103" t="s">
        <v>1887</v>
      </c>
      <c r="D103" t="s">
        <v>2294</v>
      </c>
      <c r="E103" s="32">
        <v>71.433333333333337</v>
      </c>
      <c r="F103" s="32">
        <v>3.0370010888163015</v>
      </c>
      <c r="G103" s="32">
        <v>2.7719520920827501</v>
      </c>
      <c r="H103" s="32">
        <v>0.28279359153834194</v>
      </c>
      <c r="I103" s="32">
        <v>9.7383729973557376E-2</v>
      </c>
      <c r="J103" s="32">
        <v>216.94311111111114</v>
      </c>
      <c r="K103" s="32">
        <v>198.0097777777778</v>
      </c>
      <c r="L103" s="32">
        <v>20.200888888888894</v>
      </c>
      <c r="M103" s="32">
        <v>6.9564444444444486</v>
      </c>
      <c r="N103" s="32">
        <v>7.5555555555555554</v>
      </c>
      <c r="O103" s="32">
        <v>5.6888888888888891</v>
      </c>
      <c r="P103" s="32">
        <v>66.850222222222229</v>
      </c>
      <c r="Q103" s="32">
        <v>61.161333333333346</v>
      </c>
      <c r="R103" s="32">
        <v>5.6888888888888891</v>
      </c>
      <c r="S103" s="32">
        <v>129.892</v>
      </c>
      <c r="T103" s="32">
        <v>129.892</v>
      </c>
      <c r="U103" s="32">
        <v>0</v>
      </c>
      <c r="V103" s="32">
        <v>0</v>
      </c>
      <c r="W103" s="32">
        <v>0</v>
      </c>
      <c r="X103" s="32">
        <v>0</v>
      </c>
      <c r="Y103" s="32">
        <v>0</v>
      </c>
      <c r="Z103" s="32">
        <v>0</v>
      </c>
      <c r="AA103" s="32">
        <v>0</v>
      </c>
      <c r="AB103" s="32">
        <v>0</v>
      </c>
      <c r="AC103" s="32">
        <v>0</v>
      </c>
      <c r="AD103" s="32">
        <v>0</v>
      </c>
      <c r="AE103" s="32">
        <v>0</v>
      </c>
      <c r="AF103" t="s">
        <v>235</v>
      </c>
      <c r="AG103">
        <v>5</v>
      </c>
      <c r="AH103"/>
    </row>
    <row r="104" spans="1:34" x14ac:dyDescent="0.25">
      <c r="A104" t="s">
        <v>2364</v>
      </c>
      <c r="B104" t="s">
        <v>1095</v>
      </c>
      <c r="C104" t="s">
        <v>1886</v>
      </c>
      <c r="D104" t="s">
        <v>2242</v>
      </c>
      <c r="E104" s="32">
        <v>71.322222222222223</v>
      </c>
      <c r="F104" s="32">
        <v>2.9657579062159214</v>
      </c>
      <c r="G104" s="32">
        <v>2.5894656488549614</v>
      </c>
      <c r="H104" s="32">
        <v>0.66722386664589506</v>
      </c>
      <c r="I104" s="32">
        <v>0.52091758840940949</v>
      </c>
      <c r="J104" s="32">
        <v>211.52444444444444</v>
      </c>
      <c r="K104" s="32">
        <v>184.68644444444442</v>
      </c>
      <c r="L104" s="32">
        <v>47.587888888888891</v>
      </c>
      <c r="M104" s="32">
        <v>37.152999999999999</v>
      </c>
      <c r="N104" s="32">
        <v>5.1821111111111113</v>
      </c>
      <c r="O104" s="32">
        <v>5.2527777777777782</v>
      </c>
      <c r="P104" s="32">
        <v>42.147999999999996</v>
      </c>
      <c r="Q104" s="32">
        <v>25.744888888888887</v>
      </c>
      <c r="R104" s="32">
        <v>16.403111111111112</v>
      </c>
      <c r="S104" s="32">
        <v>121.78855555555553</v>
      </c>
      <c r="T104" s="32">
        <v>121.78855555555553</v>
      </c>
      <c r="U104" s="32">
        <v>0</v>
      </c>
      <c r="V104" s="32">
        <v>0</v>
      </c>
      <c r="W104" s="32">
        <v>4.4444444444444446E-2</v>
      </c>
      <c r="X104" s="32">
        <v>4.4444444444444446E-2</v>
      </c>
      <c r="Y104" s="32">
        <v>0</v>
      </c>
      <c r="Z104" s="32">
        <v>0</v>
      </c>
      <c r="AA104" s="32">
        <v>0</v>
      </c>
      <c r="AB104" s="32">
        <v>0</v>
      </c>
      <c r="AC104" s="32">
        <v>0</v>
      </c>
      <c r="AD104" s="32">
        <v>0</v>
      </c>
      <c r="AE104" s="32">
        <v>0</v>
      </c>
      <c r="AF104" t="s">
        <v>141</v>
      </c>
      <c r="AG104">
        <v>5</v>
      </c>
      <c r="AH104"/>
    </row>
    <row r="105" spans="1:34" x14ac:dyDescent="0.25">
      <c r="A105" t="s">
        <v>2364</v>
      </c>
      <c r="B105" t="s">
        <v>996</v>
      </c>
      <c r="C105" t="s">
        <v>2025</v>
      </c>
      <c r="D105" t="s">
        <v>2269</v>
      </c>
      <c r="E105" s="32">
        <v>93.533333333333331</v>
      </c>
      <c r="F105" s="32">
        <v>3.0617129959610363</v>
      </c>
      <c r="G105" s="32">
        <v>2.9179733903540037</v>
      </c>
      <c r="H105" s="32">
        <v>0.16220242337847471</v>
      </c>
      <c r="I105" s="32">
        <v>7.9284865763839404E-2</v>
      </c>
      <c r="J105" s="32">
        <v>286.37222222222226</v>
      </c>
      <c r="K105" s="32">
        <v>272.92777777777781</v>
      </c>
      <c r="L105" s="32">
        <v>15.171333333333333</v>
      </c>
      <c r="M105" s="32">
        <v>7.4157777777777785</v>
      </c>
      <c r="N105" s="32">
        <v>2.0666666666666669</v>
      </c>
      <c r="O105" s="32">
        <v>5.6888888888888891</v>
      </c>
      <c r="P105" s="32">
        <v>80.879111111111101</v>
      </c>
      <c r="Q105" s="32">
        <v>75.190222222222218</v>
      </c>
      <c r="R105" s="32">
        <v>5.6888888888888891</v>
      </c>
      <c r="S105" s="32">
        <v>190.32177777777781</v>
      </c>
      <c r="T105" s="32">
        <v>190.32177777777781</v>
      </c>
      <c r="U105" s="32">
        <v>0</v>
      </c>
      <c r="V105" s="32">
        <v>0</v>
      </c>
      <c r="W105" s="32">
        <v>0</v>
      </c>
      <c r="X105" s="32">
        <v>0</v>
      </c>
      <c r="Y105" s="32">
        <v>0</v>
      </c>
      <c r="Z105" s="32">
        <v>0</v>
      </c>
      <c r="AA105" s="32">
        <v>0</v>
      </c>
      <c r="AB105" s="32">
        <v>0</v>
      </c>
      <c r="AC105" s="32">
        <v>0</v>
      </c>
      <c r="AD105" s="32">
        <v>0</v>
      </c>
      <c r="AE105" s="32">
        <v>0</v>
      </c>
      <c r="AF105" t="s">
        <v>40</v>
      </c>
      <c r="AG105">
        <v>5</v>
      </c>
      <c r="AH105"/>
    </row>
    <row r="106" spans="1:34" x14ac:dyDescent="0.25">
      <c r="A106" t="s">
        <v>2364</v>
      </c>
      <c r="B106" t="s">
        <v>1139</v>
      </c>
      <c r="C106" t="s">
        <v>1951</v>
      </c>
      <c r="D106" t="s">
        <v>2287</v>
      </c>
      <c r="E106" s="32">
        <v>76.722222222222229</v>
      </c>
      <c r="F106" s="32">
        <v>3.1156509775524972</v>
      </c>
      <c r="G106" s="32">
        <v>2.9533048515568416</v>
      </c>
      <c r="H106" s="32">
        <v>0.32776104272266465</v>
      </c>
      <c r="I106" s="32">
        <v>0.1662114409847936</v>
      </c>
      <c r="J106" s="32">
        <v>239.03966666666662</v>
      </c>
      <c r="K106" s="32">
        <v>226.58411111111104</v>
      </c>
      <c r="L106" s="32">
        <v>25.146555555555551</v>
      </c>
      <c r="M106" s="32">
        <v>12.752111111111109</v>
      </c>
      <c r="N106" s="32">
        <v>6.2222222222222223</v>
      </c>
      <c r="O106" s="32">
        <v>6.1722222222222225</v>
      </c>
      <c r="P106" s="32">
        <v>82.6201111111111</v>
      </c>
      <c r="Q106" s="32">
        <v>82.558999999999983</v>
      </c>
      <c r="R106" s="32">
        <v>6.1111111111111109E-2</v>
      </c>
      <c r="S106" s="32">
        <v>131.27299999999997</v>
      </c>
      <c r="T106" s="32">
        <v>131.27299999999997</v>
      </c>
      <c r="U106" s="32">
        <v>0</v>
      </c>
      <c r="V106" s="32">
        <v>0</v>
      </c>
      <c r="W106" s="32">
        <v>60.30866666666666</v>
      </c>
      <c r="X106" s="32">
        <v>5.0103333333333335</v>
      </c>
      <c r="Y106" s="32">
        <v>0</v>
      </c>
      <c r="Z106" s="32">
        <v>0</v>
      </c>
      <c r="AA106" s="32">
        <v>35.981888888888889</v>
      </c>
      <c r="AB106" s="32">
        <v>0</v>
      </c>
      <c r="AC106" s="32">
        <v>19.316444444444436</v>
      </c>
      <c r="AD106" s="32">
        <v>0</v>
      </c>
      <c r="AE106" s="32">
        <v>0</v>
      </c>
      <c r="AF106" t="s">
        <v>186</v>
      </c>
      <c r="AG106">
        <v>5</v>
      </c>
      <c r="AH106"/>
    </row>
    <row r="107" spans="1:34" x14ac:dyDescent="0.25">
      <c r="A107" t="s">
        <v>2364</v>
      </c>
      <c r="B107" t="s">
        <v>1238</v>
      </c>
      <c r="C107" t="s">
        <v>2046</v>
      </c>
      <c r="D107" t="s">
        <v>2283</v>
      </c>
      <c r="E107" s="32">
        <v>69.933333333333337</v>
      </c>
      <c r="F107" s="32">
        <v>3.3012551636479177</v>
      </c>
      <c r="G107" s="32">
        <v>3.0621782650142984</v>
      </c>
      <c r="H107" s="32">
        <v>0.30513822688274544</v>
      </c>
      <c r="I107" s="32">
        <v>0.1423244359707658</v>
      </c>
      <c r="J107" s="32">
        <v>230.86777777777772</v>
      </c>
      <c r="K107" s="32">
        <v>214.14833333333328</v>
      </c>
      <c r="L107" s="32">
        <v>21.339333333333332</v>
      </c>
      <c r="M107" s="32">
        <v>9.9532222222222213</v>
      </c>
      <c r="N107" s="32">
        <v>6.3268888888888881</v>
      </c>
      <c r="O107" s="32">
        <v>5.0592222222222221</v>
      </c>
      <c r="P107" s="32">
        <v>79.922222222222203</v>
      </c>
      <c r="Q107" s="32">
        <v>74.588888888888874</v>
      </c>
      <c r="R107" s="32">
        <v>5.333333333333333</v>
      </c>
      <c r="S107" s="32">
        <v>129.60622222222219</v>
      </c>
      <c r="T107" s="32">
        <v>129.60622222222219</v>
      </c>
      <c r="U107" s="32">
        <v>0</v>
      </c>
      <c r="V107" s="32">
        <v>0</v>
      </c>
      <c r="W107" s="32">
        <v>0</v>
      </c>
      <c r="X107" s="32">
        <v>0</v>
      </c>
      <c r="Y107" s="32">
        <v>0</v>
      </c>
      <c r="Z107" s="32">
        <v>0</v>
      </c>
      <c r="AA107" s="32">
        <v>0</v>
      </c>
      <c r="AB107" s="32">
        <v>0</v>
      </c>
      <c r="AC107" s="32">
        <v>0</v>
      </c>
      <c r="AD107" s="32">
        <v>0</v>
      </c>
      <c r="AE107" s="32">
        <v>0</v>
      </c>
      <c r="AF107" t="s">
        <v>287</v>
      </c>
      <c r="AG107">
        <v>5</v>
      </c>
      <c r="AH107"/>
    </row>
    <row r="108" spans="1:34" x14ac:dyDescent="0.25">
      <c r="A108" t="s">
        <v>2364</v>
      </c>
      <c r="B108" t="s">
        <v>1220</v>
      </c>
      <c r="C108" t="s">
        <v>2018</v>
      </c>
      <c r="D108" t="s">
        <v>2309</v>
      </c>
      <c r="E108" s="32">
        <v>74.7</v>
      </c>
      <c r="F108" s="32">
        <v>2.8148490257325594</v>
      </c>
      <c r="G108" s="32">
        <v>2.6542064554514351</v>
      </c>
      <c r="H108" s="32">
        <v>0.18908820467053405</v>
      </c>
      <c r="I108" s="32">
        <v>0.10460211215231301</v>
      </c>
      <c r="J108" s="32">
        <v>210.2692222222222</v>
      </c>
      <c r="K108" s="32">
        <v>198.2692222222222</v>
      </c>
      <c r="L108" s="32">
        <v>14.124888888888893</v>
      </c>
      <c r="M108" s="32">
        <v>7.8137777777777817</v>
      </c>
      <c r="N108" s="32">
        <v>0.62222222222222223</v>
      </c>
      <c r="O108" s="32">
        <v>5.6888888888888891</v>
      </c>
      <c r="P108" s="32">
        <v>75.714888888888879</v>
      </c>
      <c r="Q108" s="32">
        <v>70.025999999999996</v>
      </c>
      <c r="R108" s="32">
        <v>5.6888888888888891</v>
      </c>
      <c r="S108" s="32">
        <v>120.42944444444441</v>
      </c>
      <c r="T108" s="32">
        <v>120.42944444444441</v>
      </c>
      <c r="U108" s="32">
        <v>0</v>
      </c>
      <c r="V108" s="32">
        <v>0</v>
      </c>
      <c r="W108" s="32">
        <v>0.62222222222222223</v>
      </c>
      <c r="X108" s="32">
        <v>0</v>
      </c>
      <c r="Y108" s="32">
        <v>0.62222222222222223</v>
      </c>
      <c r="Z108" s="32">
        <v>0</v>
      </c>
      <c r="AA108" s="32">
        <v>0</v>
      </c>
      <c r="AB108" s="32">
        <v>0</v>
      </c>
      <c r="AC108" s="32">
        <v>0</v>
      </c>
      <c r="AD108" s="32">
        <v>0</v>
      </c>
      <c r="AE108" s="32">
        <v>0</v>
      </c>
      <c r="AF108" t="s">
        <v>269</v>
      </c>
      <c r="AG108">
        <v>5</v>
      </c>
      <c r="AH108"/>
    </row>
    <row r="109" spans="1:34" x14ac:dyDescent="0.25">
      <c r="A109" t="s">
        <v>2364</v>
      </c>
      <c r="B109" t="s">
        <v>1406</v>
      </c>
      <c r="C109" t="s">
        <v>1975</v>
      </c>
      <c r="D109" t="s">
        <v>2287</v>
      </c>
      <c r="E109" s="32">
        <v>52.722222222222221</v>
      </c>
      <c r="F109" s="32">
        <v>2.9774330874604842</v>
      </c>
      <c r="G109" s="32">
        <v>2.8073846153846143</v>
      </c>
      <c r="H109" s="32">
        <v>0.45342044257112762</v>
      </c>
      <c r="I109" s="32">
        <v>0.28337197049525831</v>
      </c>
      <c r="J109" s="32">
        <v>156.97688888888885</v>
      </c>
      <c r="K109" s="32">
        <v>148.0115555555555</v>
      </c>
      <c r="L109" s="32">
        <v>23.905333333333338</v>
      </c>
      <c r="M109" s="32">
        <v>14.940000000000007</v>
      </c>
      <c r="N109" s="32">
        <v>2.8722222222222222</v>
      </c>
      <c r="O109" s="32">
        <v>6.0931111111111109</v>
      </c>
      <c r="P109" s="32">
        <v>45.593999999999987</v>
      </c>
      <c r="Q109" s="32">
        <v>45.593999999999987</v>
      </c>
      <c r="R109" s="32">
        <v>0</v>
      </c>
      <c r="S109" s="32">
        <v>87.477555555555526</v>
      </c>
      <c r="T109" s="32">
        <v>87.477555555555526</v>
      </c>
      <c r="U109" s="32">
        <v>0</v>
      </c>
      <c r="V109" s="32">
        <v>0</v>
      </c>
      <c r="W109" s="32">
        <v>23.221222222222231</v>
      </c>
      <c r="X109" s="32">
        <v>0.98444444444444457</v>
      </c>
      <c r="Y109" s="32">
        <v>0</v>
      </c>
      <c r="Z109" s="32">
        <v>0</v>
      </c>
      <c r="AA109" s="32">
        <v>15.683777777777783</v>
      </c>
      <c r="AB109" s="32">
        <v>0</v>
      </c>
      <c r="AC109" s="32">
        <v>6.5530000000000026</v>
      </c>
      <c r="AD109" s="32">
        <v>0</v>
      </c>
      <c r="AE109" s="32">
        <v>0</v>
      </c>
      <c r="AF109" t="s">
        <v>458</v>
      </c>
      <c r="AG109">
        <v>5</v>
      </c>
      <c r="AH109"/>
    </row>
    <row r="110" spans="1:34" x14ac:dyDescent="0.25">
      <c r="A110" t="s">
        <v>2364</v>
      </c>
      <c r="B110" t="s">
        <v>1244</v>
      </c>
      <c r="C110" t="s">
        <v>1992</v>
      </c>
      <c r="D110" t="s">
        <v>2287</v>
      </c>
      <c r="E110" s="32">
        <v>61.111111111111114</v>
      </c>
      <c r="F110" s="32">
        <v>3.5458600000000007</v>
      </c>
      <c r="G110" s="32">
        <v>3.3037236363636366</v>
      </c>
      <c r="H110" s="32">
        <v>0.55633818181818195</v>
      </c>
      <c r="I110" s="32">
        <v>0.31420181818181819</v>
      </c>
      <c r="J110" s="32">
        <v>216.6914444444445</v>
      </c>
      <c r="K110" s="32">
        <v>201.89422222222225</v>
      </c>
      <c r="L110" s="32">
        <v>33.998444444444452</v>
      </c>
      <c r="M110" s="32">
        <v>19.201222222222224</v>
      </c>
      <c r="N110" s="32">
        <v>9.6416666666666675</v>
      </c>
      <c r="O110" s="32">
        <v>5.1555555555555559</v>
      </c>
      <c r="P110" s="32">
        <v>52.75844444444445</v>
      </c>
      <c r="Q110" s="32">
        <v>52.75844444444445</v>
      </c>
      <c r="R110" s="32">
        <v>0</v>
      </c>
      <c r="S110" s="32">
        <v>129.93455555555559</v>
      </c>
      <c r="T110" s="32">
        <v>129.93455555555559</v>
      </c>
      <c r="U110" s="32">
        <v>0</v>
      </c>
      <c r="V110" s="32">
        <v>0</v>
      </c>
      <c r="W110" s="32">
        <v>3.3398888888888894</v>
      </c>
      <c r="X110" s="32">
        <v>0</v>
      </c>
      <c r="Y110" s="32">
        <v>0.9555555555555556</v>
      </c>
      <c r="Z110" s="32">
        <v>0</v>
      </c>
      <c r="AA110" s="32">
        <v>2.3843333333333336</v>
      </c>
      <c r="AB110" s="32">
        <v>0</v>
      </c>
      <c r="AC110" s="32">
        <v>0</v>
      </c>
      <c r="AD110" s="32">
        <v>0</v>
      </c>
      <c r="AE110" s="32">
        <v>0</v>
      </c>
      <c r="AF110" t="s">
        <v>293</v>
      </c>
      <c r="AG110">
        <v>5</v>
      </c>
      <c r="AH110"/>
    </row>
    <row r="111" spans="1:34" x14ac:dyDescent="0.25">
      <c r="A111" t="s">
        <v>2364</v>
      </c>
      <c r="B111" t="s">
        <v>1058</v>
      </c>
      <c r="C111" t="s">
        <v>2061</v>
      </c>
      <c r="D111" t="s">
        <v>2262</v>
      </c>
      <c r="E111" s="32">
        <v>37.43333333333333</v>
      </c>
      <c r="F111" s="32">
        <v>3.4543306619174832</v>
      </c>
      <c r="G111" s="32">
        <v>3.1327218759275755</v>
      </c>
      <c r="H111" s="32">
        <v>0.36829623033541115</v>
      </c>
      <c r="I111" s="32">
        <v>0.19866132383496587</v>
      </c>
      <c r="J111" s="32">
        <v>129.30711111111111</v>
      </c>
      <c r="K111" s="32">
        <v>117.26822222222224</v>
      </c>
      <c r="L111" s="32">
        <v>13.786555555555555</v>
      </c>
      <c r="M111" s="32">
        <v>7.4365555555555556</v>
      </c>
      <c r="N111" s="32">
        <v>0.66111111111111109</v>
      </c>
      <c r="O111" s="32">
        <v>5.6888888888888891</v>
      </c>
      <c r="P111" s="32">
        <v>50.034555555555549</v>
      </c>
      <c r="Q111" s="32">
        <v>44.345666666666659</v>
      </c>
      <c r="R111" s="32">
        <v>5.6888888888888891</v>
      </c>
      <c r="S111" s="32">
        <v>65.486000000000018</v>
      </c>
      <c r="T111" s="32">
        <v>65.486000000000018</v>
      </c>
      <c r="U111" s="32">
        <v>0</v>
      </c>
      <c r="V111" s="32">
        <v>0</v>
      </c>
      <c r="W111" s="32">
        <v>1.2557777777777779</v>
      </c>
      <c r="X111" s="32">
        <v>0.59466666666666668</v>
      </c>
      <c r="Y111" s="32">
        <v>0.66111111111111109</v>
      </c>
      <c r="Z111" s="32">
        <v>0</v>
      </c>
      <c r="AA111" s="32">
        <v>0</v>
      </c>
      <c r="AB111" s="32">
        <v>0</v>
      </c>
      <c r="AC111" s="32">
        <v>0</v>
      </c>
      <c r="AD111" s="32">
        <v>0</v>
      </c>
      <c r="AE111" s="32">
        <v>0</v>
      </c>
      <c r="AF111" t="s">
        <v>103</v>
      </c>
      <c r="AG111">
        <v>5</v>
      </c>
      <c r="AH111"/>
    </row>
    <row r="112" spans="1:34" x14ac:dyDescent="0.25">
      <c r="A112" t="s">
        <v>2364</v>
      </c>
      <c r="B112" t="s">
        <v>1148</v>
      </c>
      <c r="C112" t="s">
        <v>1949</v>
      </c>
      <c r="D112" t="s">
        <v>2316</v>
      </c>
      <c r="E112" s="32">
        <v>99.977777777777774</v>
      </c>
      <c r="F112" s="32">
        <v>3.3305178928650818</v>
      </c>
      <c r="G112" s="32">
        <v>3.0499833296288066</v>
      </c>
      <c r="H112" s="32">
        <v>0.61530340075572354</v>
      </c>
      <c r="I112" s="32">
        <v>0.47691153589686602</v>
      </c>
      <c r="J112" s="32">
        <v>332.97777777777782</v>
      </c>
      <c r="K112" s="32">
        <v>304.93055555555554</v>
      </c>
      <c r="L112" s="32">
        <v>61.516666666666673</v>
      </c>
      <c r="M112" s="32">
        <v>47.680555555555557</v>
      </c>
      <c r="N112" s="32">
        <v>7.1361111111111111</v>
      </c>
      <c r="O112" s="32">
        <v>6.7</v>
      </c>
      <c r="P112" s="32">
        <v>113.125</v>
      </c>
      <c r="Q112" s="32">
        <v>98.913888888888891</v>
      </c>
      <c r="R112" s="32">
        <v>14.21111111111111</v>
      </c>
      <c r="S112" s="32">
        <v>158.33611111111111</v>
      </c>
      <c r="T112" s="32">
        <v>156.26944444444445</v>
      </c>
      <c r="U112" s="32">
        <v>2.0666666666666669</v>
      </c>
      <c r="V112" s="32">
        <v>0</v>
      </c>
      <c r="W112" s="32">
        <v>0</v>
      </c>
      <c r="X112" s="32">
        <v>0</v>
      </c>
      <c r="Y112" s="32">
        <v>0</v>
      </c>
      <c r="Z112" s="32">
        <v>0</v>
      </c>
      <c r="AA112" s="32">
        <v>0</v>
      </c>
      <c r="AB112" s="32">
        <v>0</v>
      </c>
      <c r="AC112" s="32">
        <v>0</v>
      </c>
      <c r="AD112" s="32">
        <v>0</v>
      </c>
      <c r="AE112" s="32">
        <v>0</v>
      </c>
      <c r="AF112" t="s">
        <v>195</v>
      </c>
      <c r="AG112">
        <v>5</v>
      </c>
      <c r="AH112"/>
    </row>
    <row r="113" spans="1:34" x14ac:dyDescent="0.25">
      <c r="A113" t="s">
        <v>2364</v>
      </c>
      <c r="B113" t="s">
        <v>1797</v>
      </c>
      <c r="C113" t="s">
        <v>2050</v>
      </c>
      <c r="D113" t="s">
        <v>2295</v>
      </c>
      <c r="E113" s="32">
        <v>89.86666666666666</v>
      </c>
      <c r="F113" s="32">
        <v>3.0539453511374877</v>
      </c>
      <c r="G113" s="32">
        <v>2.806541790306627</v>
      </c>
      <c r="H113" s="32">
        <v>0.39433852621167159</v>
      </c>
      <c r="I113" s="32">
        <v>0.32330736894164191</v>
      </c>
      <c r="J113" s="32">
        <v>274.44788888888888</v>
      </c>
      <c r="K113" s="32">
        <v>252.21455555555553</v>
      </c>
      <c r="L113" s="32">
        <v>35.437888888888885</v>
      </c>
      <c r="M113" s="32">
        <v>29.054555555555552</v>
      </c>
      <c r="N113" s="32">
        <v>0.96111111111111114</v>
      </c>
      <c r="O113" s="32">
        <v>5.4222222222222225</v>
      </c>
      <c r="P113" s="32">
        <v>86.10011111111109</v>
      </c>
      <c r="Q113" s="32">
        <v>70.250111111111096</v>
      </c>
      <c r="R113" s="32">
        <v>15.85</v>
      </c>
      <c r="S113" s="32">
        <v>152.9098888888889</v>
      </c>
      <c r="T113" s="32">
        <v>126.10155555555556</v>
      </c>
      <c r="U113" s="32">
        <v>26.808333333333334</v>
      </c>
      <c r="V113" s="32">
        <v>0</v>
      </c>
      <c r="W113" s="32">
        <v>24.031222222222219</v>
      </c>
      <c r="X113" s="32">
        <v>2.029555555555556</v>
      </c>
      <c r="Y113" s="32">
        <v>0</v>
      </c>
      <c r="Z113" s="32">
        <v>0</v>
      </c>
      <c r="AA113" s="32">
        <v>1.9501111111111109</v>
      </c>
      <c r="AB113" s="32">
        <v>2.9388888888888891</v>
      </c>
      <c r="AC113" s="32">
        <v>17.112666666666662</v>
      </c>
      <c r="AD113" s="32">
        <v>0</v>
      </c>
      <c r="AE113" s="32">
        <v>0</v>
      </c>
      <c r="AF113" t="s">
        <v>856</v>
      </c>
      <c r="AG113">
        <v>5</v>
      </c>
      <c r="AH113"/>
    </row>
    <row r="114" spans="1:34" x14ac:dyDescent="0.25">
      <c r="A114" t="s">
        <v>2364</v>
      </c>
      <c r="B114" t="s">
        <v>1405</v>
      </c>
      <c r="C114" t="s">
        <v>1909</v>
      </c>
      <c r="D114" t="s">
        <v>2295</v>
      </c>
      <c r="E114" s="32">
        <v>115.62222222222222</v>
      </c>
      <c r="F114" s="32">
        <v>3.475566980588122</v>
      </c>
      <c r="G114" s="32">
        <v>3.1380213338458582</v>
      </c>
      <c r="H114" s="32">
        <v>0.15573515279646358</v>
      </c>
      <c r="I114" s="32">
        <v>5.319815491062848E-2</v>
      </c>
      <c r="J114" s="32">
        <v>401.85277777777776</v>
      </c>
      <c r="K114" s="32">
        <v>362.82499999999999</v>
      </c>
      <c r="L114" s="32">
        <v>18.006444444444444</v>
      </c>
      <c r="M114" s="32">
        <v>6.150888888888888</v>
      </c>
      <c r="N114" s="32">
        <v>6.166666666666667</v>
      </c>
      <c r="O114" s="32">
        <v>5.6888888888888891</v>
      </c>
      <c r="P114" s="32">
        <v>157.59799999999998</v>
      </c>
      <c r="Q114" s="32">
        <v>130.42577777777777</v>
      </c>
      <c r="R114" s="32">
        <v>27.172222222222221</v>
      </c>
      <c r="S114" s="32">
        <v>226.24833333333333</v>
      </c>
      <c r="T114" s="32">
        <v>180.065</v>
      </c>
      <c r="U114" s="32">
        <v>46.18333333333333</v>
      </c>
      <c r="V114" s="32">
        <v>0</v>
      </c>
      <c r="W114" s="32">
        <v>105.175</v>
      </c>
      <c r="X114" s="32">
        <v>0.60366666666666668</v>
      </c>
      <c r="Y114" s="32">
        <v>0</v>
      </c>
      <c r="Z114" s="32">
        <v>0</v>
      </c>
      <c r="AA114" s="32">
        <v>31.114666666666668</v>
      </c>
      <c r="AB114" s="32">
        <v>0</v>
      </c>
      <c r="AC114" s="32">
        <v>70.814999999999998</v>
      </c>
      <c r="AD114" s="32">
        <v>2.6416666666666666</v>
      </c>
      <c r="AE114" s="32">
        <v>0</v>
      </c>
      <c r="AF114" t="s">
        <v>457</v>
      </c>
      <c r="AG114">
        <v>5</v>
      </c>
      <c r="AH114"/>
    </row>
    <row r="115" spans="1:34" x14ac:dyDescent="0.25">
      <c r="A115" t="s">
        <v>2364</v>
      </c>
      <c r="B115" t="s">
        <v>1382</v>
      </c>
      <c r="C115" t="s">
        <v>2025</v>
      </c>
      <c r="D115" t="s">
        <v>2269</v>
      </c>
      <c r="E115" s="32">
        <v>98.2</v>
      </c>
      <c r="F115" s="32">
        <v>5.360572527721204</v>
      </c>
      <c r="G115" s="32">
        <v>4.8143946594252096</v>
      </c>
      <c r="H115" s="32">
        <v>0.85361280832767594</v>
      </c>
      <c r="I115" s="32">
        <v>0.30743494003168137</v>
      </c>
      <c r="J115" s="32">
        <v>526.40822222222221</v>
      </c>
      <c r="K115" s="32">
        <v>472.77355555555556</v>
      </c>
      <c r="L115" s="32">
        <v>83.824777777777783</v>
      </c>
      <c r="M115" s="32">
        <v>30.190111111111111</v>
      </c>
      <c r="N115" s="32">
        <v>52.651333333333334</v>
      </c>
      <c r="O115" s="32">
        <v>0.98333333333333328</v>
      </c>
      <c r="P115" s="32">
        <v>118.95866666666669</v>
      </c>
      <c r="Q115" s="32">
        <v>118.95866666666669</v>
      </c>
      <c r="R115" s="32">
        <v>0</v>
      </c>
      <c r="S115" s="32">
        <v>323.62477777777775</v>
      </c>
      <c r="T115" s="32">
        <v>296.74111111111108</v>
      </c>
      <c r="U115" s="32">
        <v>0</v>
      </c>
      <c r="V115" s="32">
        <v>26.883666666666663</v>
      </c>
      <c r="W115" s="32">
        <v>80.09433333333331</v>
      </c>
      <c r="X115" s="32">
        <v>0.93288888888888877</v>
      </c>
      <c r="Y115" s="32">
        <v>0</v>
      </c>
      <c r="Z115" s="32">
        <v>0</v>
      </c>
      <c r="AA115" s="32">
        <v>11.125777777777778</v>
      </c>
      <c r="AB115" s="32">
        <v>0</v>
      </c>
      <c r="AC115" s="32">
        <v>68.035666666666643</v>
      </c>
      <c r="AD115" s="32">
        <v>0</v>
      </c>
      <c r="AE115" s="32">
        <v>0</v>
      </c>
      <c r="AF115" t="s">
        <v>434</v>
      </c>
      <c r="AG115">
        <v>5</v>
      </c>
      <c r="AH115"/>
    </row>
    <row r="116" spans="1:34" x14ac:dyDescent="0.25">
      <c r="A116" t="s">
        <v>2364</v>
      </c>
      <c r="B116" t="s">
        <v>971</v>
      </c>
      <c r="C116" t="s">
        <v>2029</v>
      </c>
      <c r="D116" t="s">
        <v>2293</v>
      </c>
      <c r="E116" s="32">
        <v>93.62222222222222</v>
      </c>
      <c r="F116" s="32">
        <v>3.10257180156658</v>
      </c>
      <c r="G116" s="32">
        <v>3.0024056491811062</v>
      </c>
      <c r="H116" s="32">
        <v>0.41507951578447655</v>
      </c>
      <c r="I116" s="32">
        <v>0.31491336339900305</v>
      </c>
      <c r="J116" s="32">
        <v>290.46966666666668</v>
      </c>
      <c r="K116" s="32">
        <v>281.09188888888889</v>
      </c>
      <c r="L116" s="32">
        <v>38.86066666666666</v>
      </c>
      <c r="M116" s="32">
        <v>29.482888888888883</v>
      </c>
      <c r="N116" s="32">
        <v>5.9111111111111114</v>
      </c>
      <c r="O116" s="32">
        <v>3.4666666666666668</v>
      </c>
      <c r="P116" s="32">
        <v>99.961777777777797</v>
      </c>
      <c r="Q116" s="32">
        <v>99.961777777777797</v>
      </c>
      <c r="R116" s="32">
        <v>0</v>
      </c>
      <c r="S116" s="32">
        <v>151.64722222222224</v>
      </c>
      <c r="T116" s="32">
        <v>151.64722222222224</v>
      </c>
      <c r="U116" s="32">
        <v>0</v>
      </c>
      <c r="V116" s="32">
        <v>0</v>
      </c>
      <c r="W116" s="32">
        <v>77.74799999999999</v>
      </c>
      <c r="X116" s="32">
        <v>17.310666666666663</v>
      </c>
      <c r="Y116" s="32">
        <v>0</v>
      </c>
      <c r="Z116" s="32">
        <v>0</v>
      </c>
      <c r="AA116" s="32">
        <v>29.734555555555552</v>
      </c>
      <c r="AB116" s="32">
        <v>0</v>
      </c>
      <c r="AC116" s="32">
        <v>30.702777777777772</v>
      </c>
      <c r="AD116" s="32">
        <v>0</v>
      </c>
      <c r="AE116" s="32">
        <v>0</v>
      </c>
      <c r="AF116" t="s">
        <v>15</v>
      </c>
      <c r="AG116">
        <v>5</v>
      </c>
      <c r="AH116"/>
    </row>
    <row r="117" spans="1:34" x14ac:dyDescent="0.25">
      <c r="A117" t="s">
        <v>2364</v>
      </c>
      <c r="B117" t="s">
        <v>1795</v>
      </c>
      <c r="C117" t="s">
        <v>2153</v>
      </c>
      <c r="D117" t="s">
        <v>2258</v>
      </c>
      <c r="E117" s="32">
        <v>74.233333333333334</v>
      </c>
      <c r="F117" s="32">
        <v>2.2863224068253252</v>
      </c>
      <c r="G117" s="32">
        <v>2.0573896123334827</v>
      </c>
      <c r="H117" s="32">
        <v>0.39727286334381079</v>
      </c>
      <c r="I117" s="32">
        <v>0.16834006885196828</v>
      </c>
      <c r="J117" s="32">
        <v>169.72133333333332</v>
      </c>
      <c r="K117" s="32">
        <v>152.72688888888888</v>
      </c>
      <c r="L117" s="32">
        <v>29.49088888888889</v>
      </c>
      <c r="M117" s="32">
        <v>12.496444444444446</v>
      </c>
      <c r="N117" s="32">
        <v>13.486111111111111</v>
      </c>
      <c r="O117" s="32">
        <v>3.5083333333333333</v>
      </c>
      <c r="P117" s="32">
        <v>46.007111111111115</v>
      </c>
      <c r="Q117" s="32">
        <v>46.007111111111115</v>
      </c>
      <c r="R117" s="32">
        <v>0</v>
      </c>
      <c r="S117" s="32">
        <v>94.223333333333315</v>
      </c>
      <c r="T117" s="32">
        <v>94.223333333333315</v>
      </c>
      <c r="U117" s="32">
        <v>0</v>
      </c>
      <c r="V117" s="32">
        <v>0</v>
      </c>
      <c r="W117" s="32">
        <v>36.976999999999997</v>
      </c>
      <c r="X117" s="32">
        <v>2.1959999999999997</v>
      </c>
      <c r="Y117" s="32">
        <v>3.8583333333333334</v>
      </c>
      <c r="Z117" s="32">
        <v>0</v>
      </c>
      <c r="AA117" s="32">
        <v>16.563666666666663</v>
      </c>
      <c r="AB117" s="32">
        <v>0</v>
      </c>
      <c r="AC117" s="32">
        <v>14.359000000000002</v>
      </c>
      <c r="AD117" s="32">
        <v>0</v>
      </c>
      <c r="AE117" s="32">
        <v>0</v>
      </c>
      <c r="AF117" t="s">
        <v>854</v>
      </c>
      <c r="AG117">
        <v>5</v>
      </c>
      <c r="AH117"/>
    </row>
    <row r="118" spans="1:34" x14ac:dyDescent="0.25">
      <c r="A118" t="s">
        <v>2364</v>
      </c>
      <c r="B118" t="s">
        <v>1132</v>
      </c>
      <c r="C118" t="s">
        <v>2025</v>
      </c>
      <c r="D118" t="s">
        <v>2269</v>
      </c>
      <c r="E118" s="32">
        <v>69.13333333333334</v>
      </c>
      <c r="F118" s="32">
        <v>4.7614175506268079</v>
      </c>
      <c r="G118" s="32">
        <v>4.509529090324655</v>
      </c>
      <c r="H118" s="32">
        <v>0.68394728383156533</v>
      </c>
      <c r="I118" s="32">
        <v>0.43205882352941161</v>
      </c>
      <c r="J118" s="32">
        <v>329.17266666666671</v>
      </c>
      <c r="K118" s="32">
        <v>311.75877777777782</v>
      </c>
      <c r="L118" s="32">
        <v>47.283555555555552</v>
      </c>
      <c r="M118" s="32">
        <v>29.86966666666666</v>
      </c>
      <c r="N118" s="32">
        <v>13.058333333333334</v>
      </c>
      <c r="O118" s="32">
        <v>4.3555555555555552</v>
      </c>
      <c r="P118" s="32">
        <v>72.379222222222239</v>
      </c>
      <c r="Q118" s="32">
        <v>72.379222222222239</v>
      </c>
      <c r="R118" s="32">
        <v>0</v>
      </c>
      <c r="S118" s="32">
        <v>209.50988888888895</v>
      </c>
      <c r="T118" s="32">
        <v>209.50988888888895</v>
      </c>
      <c r="U118" s="32">
        <v>0</v>
      </c>
      <c r="V118" s="32">
        <v>0</v>
      </c>
      <c r="W118" s="32">
        <v>28.589333333333332</v>
      </c>
      <c r="X118" s="32">
        <v>0.94466666666666677</v>
      </c>
      <c r="Y118" s="32">
        <v>0</v>
      </c>
      <c r="Z118" s="32">
        <v>0</v>
      </c>
      <c r="AA118" s="32">
        <v>2.1542222222222223</v>
      </c>
      <c r="AB118" s="32">
        <v>0</v>
      </c>
      <c r="AC118" s="32">
        <v>25.490444444444442</v>
      </c>
      <c r="AD118" s="32">
        <v>0</v>
      </c>
      <c r="AE118" s="32">
        <v>0</v>
      </c>
      <c r="AF118" t="s">
        <v>179</v>
      </c>
      <c r="AG118">
        <v>5</v>
      </c>
      <c r="AH118"/>
    </row>
    <row r="119" spans="1:34" x14ac:dyDescent="0.25">
      <c r="A119" t="s">
        <v>2364</v>
      </c>
      <c r="B119" t="s">
        <v>1632</v>
      </c>
      <c r="C119" t="s">
        <v>2034</v>
      </c>
      <c r="D119" t="s">
        <v>2300</v>
      </c>
      <c r="E119" s="32">
        <v>78.055555555555557</v>
      </c>
      <c r="F119" s="32">
        <v>4.0893850533807816</v>
      </c>
      <c r="G119" s="32">
        <v>3.7953138790035581</v>
      </c>
      <c r="H119" s="32">
        <v>0.60508754448398583</v>
      </c>
      <c r="I119" s="32">
        <v>0.38074590747330961</v>
      </c>
      <c r="J119" s="32">
        <v>319.19922222222215</v>
      </c>
      <c r="K119" s="32">
        <v>296.24533333333329</v>
      </c>
      <c r="L119" s="32">
        <v>47.230444444444451</v>
      </c>
      <c r="M119" s="32">
        <v>29.719333333333335</v>
      </c>
      <c r="N119" s="32">
        <v>12.088888888888889</v>
      </c>
      <c r="O119" s="32">
        <v>5.4222222222222225</v>
      </c>
      <c r="P119" s="32">
        <v>81.867888888888899</v>
      </c>
      <c r="Q119" s="32">
        <v>76.425111111111121</v>
      </c>
      <c r="R119" s="32">
        <v>5.4427777777777777</v>
      </c>
      <c r="S119" s="32">
        <v>190.10088888888882</v>
      </c>
      <c r="T119" s="32">
        <v>190.10088888888882</v>
      </c>
      <c r="U119" s="32">
        <v>0</v>
      </c>
      <c r="V119" s="32">
        <v>0</v>
      </c>
      <c r="W119" s="32">
        <v>155.61466666666664</v>
      </c>
      <c r="X119" s="32">
        <v>18.683222222222224</v>
      </c>
      <c r="Y119" s="32">
        <v>0</v>
      </c>
      <c r="Z119" s="32">
        <v>0</v>
      </c>
      <c r="AA119" s="32">
        <v>37.613888888888887</v>
      </c>
      <c r="AB119" s="32">
        <v>0</v>
      </c>
      <c r="AC119" s="32">
        <v>99.317555555555529</v>
      </c>
      <c r="AD119" s="32">
        <v>0</v>
      </c>
      <c r="AE119" s="32">
        <v>0</v>
      </c>
      <c r="AF119" t="s">
        <v>689</v>
      </c>
      <c r="AG119">
        <v>5</v>
      </c>
      <c r="AH119"/>
    </row>
    <row r="120" spans="1:34" x14ac:dyDescent="0.25">
      <c r="A120" t="s">
        <v>2364</v>
      </c>
      <c r="B120" t="s">
        <v>1697</v>
      </c>
      <c r="C120" t="s">
        <v>2016</v>
      </c>
      <c r="D120" t="s">
        <v>2278</v>
      </c>
      <c r="E120" s="32">
        <v>37.055555555555557</v>
      </c>
      <c r="F120" s="32">
        <v>4.8693613193403289</v>
      </c>
      <c r="G120" s="32">
        <v>4.5792563718140924</v>
      </c>
      <c r="H120" s="32">
        <v>0.66671364317841064</v>
      </c>
      <c r="I120" s="32">
        <v>0.37660869565217381</v>
      </c>
      <c r="J120" s="32">
        <v>180.43688888888886</v>
      </c>
      <c r="K120" s="32">
        <v>169.68688888888886</v>
      </c>
      <c r="L120" s="32">
        <v>24.705444444444439</v>
      </c>
      <c r="M120" s="32">
        <v>13.95544444444444</v>
      </c>
      <c r="N120" s="32">
        <v>5.416666666666667</v>
      </c>
      <c r="O120" s="32">
        <v>5.333333333333333</v>
      </c>
      <c r="P120" s="32">
        <v>59.105777777777753</v>
      </c>
      <c r="Q120" s="32">
        <v>59.105777777777753</v>
      </c>
      <c r="R120" s="32">
        <v>0</v>
      </c>
      <c r="S120" s="32">
        <v>96.62566666666666</v>
      </c>
      <c r="T120" s="32">
        <v>96.62566666666666</v>
      </c>
      <c r="U120" s="32">
        <v>0</v>
      </c>
      <c r="V120" s="32">
        <v>0</v>
      </c>
      <c r="W120" s="32">
        <v>0</v>
      </c>
      <c r="X120" s="32">
        <v>0</v>
      </c>
      <c r="Y120" s="32">
        <v>0</v>
      </c>
      <c r="Z120" s="32">
        <v>0</v>
      </c>
      <c r="AA120" s="32">
        <v>0</v>
      </c>
      <c r="AB120" s="32">
        <v>0</v>
      </c>
      <c r="AC120" s="32">
        <v>0</v>
      </c>
      <c r="AD120" s="32">
        <v>0</v>
      </c>
      <c r="AE120" s="32">
        <v>0</v>
      </c>
      <c r="AF120" t="s">
        <v>755</v>
      </c>
      <c r="AG120">
        <v>5</v>
      </c>
      <c r="AH120"/>
    </row>
    <row r="121" spans="1:34" x14ac:dyDescent="0.25">
      <c r="A121" t="s">
        <v>2364</v>
      </c>
      <c r="B121" t="s">
        <v>1641</v>
      </c>
      <c r="C121" t="s">
        <v>1926</v>
      </c>
      <c r="D121" t="s">
        <v>2241</v>
      </c>
      <c r="E121" s="32">
        <v>71.455555555555549</v>
      </c>
      <c r="F121" s="32">
        <v>2.7951749339138554</v>
      </c>
      <c r="G121" s="32">
        <v>2.6106390918986162</v>
      </c>
      <c r="H121" s="32">
        <v>0.30399626807650443</v>
      </c>
      <c r="I121" s="32">
        <v>0.19013372725859121</v>
      </c>
      <c r="J121" s="32">
        <v>199.7307777777778</v>
      </c>
      <c r="K121" s="32">
        <v>186.54466666666667</v>
      </c>
      <c r="L121" s="32">
        <v>21.722222222222221</v>
      </c>
      <c r="M121" s="32">
        <v>13.58611111111111</v>
      </c>
      <c r="N121" s="32">
        <v>5.2694444444444448</v>
      </c>
      <c r="O121" s="32">
        <v>2.8666666666666667</v>
      </c>
      <c r="P121" s="32">
        <v>57.87222222222222</v>
      </c>
      <c r="Q121" s="32">
        <v>52.822222222222223</v>
      </c>
      <c r="R121" s="32">
        <v>5.05</v>
      </c>
      <c r="S121" s="32">
        <v>120.13633333333334</v>
      </c>
      <c r="T121" s="32">
        <v>120.13633333333334</v>
      </c>
      <c r="U121" s="32">
        <v>0</v>
      </c>
      <c r="V121" s="32">
        <v>0</v>
      </c>
      <c r="W121" s="32">
        <v>61.269444444444446</v>
      </c>
      <c r="X121" s="32">
        <v>13.458333333333334</v>
      </c>
      <c r="Y121" s="32">
        <v>0</v>
      </c>
      <c r="Z121" s="32">
        <v>0</v>
      </c>
      <c r="AA121" s="32">
        <v>25.961111111111112</v>
      </c>
      <c r="AB121" s="32">
        <v>0</v>
      </c>
      <c r="AC121" s="32">
        <v>21.85</v>
      </c>
      <c r="AD121" s="32">
        <v>0</v>
      </c>
      <c r="AE121" s="32">
        <v>0</v>
      </c>
      <c r="AF121" t="s">
        <v>698</v>
      </c>
      <c r="AG121">
        <v>5</v>
      </c>
      <c r="AH121"/>
    </row>
    <row r="122" spans="1:34" x14ac:dyDescent="0.25">
      <c r="A122" t="s">
        <v>2364</v>
      </c>
      <c r="B122" t="s">
        <v>1252</v>
      </c>
      <c r="C122" t="s">
        <v>952</v>
      </c>
      <c r="D122" t="s">
        <v>2258</v>
      </c>
      <c r="E122" s="32">
        <v>29.644444444444446</v>
      </c>
      <c r="F122" s="32">
        <v>3.2156896551724139</v>
      </c>
      <c r="G122" s="32">
        <v>2.9358920539730136</v>
      </c>
      <c r="H122" s="32">
        <v>0.67855697151424288</v>
      </c>
      <c r="I122" s="32">
        <v>0.4080059970014992</v>
      </c>
      <c r="J122" s="32">
        <v>95.327333333333343</v>
      </c>
      <c r="K122" s="32">
        <v>87.032888888888891</v>
      </c>
      <c r="L122" s="32">
        <v>20.115444444444446</v>
      </c>
      <c r="M122" s="32">
        <v>12.095111111111111</v>
      </c>
      <c r="N122" s="32">
        <v>4.2869999999999999</v>
      </c>
      <c r="O122" s="32">
        <v>3.7333333333333334</v>
      </c>
      <c r="P122" s="32">
        <v>29.67155555555555</v>
      </c>
      <c r="Q122" s="32">
        <v>29.397444444444439</v>
      </c>
      <c r="R122" s="32">
        <v>0.27411111111111114</v>
      </c>
      <c r="S122" s="32">
        <v>45.540333333333344</v>
      </c>
      <c r="T122" s="32">
        <v>45.540333333333344</v>
      </c>
      <c r="U122" s="32">
        <v>0</v>
      </c>
      <c r="V122" s="32">
        <v>0</v>
      </c>
      <c r="W122" s="32">
        <v>17.390333333333334</v>
      </c>
      <c r="X122" s="32">
        <v>5.5350000000000001</v>
      </c>
      <c r="Y122" s="32">
        <v>4.2869999999999999</v>
      </c>
      <c r="Z122" s="32">
        <v>3.7333333333333334</v>
      </c>
      <c r="AA122" s="32">
        <v>1.6886666666666668</v>
      </c>
      <c r="AB122" s="32">
        <v>0.27411111111111114</v>
      </c>
      <c r="AC122" s="32">
        <v>1.8722222222222222</v>
      </c>
      <c r="AD122" s="32">
        <v>0</v>
      </c>
      <c r="AE122" s="32">
        <v>0</v>
      </c>
      <c r="AF122" t="s">
        <v>301</v>
      </c>
      <c r="AG122">
        <v>5</v>
      </c>
      <c r="AH122"/>
    </row>
    <row r="123" spans="1:34" x14ac:dyDescent="0.25">
      <c r="A123" t="s">
        <v>2364</v>
      </c>
      <c r="B123" t="s">
        <v>1587</v>
      </c>
      <c r="C123" t="s">
        <v>1943</v>
      </c>
      <c r="D123" t="s">
        <v>2299</v>
      </c>
      <c r="E123" s="32">
        <v>44.344444444444441</v>
      </c>
      <c r="F123" s="32">
        <v>3.6205662741167628</v>
      </c>
      <c r="G123" s="32">
        <v>3.3696893009270861</v>
      </c>
      <c r="H123" s="32">
        <v>0.66061137559508898</v>
      </c>
      <c r="I123" s="32">
        <v>0.43015534953645707</v>
      </c>
      <c r="J123" s="32">
        <v>160.55199999999999</v>
      </c>
      <c r="K123" s="32">
        <v>149.42699999999999</v>
      </c>
      <c r="L123" s="32">
        <v>29.294444444444444</v>
      </c>
      <c r="M123" s="32">
        <v>19.074999999999999</v>
      </c>
      <c r="N123" s="32">
        <v>4.708333333333333</v>
      </c>
      <c r="O123" s="32">
        <v>5.5111111111111111</v>
      </c>
      <c r="P123" s="32">
        <v>36.824222222222225</v>
      </c>
      <c r="Q123" s="32">
        <v>35.918666666666667</v>
      </c>
      <c r="R123" s="32">
        <v>0.90555555555555556</v>
      </c>
      <c r="S123" s="32">
        <v>94.433333333333337</v>
      </c>
      <c r="T123" s="32">
        <v>91.477777777777774</v>
      </c>
      <c r="U123" s="32">
        <v>2.9555555555555557</v>
      </c>
      <c r="V123" s="32">
        <v>0</v>
      </c>
      <c r="W123" s="32">
        <v>2.1964444444444444</v>
      </c>
      <c r="X123" s="32">
        <v>0</v>
      </c>
      <c r="Y123" s="32">
        <v>0</v>
      </c>
      <c r="Z123" s="32">
        <v>0</v>
      </c>
      <c r="AA123" s="32">
        <v>2.1964444444444444</v>
      </c>
      <c r="AB123" s="32">
        <v>0</v>
      </c>
      <c r="AC123" s="32">
        <v>0</v>
      </c>
      <c r="AD123" s="32">
        <v>0</v>
      </c>
      <c r="AE123" s="32">
        <v>0</v>
      </c>
      <c r="AF123" t="s">
        <v>643</v>
      </c>
      <c r="AG123">
        <v>5</v>
      </c>
      <c r="AH123"/>
    </row>
    <row r="124" spans="1:34" x14ac:dyDescent="0.25">
      <c r="A124" t="s">
        <v>2364</v>
      </c>
      <c r="B124" t="s">
        <v>1628</v>
      </c>
      <c r="C124" t="s">
        <v>2133</v>
      </c>
      <c r="D124" t="s">
        <v>2320</v>
      </c>
      <c r="E124" s="32">
        <v>37.711111111111109</v>
      </c>
      <c r="F124" s="32">
        <v>4.5374926340601061</v>
      </c>
      <c r="G124" s="32">
        <v>4.2184001178550385</v>
      </c>
      <c r="H124" s="32">
        <v>0.67479375368297012</v>
      </c>
      <c r="I124" s="32">
        <v>0.49477018267530942</v>
      </c>
      <c r="J124" s="32">
        <v>171.11388888888888</v>
      </c>
      <c r="K124" s="32">
        <v>159.08055555555555</v>
      </c>
      <c r="L124" s="32">
        <v>25.447222222222226</v>
      </c>
      <c r="M124" s="32">
        <v>18.658333333333335</v>
      </c>
      <c r="N124" s="32">
        <v>1.5777777777777777</v>
      </c>
      <c r="O124" s="32">
        <v>5.2111111111111112</v>
      </c>
      <c r="P124" s="32">
        <v>31.691666666666666</v>
      </c>
      <c r="Q124" s="32">
        <v>26.447222222222223</v>
      </c>
      <c r="R124" s="32">
        <v>5.2444444444444445</v>
      </c>
      <c r="S124" s="32">
        <v>113.97499999999999</v>
      </c>
      <c r="T124" s="32">
        <v>72.761111111111106</v>
      </c>
      <c r="U124" s="32">
        <v>41.213888888888889</v>
      </c>
      <c r="V124" s="32">
        <v>0</v>
      </c>
      <c r="W124" s="32">
        <v>0</v>
      </c>
      <c r="X124" s="32">
        <v>0</v>
      </c>
      <c r="Y124" s="32">
        <v>0</v>
      </c>
      <c r="Z124" s="32">
        <v>0</v>
      </c>
      <c r="AA124" s="32">
        <v>0</v>
      </c>
      <c r="AB124" s="32">
        <v>0</v>
      </c>
      <c r="AC124" s="32">
        <v>0</v>
      </c>
      <c r="AD124" s="32">
        <v>0</v>
      </c>
      <c r="AE124" s="32">
        <v>0</v>
      </c>
      <c r="AF124" t="s">
        <v>685</v>
      </c>
      <c r="AG124">
        <v>5</v>
      </c>
      <c r="AH124"/>
    </row>
    <row r="125" spans="1:34" x14ac:dyDescent="0.25">
      <c r="A125" t="s">
        <v>2364</v>
      </c>
      <c r="B125" t="s">
        <v>1835</v>
      </c>
      <c r="C125" t="s">
        <v>2236</v>
      </c>
      <c r="D125" t="s">
        <v>2248</v>
      </c>
      <c r="E125" s="32">
        <v>43.6</v>
      </c>
      <c r="F125" s="32">
        <v>4.0916972477064224</v>
      </c>
      <c r="G125" s="32">
        <v>3.519253312945974</v>
      </c>
      <c r="H125" s="32">
        <v>0.76962538226299704</v>
      </c>
      <c r="I125" s="32">
        <v>0.37000764525993901</v>
      </c>
      <c r="J125" s="32">
        <v>178.39800000000002</v>
      </c>
      <c r="K125" s="32">
        <v>153.43944444444446</v>
      </c>
      <c r="L125" s="32">
        <v>33.555666666666674</v>
      </c>
      <c r="M125" s="32">
        <v>16.132333333333342</v>
      </c>
      <c r="N125" s="32">
        <v>11.712222222222222</v>
      </c>
      <c r="O125" s="32">
        <v>5.7111111111111112</v>
      </c>
      <c r="P125" s="32">
        <v>58.492555555555576</v>
      </c>
      <c r="Q125" s="32">
        <v>50.957333333333352</v>
      </c>
      <c r="R125" s="32">
        <v>7.5352222222222229</v>
      </c>
      <c r="S125" s="32">
        <v>86.34977777777776</v>
      </c>
      <c r="T125" s="32">
        <v>76.552888888888873</v>
      </c>
      <c r="U125" s="32">
        <v>9.7968888888888888</v>
      </c>
      <c r="V125" s="32">
        <v>0</v>
      </c>
      <c r="W125" s="32">
        <v>0</v>
      </c>
      <c r="X125" s="32">
        <v>0</v>
      </c>
      <c r="Y125" s="32">
        <v>0</v>
      </c>
      <c r="Z125" s="32">
        <v>0</v>
      </c>
      <c r="AA125" s="32">
        <v>0</v>
      </c>
      <c r="AB125" s="32">
        <v>0</v>
      </c>
      <c r="AC125" s="32">
        <v>0</v>
      </c>
      <c r="AD125" s="32">
        <v>0</v>
      </c>
      <c r="AE125" s="32">
        <v>0</v>
      </c>
      <c r="AF125" t="s">
        <v>894</v>
      </c>
      <c r="AG125">
        <v>5</v>
      </c>
      <c r="AH125"/>
    </row>
    <row r="126" spans="1:34" x14ac:dyDescent="0.25">
      <c r="A126" t="s">
        <v>2364</v>
      </c>
      <c r="B126" t="s">
        <v>1631</v>
      </c>
      <c r="C126" t="s">
        <v>1956</v>
      </c>
      <c r="D126" t="s">
        <v>2326</v>
      </c>
      <c r="E126" s="32">
        <v>59.833333333333336</v>
      </c>
      <c r="F126" s="32">
        <v>3.5873296193129063</v>
      </c>
      <c r="G126" s="32">
        <v>3.1847632311977714</v>
      </c>
      <c r="H126" s="32">
        <v>0.61178644382544078</v>
      </c>
      <c r="I126" s="32">
        <v>0.38608170844939632</v>
      </c>
      <c r="J126" s="32">
        <v>214.6418888888889</v>
      </c>
      <c r="K126" s="32">
        <v>190.55500000000001</v>
      </c>
      <c r="L126" s="32">
        <v>36.60522222222221</v>
      </c>
      <c r="M126" s="32">
        <v>23.100555555555548</v>
      </c>
      <c r="N126" s="32">
        <v>9.2322222222222194</v>
      </c>
      <c r="O126" s="32">
        <v>4.272444444444444</v>
      </c>
      <c r="P126" s="32">
        <v>55.241111111111096</v>
      </c>
      <c r="Q126" s="32">
        <v>44.658888888888882</v>
      </c>
      <c r="R126" s="32">
        <v>10.582222222222216</v>
      </c>
      <c r="S126" s="32">
        <v>122.79555555555558</v>
      </c>
      <c r="T126" s="32">
        <v>111.67222222222226</v>
      </c>
      <c r="U126" s="32">
        <v>11.123333333333321</v>
      </c>
      <c r="V126" s="32">
        <v>0</v>
      </c>
      <c r="W126" s="32">
        <v>0</v>
      </c>
      <c r="X126" s="32">
        <v>0</v>
      </c>
      <c r="Y126" s="32">
        <v>0</v>
      </c>
      <c r="Z126" s="32">
        <v>0</v>
      </c>
      <c r="AA126" s="32">
        <v>0</v>
      </c>
      <c r="AB126" s="32">
        <v>0</v>
      </c>
      <c r="AC126" s="32">
        <v>0</v>
      </c>
      <c r="AD126" s="32">
        <v>0</v>
      </c>
      <c r="AE126" s="32">
        <v>0</v>
      </c>
      <c r="AF126" t="s">
        <v>688</v>
      </c>
      <c r="AG126">
        <v>5</v>
      </c>
      <c r="AH126"/>
    </row>
    <row r="127" spans="1:34" x14ac:dyDescent="0.25">
      <c r="A127" t="s">
        <v>2364</v>
      </c>
      <c r="B127" t="s">
        <v>1433</v>
      </c>
      <c r="C127" t="s">
        <v>1988</v>
      </c>
      <c r="D127" t="s">
        <v>2293</v>
      </c>
      <c r="E127" s="32">
        <v>39.81111111111111</v>
      </c>
      <c r="F127" s="32">
        <v>3.2940273513815246</v>
      </c>
      <c r="G127" s="32">
        <v>3.1561540608428693</v>
      </c>
      <c r="H127" s="32">
        <v>0.35312587217415575</v>
      </c>
      <c r="I127" s="32">
        <v>0.21525258163550098</v>
      </c>
      <c r="J127" s="32">
        <v>131.13888888888891</v>
      </c>
      <c r="K127" s="32">
        <v>125.65</v>
      </c>
      <c r="L127" s="32">
        <v>14.058333333333334</v>
      </c>
      <c r="M127" s="32">
        <v>8.5694444444444446</v>
      </c>
      <c r="N127" s="32">
        <v>0.33333333333333331</v>
      </c>
      <c r="O127" s="32">
        <v>5.1555555555555559</v>
      </c>
      <c r="P127" s="32">
        <v>41.680555555555557</v>
      </c>
      <c r="Q127" s="32">
        <v>41.680555555555557</v>
      </c>
      <c r="R127" s="32">
        <v>0</v>
      </c>
      <c r="S127" s="32">
        <v>75.400000000000006</v>
      </c>
      <c r="T127" s="32">
        <v>75.400000000000006</v>
      </c>
      <c r="U127" s="32">
        <v>0</v>
      </c>
      <c r="V127" s="32">
        <v>0</v>
      </c>
      <c r="W127" s="32">
        <v>5.25</v>
      </c>
      <c r="X127" s="32">
        <v>3.2305555555555556</v>
      </c>
      <c r="Y127" s="32">
        <v>0</v>
      </c>
      <c r="Z127" s="32">
        <v>0</v>
      </c>
      <c r="AA127" s="32">
        <v>1.7638888888888888</v>
      </c>
      <c r="AB127" s="32">
        <v>0</v>
      </c>
      <c r="AC127" s="32">
        <v>0.25555555555555554</v>
      </c>
      <c r="AD127" s="32">
        <v>0</v>
      </c>
      <c r="AE127" s="32">
        <v>0</v>
      </c>
      <c r="AF127" t="s">
        <v>486</v>
      </c>
      <c r="AG127">
        <v>5</v>
      </c>
      <c r="AH127"/>
    </row>
    <row r="128" spans="1:34" x14ac:dyDescent="0.25">
      <c r="A128" t="s">
        <v>2364</v>
      </c>
      <c r="B128" t="s">
        <v>1534</v>
      </c>
      <c r="C128" t="s">
        <v>1885</v>
      </c>
      <c r="D128" t="s">
        <v>2253</v>
      </c>
      <c r="E128" s="32">
        <v>28.377777777777776</v>
      </c>
      <c r="F128" s="32">
        <v>4.7957713390759587</v>
      </c>
      <c r="G128" s="32">
        <v>4.3999334377447132</v>
      </c>
      <c r="H128" s="32">
        <v>1.1967384494909941</v>
      </c>
      <c r="I128" s="32">
        <v>0.80090054815974898</v>
      </c>
      <c r="J128" s="32">
        <v>136.09333333333331</v>
      </c>
      <c r="K128" s="32">
        <v>124.8603333333333</v>
      </c>
      <c r="L128" s="32">
        <v>33.960777777777764</v>
      </c>
      <c r="M128" s="32">
        <v>22.727777777777764</v>
      </c>
      <c r="N128" s="32">
        <v>5.7218888888888895</v>
      </c>
      <c r="O128" s="32">
        <v>5.5111111111111111</v>
      </c>
      <c r="P128" s="32">
        <v>43.009</v>
      </c>
      <c r="Q128" s="32">
        <v>43.009</v>
      </c>
      <c r="R128" s="32">
        <v>0</v>
      </c>
      <c r="S128" s="32">
        <v>59.123555555555548</v>
      </c>
      <c r="T128" s="32">
        <v>56.980333333333327</v>
      </c>
      <c r="U128" s="32">
        <v>2.1432222222222221</v>
      </c>
      <c r="V128" s="32">
        <v>0</v>
      </c>
      <c r="W128" s="32">
        <v>28.38411111111111</v>
      </c>
      <c r="X128" s="32">
        <v>0.5444444444444444</v>
      </c>
      <c r="Y128" s="32">
        <v>0</v>
      </c>
      <c r="Z128" s="32">
        <v>0</v>
      </c>
      <c r="AA128" s="32">
        <v>5.6478888888888896</v>
      </c>
      <c r="AB128" s="32">
        <v>0</v>
      </c>
      <c r="AC128" s="32">
        <v>22.191777777777776</v>
      </c>
      <c r="AD128" s="32">
        <v>0</v>
      </c>
      <c r="AE128" s="32">
        <v>0</v>
      </c>
      <c r="AF128" t="s">
        <v>589</v>
      </c>
      <c r="AG128">
        <v>5</v>
      </c>
      <c r="AH128"/>
    </row>
    <row r="129" spans="1:34" x14ac:dyDescent="0.25">
      <c r="A129" t="s">
        <v>2364</v>
      </c>
      <c r="B129" t="s">
        <v>1098</v>
      </c>
      <c r="C129" t="s">
        <v>2075</v>
      </c>
      <c r="D129" t="s">
        <v>2309</v>
      </c>
      <c r="E129" s="32">
        <v>82.933333333333337</v>
      </c>
      <c r="F129" s="32">
        <v>2.9563665594855308</v>
      </c>
      <c r="G129" s="32">
        <v>2.6546985530546627</v>
      </c>
      <c r="H129" s="32">
        <v>0.35234726688102891</v>
      </c>
      <c r="I129" s="32">
        <v>9.6576902465166162E-2</v>
      </c>
      <c r="J129" s="32">
        <v>245.18133333333336</v>
      </c>
      <c r="K129" s="32">
        <v>220.16300000000004</v>
      </c>
      <c r="L129" s="32">
        <v>29.221333333333334</v>
      </c>
      <c r="M129" s="32">
        <v>8.0094444444444477</v>
      </c>
      <c r="N129" s="32">
        <v>15.878555555555554</v>
      </c>
      <c r="O129" s="32">
        <v>5.333333333333333</v>
      </c>
      <c r="P129" s="32">
        <v>68.281666666666666</v>
      </c>
      <c r="Q129" s="32">
        <v>64.475222222222214</v>
      </c>
      <c r="R129" s="32">
        <v>3.8064444444444447</v>
      </c>
      <c r="S129" s="32">
        <v>147.67833333333337</v>
      </c>
      <c r="T129" s="32">
        <v>142.80866666666671</v>
      </c>
      <c r="U129" s="32">
        <v>4.8696666666666681</v>
      </c>
      <c r="V129" s="32">
        <v>0</v>
      </c>
      <c r="W129" s="32">
        <v>1.0666666666666667</v>
      </c>
      <c r="X129" s="32">
        <v>0</v>
      </c>
      <c r="Y129" s="32">
        <v>1.0666666666666667</v>
      </c>
      <c r="Z129" s="32">
        <v>0</v>
      </c>
      <c r="AA129" s="32">
        <v>0</v>
      </c>
      <c r="AB129" s="32">
        <v>0</v>
      </c>
      <c r="AC129" s="32">
        <v>0</v>
      </c>
      <c r="AD129" s="32">
        <v>0</v>
      </c>
      <c r="AE129" s="32">
        <v>0</v>
      </c>
      <c r="AF129" t="s">
        <v>144</v>
      </c>
      <c r="AG129">
        <v>5</v>
      </c>
      <c r="AH129"/>
    </row>
    <row r="130" spans="1:34" x14ac:dyDescent="0.25">
      <c r="A130" t="s">
        <v>2364</v>
      </c>
      <c r="B130" t="s">
        <v>1740</v>
      </c>
      <c r="C130" t="s">
        <v>1936</v>
      </c>
      <c r="D130" t="s">
        <v>2278</v>
      </c>
      <c r="E130" s="32">
        <v>76.844444444444449</v>
      </c>
      <c r="F130" s="32">
        <v>5.99623915558126</v>
      </c>
      <c r="G130" s="32">
        <v>5.8481766917293214</v>
      </c>
      <c r="H130" s="32">
        <v>0.80840659340659349</v>
      </c>
      <c r="I130" s="32">
        <v>0.66034412955465593</v>
      </c>
      <c r="J130" s="32">
        <v>460.77766666666662</v>
      </c>
      <c r="K130" s="32">
        <v>449.39988888888877</v>
      </c>
      <c r="L130" s="32">
        <v>62.121555555555567</v>
      </c>
      <c r="M130" s="32">
        <v>50.743777777777787</v>
      </c>
      <c r="N130" s="32">
        <v>5.6888888888888891</v>
      </c>
      <c r="O130" s="32">
        <v>5.6888888888888891</v>
      </c>
      <c r="P130" s="32">
        <v>95.437777777777768</v>
      </c>
      <c r="Q130" s="32">
        <v>95.437777777777768</v>
      </c>
      <c r="R130" s="32">
        <v>0</v>
      </c>
      <c r="S130" s="32">
        <v>303.21833333333325</v>
      </c>
      <c r="T130" s="32">
        <v>301.75977777777769</v>
      </c>
      <c r="U130" s="32">
        <v>1.4585555555555556</v>
      </c>
      <c r="V130" s="32">
        <v>0</v>
      </c>
      <c r="W130" s="32">
        <v>0</v>
      </c>
      <c r="X130" s="32">
        <v>0</v>
      </c>
      <c r="Y130" s="32">
        <v>0</v>
      </c>
      <c r="Z130" s="32">
        <v>0</v>
      </c>
      <c r="AA130" s="32">
        <v>0</v>
      </c>
      <c r="AB130" s="32">
        <v>0</v>
      </c>
      <c r="AC130" s="32">
        <v>0</v>
      </c>
      <c r="AD130" s="32">
        <v>0</v>
      </c>
      <c r="AE130" s="32">
        <v>0</v>
      </c>
      <c r="AF130" t="s">
        <v>798</v>
      </c>
      <c r="AG130">
        <v>5</v>
      </c>
      <c r="AH130"/>
    </row>
    <row r="131" spans="1:34" x14ac:dyDescent="0.25">
      <c r="A131" t="s">
        <v>2364</v>
      </c>
      <c r="B131" t="s">
        <v>947</v>
      </c>
      <c r="C131" t="s">
        <v>1968</v>
      </c>
      <c r="D131" t="s">
        <v>2244</v>
      </c>
      <c r="E131" s="32">
        <v>229.01111111111112</v>
      </c>
      <c r="F131" s="32">
        <v>3.9926112270147018</v>
      </c>
      <c r="G131" s="32">
        <v>3.6167303866867218</v>
      </c>
      <c r="H131" s="32">
        <v>0.69851923730047072</v>
      </c>
      <c r="I131" s="32">
        <v>0.40914075008490625</v>
      </c>
      <c r="J131" s="32">
        <v>914.3523333333336</v>
      </c>
      <c r="K131" s="32">
        <v>828.27144444444468</v>
      </c>
      <c r="L131" s="32">
        <v>159.96866666666671</v>
      </c>
      <c r="M131" s="32">
        <v>93.697777777777816</v>
      </c>
      <c r="N131" s="32">
        <v>61.559777777777768</v>
      </c>
      <c r="O131" s="32">
        <v>4.7111111111111112</v>
      </c>
      <c r="P131" s="32">
        <v>200.98333333333335</v>
      </c>
      <c r="Q131" s="32">
        <v>181.17333333333335</v>
      </c>
      <c r="R131" s="32">
        <v>19.809999999999995</v>
      </c>
      <c r="S131" s="32">
        <v>553.40033333333349</v>
      </c>
      <c r="T131" s="32">
        <v>552.12555555555571</v>
      </c>
      <c r="U131" s="32">
        <v>1.2747777777777776</v>
      </c>
      <c r="V131" s="32">
        <v>0</v>
      </c>
      <c r="W131" s="32">
        <v>32.424888888888894</v>
      </c>
      <c r="X131" s="32">
        <v>0</v>
      </c>
      <c r="Y131" s="32">
        <v>0</v>
      </c>
      <c r="Z131" s="32">
        <v>0</v>
      </c>
      <c r="AA131" s="32">
        <v>0</v>
      </c>
      <c r="AB131" s="32">
        <v>0</v>
      </c>
      <c r="AC131" s="32">
        <v>32.424888888888894</v>
      </c>
      <c r="AD131" s="32">
        <v>0</v>
      </c>
      <c r="AE131" s="32">
        <v>0</v>
      </c>
      <c r="AF131" t="s">
        <v>211</v>
      </c>
      <c r="AG131">
        <v>5</v>
      </c>
      <c r="AH131"/>
    </row>
    <row r="132" spans="1:34" x14ac:dyDescent="0.25">
      <c r="A132" t="s">
        <v>2364</v>
      </c>
      <c r="B132" t="s">
        <v>1175</v>
      </c>
      <c r="C132" t="s">
        <v>1899</v>
      </c>
      <c r="D132" t="s">
        <v>2299</v>
      </c>
      <c r="E132" s="32">
        <v>61.644444444444446</v>
      </c>
      <c r="F132" s="32">
        <v>3.5566204037490996</v>
      </c>
      <c r="G132" s="32">
        <v>3.225803893294882</v>
      </c>
      <c r="H132" s="32">
        <v>0.72803532804614279</v>
      </c>
      <c r="I132" s="32">
        <v>0.39721881759192501</v>
      </c>
      <c r="J132" s="32">
        <v>219.24588888888894</v>
      </c>
      <c r="K132" s="32">
        <v>198.85288888888894</v>
      </c>
      <c r="L132" s="32">
        <v>44.879333333333335</v>
      </c>
      <c r="M132" s="32">
        <v>24.486333333333334</v>
      </c>
      <c r="N132" s="32">
        <v>14.704111111111111</v>
      </c>
      <c r="O132" s="32">
        <v>5.6888888888888891</v>
      </c>
      <c r="P132" s="32">
        <v>54.328333333333326</v>
      </c>
      <c r="Q132" s="32">
        <v>54.328333333333326</v>
      </c>
      <c r="R132" s="32">
        <v>0</v>
      </c>
      <c r="S132" s="32">
        <v>120.03822222222229</v>
      </c>
      <c r="T132" s="32">
        <v>120.03822222222229</v>
      </c>
      <c r="U132" s="32">
        <v>0</v>
      </c>
      <c r="V132" s="32">
        <v>0</v>
      </c>
      <c r="W132" s="32">
        <v>31.494999999999997</v>
      </c>
      <c r="X132" s="32">
        <v>4.187444444444445</v>
      </c>
      <c r="Y132" s="32">
        <v>0</v>
      </c>
      <c r="Z132" s="32">
        <v>0</v>
      </c>
      <c r="AA132" s="32">
        <v>14.428555555555558</v>
      </c>
      <c r="AB132" s="32">
        <v>0</v>
      </c>
      <c r="AC132" s="32">
        <v>12.878999999999996</v>
      </c>
      <c r="AD132" s="32">
        <v>0</v>
      </c>
      <c r="AE132" s="32">
        <v>0</v>
      </c>
      <c r="AF132" t="s">
        <v>223</v>
      </c>
      <c r="AG132">
        <v>5</v>
      </c>
      <c r="AH132"/>
    </row>
    <row r="133" spans="1:34" x14ac:dyDescent="0.25">
      <c r="A133" t="s">
        <v>2364</v>
      </c>
      <c r="B133" t="s">
        <v>1474</v>
      </c>
      <c r="C133" t="s">
        <v>2062</v>
      </c>
      <c r="D133" t="s">
        <v>2272</v>
      </c>
      <c r="E133" s="32">
        <v>77.033333333333331</v>
      </c>
      <c r="F133" s="32">
        <v>6.2791215923842492</v>
      </c>
      <c r="G133" s="32">
        <v>5.7814293956440217</v>
      </c>
      <c r="H133" s="32">
        <v>1.648716284436752</v>
      </c>
      <c r="I133" s="32">
        <v>1.2834919948074428</v>
      </c>
      <c r="J133" s="32">
        <v>483.70166666666665</v>
      </c>
      <c r="K133" s="32">
        <v>445.36277777777781</v>
      </c>
      <c r="L133" s="32">
        <v>127.00611111111112</v>
      </c>
      <c r="M133" s="32">
        <v>98.87166666666667</v>
      </c>
      <c r="N133" s="32">
        <v>22.09</v>
      </c>
      <c r="O133" s="32">
        <v>6.0444444444444443</v>
      </c>
      <c r="P133" s="32">
        <v>60.864999999999995</v>
      </c>
      <c r="Q133" s="32">
        <v>50.660555555555547</v>
      </c>
      <c r="R133" s="32">
        <v>10.204444444444444</v>
      </c>
      <c r="S133" s="32">
        <v>295.83055555555552</v>
      </c>
      <c r="T133" s="32">
        <v>217.14222222222222</v>
      </c>
      <c r="U133" s="32">
        <v>41.583888888888886</v>
      </c>
      <c r="V133" s="32">
        <v>37.104444444444439</v>
      </c>
      <c r="W133" s="32">
        <v>0</v>
      </c>
      <c r="X133" s="32">
        <v>0</v>
      </c>
      <c r="Y133" s="32">
        <v>0</v>
      </c>
      <c r="Z133" s="32">
        <v>0</v>
      </c>
      <c r="AA133" s="32">
        <v>0</v>
      </c>
      <c r="AB133" s="32">
        <v>0</v>
      </c>
      <c r="AC133" s="32">
        <v>0</v>
      </c>
      <c r="AD133" s="32">
        <v>0</v>
      </c>
      <c r="AE133" s="32">
        <v>0</v>
      </c>
      <c r="AF133" t="s">
        <v>529</v>
      </c>
      <c r="AG133">
        <v>5</v>
      </c>
      <c r="AH133"/>
    </row>
    <row r="134" spans="1:34" x14ac:dyDescent="0.25">
      <c r="A134" t="s">
        <v>2364</v>
      </c>
      <c r="B134" t="s">
        <v>1606</v>
      </c>
      <c r="C134" t="s">
        <v>1885</v>
      </c>
      <c r="D134" t="s">
        <v>2253</v>
      </c>
      <c r="E134" s="32">
        <v>66.155555555555551</v>
      </c>
      <c r="F134" s="32">
        <v>3.1030802821632513</v>
      </c>
      <c r="G134" s="32">
        <v>2.6287588176016121</v>
      </c>
      <c r="H134" s="32">
        <v>0.49894524689284508</v>
      </c>
      <c r="I134" s="32">
        <v>0.2145381256298286</v>
      </c>
      <c r="J134" s="32">
        <v>205.28599999999997</v>
      </c>
      <c r="K134" s="32">
        <v>173.90699999999998</v>
      </c>
      <c r="L134" s="32">
        <v>33.007999999999996</v>
      </c>
      <c r="M134" s="32">
        <v>14.192888888888882</v>
      </c>
      <c r="N134" s="32">
        <v>13.126222222222227</v>
      </c>
      <c r="O134" s="32">
        <v>5.6888888888888891</v>
      </c>
      <c r="P134" s="32">
        <v>59.677888888888894</v>
      </c>
      <c r="Q134" s="32">
        <v>47.114000000000004</v>
      </c>
      <c r="R134" s="32">
        <v>12.563888888888888</v>
      </c>
      <c r="S134" s="32">
        <v>112.60011111111109</v>
      </c>
      <c r="T134" s="32">
        <v>112.60011111111109</v>
      </c>
      <c r="U134" s="32">
        <v>0</v>
      </c>
      <c r="V134" s="32">
        <v>0</v>
      </c>
      <c r="W134" s="32">
        <v>19.202666666666669</v>
      </c>
      <c r="X134" s="32">
        <v>2.1178888888888889</v>
      </c>
      <c r="Y134" s="32">
        <v>6.9595555555555597</v>
      </c>
      <c r="Z134" s="32">
        <v>0</v>
      </c>
      <c r="AA134" s="32">
        <v>0.78066666666666662</v>
      </c>
      <c r="AB134" s="32">
        <v>0</v>
      </c>
      <c r="AC134" s="32">
        <v>9.3445555555555533</v>
      </c>
      <c r="AD134" s="32">
        <v>0</v>
      </c>
      <c r="AE134" s="32">
        <v>0</v>
      </c>
      <c r="AF134" t="s">
        <v>662</v>
      </c>
      <c r="AG134">
        <v>5</v>
      </c>
      <c r="AH134"/>
    </row>
    <row r="135" spans="1:34" x14ac:dyDescent="0.25">
      <c r="A135" t="s">
        <v>2364</v>
      </c>
      <c r="B135" t="s">
        <v>1609</v>
      </c>
      <c r="C135" t="s">
        <v>1895</v>
      </c>
      <c r="D135" t="s">
        <v>2324</v>
      </c>
      <c r="E135" s="32">
        <v>83.577777777777783</v>
      </c>
      <c r="F135" s="32">
        <v>3.3172613666578035</v>
      </c>
      <c r="G135" s="32">
        <v>3.0525711247008771</v>
      </c>
      <c r="H135" s="32">
        <v>0.51186519542674824</v>
      </c>
      <c r="I135" s="32">
        <v>0.24717495346982185</v>
      </c>
      <c r="J135" s="32">
        <v>277.24933333333331</v>
      </c>
      <c r="K135" s="32">
        <v>255.12711111111111</v>
      </c>
      <c r="L135" s="32">
        <v>42.780555555555559</v>
      </c>
      <c r="M135" s="32">
        <v>20.658333333333335</v>
      </c>
      <c r="N135" s="32">
        <v>16.788888888888888</v>
      </c>
      <c r="O135" s="32">
        <v>5.333333333333333</v>
      </c>
      <c r="P135" s="32">
        <v>76.315777777777782</v>
      </c>
      <c r="Q135" s="32">
        <v>76.315777777777782</v>
      </c>
      <c r="R135" s="32">
        <v>0</v>
      </c>
      <c r="S135" s="32">
        <v>158.15299999999996</v>
      </c>
      <c r="T135" s="32">
        <v>118.29277777777776</v>
      </c>
      <c r="U135" s="32">
        <v>39.86022222222222</v>
      </c>
      <c r="V135" s="32">
        <v>0</v>
      </c>
      <c r="W135" s="32">
        <v>1.8194444444444446</v>
      </c>
      <c r="X135" s="32">
        <v>0</v>
      </c>
      <c r="Y135" s="32">
        <v>0</v>
      </c>
      <c r="Z135" s="32">
        <v>0</v>
      </c>
      <c r="AA135" s="32">
        <v>1.2861111111111112</v>
      </c>
      <c r="AB135" s="32">
        <v>0</v>
      </c>
      <c r="AC135" s="32">
        <v>0</v>
      </c>
      <c r="AD135" s="32">
        <v>0.53333333333333333</v>
      </c>
      <c r="AE135" s="32">
        <v>0</v>
      </c>
      <c r="AF135" t="s">
        <v>666</v>
      </c>
      <c r="AG135">
        <v>5</v>
      </c>
      <c r="AH135"/>
    </row>
    <row r="136" spans="1:34" x14ac:dyDescent="0.25">
      <c r="A136" t="s">
        <v>2364</v>
      </c>
      <c r="B136" t="s">
        <v>1004</v>
      </c>
      <c r="C136" t="s">
        <v>2025</v>
      </c>
      <c r="D136" t="s">
        <v>2269</v>
      </c>
      <c r="E136" s="32">
        <v>35.322222222222223</v>
      </c>
      <c r="F136" s="32">
        <v>3.5540012582573137</v>
      </c>
      <c r="G136" s="32">
        <v>3.3465460836741117</v>
      </c>
      <c r="H136" s="32">
        <v>0.37807172066687633</v>
      </c>
      <c r="I136" s="32">
        <v>0.18886127713117334</v>
      </c>
      <c r="J136" s="32">
        <v>125.53522222222223</v>
      </c>
      <c r="K136" s="32">
        <v>118.20744444444446</v>
      </c>
      <c r="L136" s="32">
        <v>13.354333333333333</v>
      </c>
      <c r="M136" s="32">
        <v>6.6710000000000012</v>
      </c>
      <c r="N136" s="32">
        <v>0.34444444444444444</v>
      </c>
      <c r="O136" s="32">
        <v>6.3388888888888886</v>
      </c>
      <c r="P136" s="32">
        <v>36.087333333333333</v>
      </c>
      <c r="Q136" s="32">
        <v>35.442888888888888</v>
      </c>
      <c r="R136" s="32">
        <v>0.64444444444444449</v>
      </c>
      <c r="S136" s="32">
        <v>76.093555555555568</v>
      </c>
      <c r="T136" s="32">
        <v>76.093555555555568</v>
      </c>
      <c r="U136" s="32">
        <v>0</v>
      </c>
      <c r="V136" s="32">
        <v>0</v>
      </c>
      <c r="W136" s="32">
        <v>74.020888888888919</v>
      </c>
      <c r="X136" s="32">
        <v>6.605444444444446</v>
      </c>
      <c r="Y136" s="32">
        <v>0.34444444444444444</v>
      </c>
      <c r="Z136" s="32">
        <v>6.3388888888888886</v>
      </c>
      <c r="AA136" s="32">
        <v>25.873555555555569</v>
      </c>
      <c r="AB136" s="32">
        <v>0</v>
      </c>
      <c r="AC136" s="32">
        <v>34.858555555555569</v>
      </c>
      <c r="AD136" s="32">
        <v>0</v>
      </c>
      <c r="AE136" s="32">
        <v>0</v>
      </c>
      <c r="AF136" t="s">
        <v>48</v>
      </c>
      <c r="AG136">
        <v>5</v>
      </c>
      <c r="AH136"/>
    </row>
    <row r="137" spans="1:34" x14ac:dyDescent="0.25">
      <c r="A137" t="s">
        <v>2364</v>
      </c>
      <c r="B137" t="s">
        <v>1083</v>
      </c>
      <c r="C137" t="s">
        <v>2007</v>
      </c>
      <c r="D137" t="s">
        <v>2295</v>
      </c>
      <c r="E137" s="32">
        <v>49.644444444444446</v>
      </c>
      <c r="F137" s="32">
        <v>2.858833930170098</v>
      </c>
      <c r="G137" s="32">
        <v>2.5339682184422556</v>
      </c>
      <c r="H137" s="32">
        <v>0.5034131602506714</v>
      </c>
      <c r="I137" s="32">
        <v>0.29314010743061769</v>
      </c>
      <c r="J137" s="32">
        <v>141.9252222222222</v>
      </c>
      <c r="K137" s="32">
        <v>125.79744444444444</v>
      </c>
      <c r="L137" s="32">
        <v>24.991666666666667</v>
      </c>
      <c r="M137" s="32">
        <v>14.552777777777777</v>
      </c>
      <c r="N137" s="32">
        <v>5.8166666666666664</v>
      </c>
      <c r="O137" s="32">
        <v>4.6222222222222218</v>
      </c>
      <c r="P137" s="32">
        <v>40.470888888888894</v>
      </c>
      <c r="Q137" s="32">
        <v>34.782000000000004</v>
      </c>
      <c r="R137" s="32">
        <v>5.6888888888888891</v>
      </c>
      <c r="S137" s="32">
        <v>76.462666666666664</v>
      </c>
      <c r="T137" s="32">
        <v>76.462666666666664</v>
      </c>
      <c r="U137" s="32">
        <v>0</v>
      </c>
      <c r="V137" s="32">
        <v>0</v>
      </c>
      <c r="W137" s="32">
        <v>0</v>
      </c>
      <c r="X137" s="32">
        <v>0</v>
      </c>
      <c r="Y137" s="32">
        <v>0</v>
      </c>
      <c r="Z137" s="32">
        <v>0</v>
      </c>
      <c r="AA137" s="32">
        <v>0</v>
      </c>
      <c r="AB137" s="32">
        <v>0</v>
      </c>
      <c r="AC137" s="32">
        <v>0</v>
      </c>
      <c r="AD137" s="32">
        <v>0</v>
      </c>
      <c r="AE137" s="32">
        <v>0</v>
      </c>
      <c r="AF137" t="s">
        <v>128</v>
      </c>
      <c r="AG137">
        <v>5</v>
      </c>
      <c r="AH137"/>
    </row>
    <row r="138" spans="1:34" x14ac:dyDescent="0.25">
      <c r="A138" t="s">
        <v>2364</v>
      </c>
      <c r="B138" t="s">
        <v>1520</v>
      </c>
      <c r="C138" t="s">
        <v>2182</v>
      </c>
      <c r="D138" t="s">
        <v>2261</v>
      </c>
      <c r="E138" s="32">
        <v>19.822222222222223</v>
      </c>
      <c r="F138" s="32">
        <v>3.2925728699551571</v>
      </c>
      <c r="G138" s="32">
        <v>3.0010930493273538</v>
      </c>
      <c r="H138" s="32">
        <v>0.72542600896860987</v>
      </c>
      <c r="I138" s="32">
        <v>0.43394618834080712</v>
      </c>
      <c r="J138" s="32">
        <v>65.266111111111115</v>
      </c>
      <c r="K138" s="32">
        <v>59.48833333333333</v>
      </c>
      <c r="L138" s="32">
        <v>14.379555555555555</v>
      </c>
      <c r="M138" s="32">
        <v>8.6017777777777766</v>
      </c>
      <c r="N138" s="32">
        <v>0</v>
      </c>
      <c r="O138" s="32">
        <v>5.7777777777777777</v>
      </c>
      <c r="P138" s="32">
        <v>15.433666666666664</v>
      </c>
      <c r="Q138" s="32">
        <v>15.433666666666664</v>
      </c>
      <c r="R138" s="32">
        <v>0</v>
      </c>
      <c r="S138" s="32">
        <v>35.452888888888893</v>
      </c>
      <c r="T138" s="32">
        <v>35.452888888888893</v>
      </c>
      <c r="U138" s="32">
        <v>0</v>
      </c>
      <c r="V138" s="32">
        <v>0</v>
      </c>
      <c r="W138" s="32">
        <v>0.35533333333333333</v>
      </c>
      <c r="X138" s="32">
        <v>0</v>
      </c>
      <c r="Y138" s="32">
        <v>0</v>
      </c>
      <c r="Z138" s="32">
        <v>0</v>
      </c>
      <c r="AA138" s="32">
        <v>0</v>
      </c>
      <c r="AB138" s="32">
        <v>0</v>
      </c>
      <c r="AC138" s="32">
        <v>0.35533333333333333</v>
      </c>
      <c r="AD138" s="32">
        <v>0</v>
      </c>
      <c r="AE138" s="32">
        <v>0</v>
      </c>
      <c r="AF138" t="s">
        <v>575</v>
      </c>
      <c r="AG138">
        <v>5</v>
      </c>
      <c r="AH138"/>
    </row>
    <row r="139" spans="1:34" x14ac:dyDescent="0.25">
      <c r="A139" t="s">
        <v>2364</v>
      </c>
      <c r="B139" t="s">
        <v>1060</v>
      </c>
      <c r="C139" t="s">
        <v>1986</v>
      </c>
      <c r="D139" t="s">
        <v>2310</v>
      </c>
      <c r="E139" s="32">
        <v>81.777777777777771</v>
      </c>
      <c r="F139" s="32">
        <v>3.4834578804347824</v>
      </c>
      <c r="G139" s="32">
        <v>3.1756861413043476</v>
      </c>
      <c r="H139" s="32">
        <v>0.76178668478260891</v>
      </c>
      <c r="I139" s="32">
        <v>0.45401494565217398</v>
      </c>
      <c r="J139" s="32">
        <v>284.86944444444441</v>
      </c>
      <c r="K139" s="32">
        <v>259.70055555555552</v>
      </c>
      <c r="L139" s="32">
        <v>62.297222222222231</v>
      </c>
      <c r="M139" s="32">
        <v>37.128333333333337</v>
      </c>
      <c r="N139" s="32">
        <v>19.480000000000004</v>
      </c>
      <c r="O139" s="32">
        <v>5.6888888888888891</v>
      </c>
      <c r="P139" s="32">
        <v>47.55</v>
      </c>
      <c r="Q139" s="32">
        <v>47.55</v>
      </c>
      <c r="R139" s="32">
        <v>0</v>
      </c>
      <c r="S139" s="32">
        <v>175.02222222222215</v>
      </c>
      <c r="T139" s="32">
        <v>175.02222222222215</v>
      </c>
      <c r="U139" s="32">
        <v>0</v>
      </c>
      <c r="V139" s="32">
        <v>0</v>
      </c>
      <c r="W139" s="32">
        <v>3.0222222222222221</v>
      </c>
      <c r="X139" s="32">
        <v>0</v>
      </c>
      <c r="Y139" s="32">
        <v>0.87777777777777777</v>
      </c>
      <c r="Z139" s="32">
        <v>0</v>
      </c>
      <c r="AA139" s="32">
        <v>0</v>
      </c>
      <c r="AB139" s="32">
        <v>0</v>
      </c>
      <c r="AC139" s="32">
        <v>2.1444444444444444</v>
      </c>
      <c r="AD139" s="32">
        <v>0</v>
      </c>
      <c r="AE139" s="32">
        <v>0</v>
      </c>
      <c r="AF139" t="s">
        <v>105</v>
      </c>
      <c r="AG139">
        <v>5</v>
      </c>
      <c r="AH139"/>
    </row>
    <row r="140" spans="1:34" x14ac:dyDescent="0.25">
      <c r="A140" t="s">
        <v>2364</v>
      </c>
      <c r="B140" t="s">
        <v>941</v>
      </c>
      <c r="C140" t="s">
        <v>2147</v>
      </c>
      <c r="D140" t="s">
        <v>2295</v>
      </c>
      <c r="E140" s="32">
        <v>81.766666666666666</v>
      </c>
      <c r="F140" s="32">
        <v>3.1797621959505364</v>
      </c>
      <c r="G140" s="32">
        <v>3.1134488381573582</v>
      </c>
      <c r="H140" s="32">
        <v>0.498571816822938</v>
      </c>
      <c r="I140" s="32">
        <v>0.43225845902975957</v>
      </c>
      <c r="J140" s="32">
        <v>259.99855555555553</v>
      </c>
      <c r="K140" s="32">
        <v>254.57633333333331</v>
      </c>
      <c r="L140" s="32">
        <v>40.766555555555563</v>
      </c>
      <c r="M140" s="32">
        <v>35.344333333333338</v>
      </c>
      <c r="N140" s="32">
        <v>0</v>
      </c>
      <c r="O140" s="32">
        <v>5.4222222222222225</v>
      </c>
      <c r="P140" s="32">
        <v>71.430888888888902</v>
      </c>
      <c r="Q140" s="32">
        <v>71.430888888888902</v>
      </c>
      <c r="R140" s="32">
        <v>0</v>
      </c>
      <c r="S140" s="32">
        <v>147.80111111111108</v>
      </c>
      <c r="T140" s="32">
        <v>147.80111111111108</v>
      </c>
      <c r="U140" s="32">
        <v>0</v>
      </c>
      <c r="V140" s="32">
        <v>0</v>
      </c>
      <c r="W140" s="32">
        <v>8.1444444444444444E-2</v>
      </c>
      <c r="X140" s="32">
        <v>0</v>
      </c>
      <c r="Y140" s="32">
        <v>0</v>
      </c>
      <c r="Z140" s="32">
        <v>0</v>
      </c>
      <c r="AA140" s="32">
        <v>0</v>
      </c>
      <c r="AB140" s="32">
        <v>0</v>
      </c>
      <c r="AC140" s="32">
        <v>8.1444444444444444E-2</v>
      </c>
      <c r="AD140" s="32">
        <v>0</v>
      </c>
      <c r="AE140" s="32">
        <v>0</v>
      </c>
      <c r="AF140" t="s">
        <v>384</v>
      </c>
      <c r="AG140">
        <v>5</v>
      </c>
      <c r="AH140"/>
    </row>
    <row r="141" spans="1:34" x14ac:dyDescent="0.25">
      <c r="A141" t="s">
        <v>2364</v>
      </c>
      <c r="B141" t="s">
        <v>1607</v>
      </c>
      <c r="C141" t="s">
        <v>1882</v>
      </c>
      <c r="D141" t="s">
        <v>2298</v>
      </c>
      <c r="E141" s="32">
        <v>70.311111111111117</v>
      </c>
      <c r="F141" s="32">
        <v>4.5459023388116311</v>
      </c>
      <c r="G141" s="32">
        <v>4.1815865992414674</v>
      </c>
      <c r="H141" s="32">
        <v>0.75229456384323645</v>
      </c>
      <c r="I141" s="32">
        <v>0.38797882427307206</v>
      </c>
      <c r="J141" s="32">
        <v>319.62744444444451</v>
      </c>
      <c r="K141" s="32">
        <v>294.01200000000006</v>
      </c>
      <c r="L141" s="32">
        <v>52.894666666666673</v>
      </c>
      <c r="M141" s="32">
        <v>27.279222222222224</v>
      </c>
      <c r="N141" s="32">
        <v>19.926555555555556</v>
      </c>
      <c r="O141" s="32">
        <v>5.6888888888888891</v>
      </c>
      <c r="P141" s="32">
        <v>62.550555555555555</v>
      </c>
      <c r="Q141" s="32">
        <v>62.550555555555555</v>
      </c>
      <c r="R141" s="32">
        <v>0</v>
      </c>
      <c r="S141" s="32">
        <v>204.18222222222229</v>
      </c>
      <c r="T141" s="32">
        <v>203.46777777777785</v>
      </c>
      <c r="U141" s="32">
        <v>0</v>
      </c>
      <c r="V141" s="32">
        <v>0.71444444444444444</v>
      </c>
      <c r="W141" s="32">
        <v>7.7694444444444448</v>
      </c>
      <c r="X141" s="32">
        <v>0</v>
      </c>
      <c r="Y141" s="32">
        <v>0</v>
      </c>
      <c r="Z141" s="32">
        <v>0</v>
      </c>
      <c r="AA141" s="32">
        <v>8.611111111111111E-2</v>
      </c>
      <c r="AB141" s="32">
        <v>0</v>
      </c>
      <c r="AC141" s="32">
        <v>7.6833333333333336</v>
      </c>
      <c r="AD141" s="32">
        <v>0</v>
      </c>
      <c r="AE141" s="32">
        <v>0</v>
      </c>
      <c r="AF141" t="s">
        <v>664</v>
      </c>
      <c r="AG141">
        <v>5</v>
      </c>
      <c r="AH141"/>
    </row>
    <row r="142" spans="1:34" x14ac:dyDescent="0.25">
      <c r="A142" t="s">
        <v>2364</v>
      </c>
      <c r="B142" t="s">
        <v>958</v>
      </c>
      <c r="C142" t="s">
        <v>1887</v>
      </c>
      <c r="D142" t="s">
        <v>2294</v>
      </c>
      <c r="E142" s="32">
        <v>62.6</v>
      </c>
      <c r="F142" s="32">
        <v>4.0135676251331196</v>
      </c>
      <c r="G142" s="32">
        <v>3.5361537096201632</v>
      </c>
      <c r="H142" s="32">
        <v>0.62007454739084134</v>
      </c>
      <c r="I142" s="32">
        <v>0.29388533901313452</v>
      </c>
      <c r="J142" s="32">
        <v>251.24933333333331</v>
      </c>
      <c r="K142" s="32">
        <v>221.36322222222222</v>
      </c>
      <c r="L142" s="32">
        <v>38.81666666666667</v>
      </c>
      <c r="M142" s="32">
        <v>18.397222222222222</v>
      </c>
      <c r="N142" s="32">
        <v>14.730555555555556</v>
      </c>
      <c r="O142" s="32">
        <v>5.6888888888888891</v>
      </c>
      <c r="P142" s="32">
        <v>74.119555555555564</v>
      </c>
      <c r="Q142" s="32">
        <v>64.652888888888896</v>
      </c>
      <c r="R142" s="32">
        <v>9.4666666666666668</v>
      </c>
      <c r="S142" s="32">
        <v>138.31311111111108</v>
      </c>
      <c r="T142" s="32">
        <v>116.17788888888887</v>
      </c>
      <c r="U142" s="32">
        <v>22.135222222222222</v>
      </c>
      <c r="V142" s="32">
        <v>0</v>
      </c>
      <c r="W142" s="32">
        <v>0.95966666666666667</v>
      </c>
      <c r="X142" s="32">
        <v>0</v>
      </c>
      <c r="Y142" s="32">
        <v>0</v>
      </c>
      <c r="Z142" s="32">
        <v>0</v>
      </c>
      <c r="AA142" s="32">
        <v>0.12777777777777777</v>
      </c>
      <c r="AB142" s="32">
        <v>0</v>
      </c>
      <c r="AC142" s="32">
        <v>0.8318888888888889</v>
      </c>
      <c r="AD142" s="32">
        <v>0</v>
      </c>
      <c r="AE142" s="32">
        <v>0</v>
      </c>
      <c r="AF142" t="s">
        <v>2</v>
      </c>
      <c r="AG142">
        <v>5</v>
      </c>
      <c r="AH142"/>
    </row>
    <row r="143" spans="1:34" x14ac:dyDescent="0.25">
      <c r="A143" t="s">
        <v>2364</v>
      </c>
      <c r="B143" t="s">
        <v>1686</v>
      </c>
      <c r="C143" t="s">
        <v>1998</v>
      </c>
      <c r="D143" t="s">
        <v>2278</v>
      </c>
      <c r="E143" s="32">
        <v>57.855555555555554</v>
      </c>
      <c r="F143" s="32">
        <v>3.3361148454004228</v>
      </c>
      <c r="G143" s="32">
        <v>3.1977434223161132</v>
      </c>
      <c r="H143" s="32">
        <v>0.84765892068369486</v>
      </c>
      <c r="I143" s="32">
        <v>0.70928749759938536</v>
      </c>
      <c r="J143" s="32">
        <v>193.01277777777779</v>
      </c>
      <c r="K143" s="32">
        <v>185.00722222222223</v>
      </c>
      <c r="L143" s="32">
        <v>49.041777777777767</v>
      </c>
      <c r="M143" s="32">
        <v>41.036222222222214</v>
      </c>
      <c r="N143" s="32">
        <v>5.3388888888888886</v>
      </c>
      <c r="O143" s="32">
        <v>2.6666666666666665</v>
      </c>
      <c r="P143" s="32">
        <v>42.869333333333323</v>
      </c>
      <c r="Q143" s="32">
        <v>42.869333333333323</v>
      </c>
      <c r="R143" s="32">
        <v>0</v>
      </c>
      <c r="S143" s="32">
        <v>101.10166666666669</v>
      </c>
      <c r="T143" s="32">
        <v>101.10166666666669</v>
      </c>
      <c r="U143" s="32">
        <v>0</v>
      </c>
      <c r="V143" s="32">
        <v>0</v>
      </c>
      <c r="W143" s="32">
        <v>8</v>
      </c>
      <c r="X143" s="32">
        <v>5.333333333333333</v>
      </c>
      <c r="Y143" s="32">
        <v>0</v>
      </c>
      <c r="Z143" s="32">
        <v>2.6666666666666665</v>
      </c>
      <c r="AA143" s="32">
        <v>0</v>
      </c>
      <c r="AB143" s="32">
        <v>0</v>
      </c>
      <c r="AC143" s="32">
        <v>0</v>
      </c>
      <c r="AD143" s="32">
        <v>0</v>
      </c>
      <c r="AE143" s="32">
        <v>0</v>
      </c>
      <c r="AF143" t="s">
        <v>744</v>
      </c>
      <c r="AG143">
        <v>5</v>
      </c>
      <c r="AH143"/>
    </row>
    <row r="144" spans="1:34" x14ac:dyDescent="0.25">
      <c r="A144" t="s">
        <v>2364</v>
      </c>
      <c r="B144" t="s">
        <v>1091</v>
      </c>
      <c r="C144" t="s">
        <v>2072</v>
      </c>
      <c r="D144" t="s">
        <v>2310</v>
      </c>
      <c r="E144" s="32">
        <v>51.62222222222222</v>
      </c>
      <c r="F144" s="32">
        <v>2.7723654756780038</v>
      </c>
      <c r="G144" s="32">
        <v>2.5236095566078354</v>
      </c>
      <c r="H144" s="32">
        <v>0.47454584588893672</v>
      </c>
      <c r="I144" s="32">
        <v>0.26123977615152821</v>
      </c>
      <c r="J144" s="32">
        <v>143.11566666666673</v>
      </c>
      <c r="K144" s="32">
        <v>130.27433333333337</v>
      </c>
      <c r="L144" s="32">
        <v>24.49711111111111</v>
      </c>
      <c r="M144" s="32">
        <v>13.485777777777779</v>
      </c>
      <c r="N144" s="32">
        <v>6.3742222222222207</v>
      </c>
      <c r="O144" s="32">
        <v>4.6371111111111114</v>
      </c>
      <c r="P144" s="32">
        <v>32.055333333333337</v>
      </c>
      <c r="Q144" s="32">
        <v>30.225333333333335</v>
      </c>
      <c r="R144" s="32">
        <v>1.8299999999999996</v>
      </c>
      <c r="S144" s="32">
        <v>86.563222222222265</v>
      </c>
      <c r="T144" s="32">
        <v>74.29977777777782</v>
      </c>
      <c r="U144" s="32">
        <v>0</v>
      </c>
      <c r="V144" s="32">
        <v>12.263444444444449</v>
      </c>
      <c r="W144" s="32">
        <v>0</v>
      </c>
      <c r="X144" s="32">
        <v>0</v>
      </c>
      <c r="Y144" s="32">
        <v>0</v>
      </c>
      <c r="Z144" s="32">
        <v>0</v>
      </c>
      <c r="AA144" s="32">
        <v>0</v>
      </c>
      <c r="AB144" s="32">
        <v>0</v>
      </c>
      <c r="AC144" s="32">
        <v>0</v>
      </c>
      <c r="AD144" s="32">
        <v>0</v>
      </c>
      <c r="AE144" s="32">
        <v>0</v>
      </c>
      <c r="AF144" t="s">
        <v>137</v>
      </c>
      <c r="AG144">
        <v>5</v>
      </c>
      <c r="AH144"/>
    </row>
    <row r="145" spans="1:34" x14ac:dyDescent="0.25">
      <c r="A145" t="s">
        <v>2364</v>
      </c>
      <c r="B145" t="s">
        <v>1193</v>
      </c>
      <c r="C145" t="s">
        <v>2034</v>
      </c>
      <c r="D145" t="s">
        <v>2300</v>
      </c>
      <c r="E145" s="32">
        <v>68.611111111111114</v>
      </c>
      <c r="F145" s="32">
        <v>3.2270040485829958</v>
      </c>
      <c r="G145" s="32">
        <v>2.813724696356275</v>
      </c>
      <c r="H145" s="32">
        <v>0.51724696356275301</v>
      </c>
      <c r="I145" s="32">
        <v>0.40125506072874489</v>
      </c>
      <c r="J145" s="32">
        <v>221.40833333333333</v>
      </c>
      <c r="K145" s="32">
        <v>193.05277777777778</v>
      </c>
      <c r="L145" s="32">
        <v>35.488888888888887</v>
      </c>
      <c r="M145" s="32">
        <v>27.530555555555555</v>
      </c>
      <c r="N145" s="32">
        <v>0</v>
      </c>
      <c r="O145" s="32">
        <v>7.958333333333333</v>
      </c>
      <c r="P145" s="32">
        <v>62.37777777777778</v>
      </c>
      <c r="Q145" s="32">
        <v>41.980555555555554</v>
      </c>
      <c r="R145" s="32">
        <v>20.397222222222222</v>
      </c>
      <c r="S145" s="32">
        <v>123.54166666666667</v>
      </c>
      <c r="T145" s="32">
        <v>102.59444444444445</v>
      </c>
      <c r="U145" s="32">
        <v>20.947222222222223</v>
      </c>
      <c r="V145" s="32">
        <v>0</v>
      </c>
      <c r="W145" s="32">
        <v>1.45</v>
      </c>
      <c r="X145" s="32">
        <v>0</v>
      </c>
      <c r="Y145" s="32">
        <v>0</v>
      </c>
      <c r="Z145" s="32">
        <v>0</v>
      </c>
      <c r="AA145" s="32">
        <v>0</v>
      </c>
      <c r="AB145" s="32">
        <v>0</v>
      </c>
      <c r="AC145" s="32">
        <v>1.45</v>
      </c>
      <c r="AD145" s="32">
        <v>0</v>
      </c>
      <c r="AE145" s="32">
        <v>0</v>
      </c>
      <c r="AF145" t="s">
        <v>241</v>
      </c>
      <c r="AG145">
        <v>5</v>
      </c>
      <c r="AH145"/>
    </row>
    <row r="146" spans="1:34" x14ac:dyDescent="0.25">
      <c r="A146" t="s">
        <v>2364</v>
      </c>
      <c r="B146" t="s">
        <v>1385</v>
      </c>
      <c r="C146" t="s">
        <v>2034</v>
      </c>
      <c r="D146" t="s">
        <v>2300</v>
      </c>
      <c r="E146" s="32">
        <v>67.811111111111117</v>
      </c>
      <c r="F146" s="32">
        <v>3.7515566115025396</v>
      </c>
      <c r="G146" s="32">
        <v>3.3106259216778628</v>
      </c>
      <c r="H146" s="32">
        <v>0.35470260527609371</v>
      </c>
      <c r="I146" s="32">
        <v>9.3929215140095029E-2</v>
      </c>
      <c r="J146" s="32">
        <v>254.39722222222224</v>
      </c>
      <c r="K146" s="32">
        <v>224.49722222222221</v>
      </c>
      <c r="L146" s="32">
        <v>24.052777777777777</v>
      </c>
      <c r="M146" s="32">
        <v>6.3694444444444445</v>
      </c>
      <c r="N146" s="32">
        <v>12.616666666666667</v>
      </c>
      <c r="O146" s="32">
        <v>5.0666666666666664</v>
      </c>
      <c r="P146" s="32">
        <v>86.016666666666666</v>
      </c>
      <c r="Q146" s="32">
        <v>73.8</v>
      </c>
      <c r="R146" s="32">
        <v>12.216666666666667</v>
      </c>
      <c r="S146" s="32">
        <v>144.32777777777778</v>
      </c>
      <c r="T146" s="32">
        <v>110.95</v>
      </c>
      <c r="U146" s="32">
        <v>33.37777777777778</v>
      </c>
      <c r="V146" s="32">
        <v>0</v>
      </c>
      <c r="W146" s="32">
        <v>39.844444444444441</v>
      </c>
      <c r="X146" s="32">
        <v>0</v>
      </c>
      <c r="Y146" s="32">
        <v>0</v>
      </c>
      <c r="Z146" s="32">
        <v>0</v>
      </c>
      <c r="AA146" s="32">
        <v>15.702777777777778</v>
      </c>
      <c r="AB146" s="32">
        <v>0</v>
      </c>
      <c r="AC146" s="32">
        <v>24.141666666666666</v>
      </c>
      <c r="AD146" s="32">
        <v>0</v>
      </c>
      <c r="AE146" s="32">
        <v>0</v>
      </c>
      <c r="AF146" t="s">
        <v>437</v>
      </c>
      <c r="AG146">
        <v>5</v>
      </c>
      <c r="AH146"/>
    </row>
    <row r="147" spans="1:34" x14ac:dyDescent="0.25">
      <c r="A147" t="s">
        <v>2364</v>
      </c>
      <c r="B147" t="s">
        <v>1875</v>
      </c>
      <c r="C147" t="s">
        <v>2150</v>
      </c>
      <c r="D147" t="s">
        <v>2300</v>
      </c>
      <c r="E147" s="32">
        <v>23.766666666666666</v>
      </c>
      <c r="F147" s="32">
        <v>4.866760168302946</v>
      </c>
      <c r="G147" s="32">
        <v>4.3370733987844794</v>
      </c>
      <c r="H147" s="32">
        <v>0.77185600748013095</v>
      </c>
      <c r="I147" s="32">
        <v>0.46283309957924268</v>
      </c>
      <c r="J147" s="32">
        <v>115.66666666666667</v>
      </c>
      <c r="K147" s="32">
        <v>103.07777777777778</v>
      </c>
      <c r="L147" s="32">
        <v>18.344444444444445</v>
      </c>
      <c r="M147" s="32">
        <v>11</v>
      </c>
      <c r="N147" s="32">
        <v>0.17499999999999999</v>
      </c>
      <c r="O147" s="32">
        <v>7.1694444444444443</v>
      </c>
      <c r="P147" s="32">
        <v>39.900000000000006</v>
      </c>
      <c r="Q147" s="32">
        <v>34.655555555555559</v>
      </c>
      <c r="R147" s="32">
        <v>5.2444444444444445</v>
      </c>
      <c r="S147" s="32">
        <v>57.422222222222224</v>
      </c>
      <c r="T147" s="32">
        <v>35.18888888888889</v>
      </c>
      <c r="U147" s="32">
        <v>22.233333333333334</v>
      </c>
      <c r="V147" s="32">
        <v>0</v>
      </c>
      <c r="W147" s="32">
        <v>0</v>
      </c>
      <c r="X147" s="32">
        <v>0</v>
      </c>
      <c r="Y147" s="32">
        <v>0</v>
      </c>
      <c r="Z147" s="32">
        <v>0</v>
      </c>
      <c r="AA147" s="32">
        <v>0</v>
      </c>
      <c r="AB147" s="32">
        <v>0</v>
      </c>
      <c r="AC147" s="32">
        <v>0</v>
      </c>
      <c r="AD147" s="32">
        <v>0</v>
      </c>
      <c r="AE147" s="32">
        <v>0</v>
      </c>
      <c r="AF147" t="s">
        <v>934</v>
      </c>
      <c r="AG147">
        <v>5</v>
      </c>
      <c r="AH147"/>
    </row>
    <row r="148" spans="1:34" x14ac:dyDescent="0.25">
      <c r="A148" t="s">
        <v>2364</v>
      </c>
      <c r="B148" t="s">
        <v>1410</v>
      </c>
      <c r="C148" t="s">
        <v>2140</v>
      </c>
      <c r="D148" t="s">
        <v>2295</v>
      </c>
      <c r="E148" s="32">
        <v>37.9</v>
      </c>
      <c r="F148" s="32">
        <v>3.184989739079449</v>
      </c>
      <c r="G148" s="32">
        <v>2.9218704192318965</v>
      </c>
      <c r="H148" s="32">
        <v>0.58787745529170332</v>
      </c>
      <c r="I148" s="32">
        <v>0.32475813544415127</v>
      </c>
      <c r="J148" s="32">
        <v>120.71111111111111</v>
      </c>
      <c r="K148" s="32">
        <v>110.73888888888888</v>
      </c>
      <c r="L148" s="32">
        <v>22.280555555555555</v>
      </c>
      <c r="M148" s="32">
        <v>12.308333333333334</v>
      </c>
      <c r="N148" s="32">
        <v>4.7611111111111111</v>
      </c>
      <c r="O148" s="32">
        <v>5.2111111111111112</v>
      </c>
      <c r="P148" s="32">
        <v>26.808333333333334</v>
      </c>
      <c r="Q148" s="32">
        <v>26.808333333333334</v>
      </c>
      <c r="R148" s="32">
        <v>0</v>
      </c>
      <c r="S148" s="32">
        <v>71.622222222222234</v>
      </c>
      <c r="T148" s="32">
        <v>39.37777777777778</v>
      </c>
      <c r="U148" s="32">
        <v>32.244444444444447</v>
      </c>
      <c r="V148" s="32">
        <v>0</v>
      </c>
      <c r="W148" s="32">
        <v>23.386111111111113</v>
      </c>
      <c r="X148" s="32">
        <v>3.5638888888888891</v>
      </c>
      <c r="Y148" s="32">
        <v>0</v>
      </c>
      <c r="Z148" s="32">
        <v>0</v>
      </c>
      <c r="AA148" s="32">
        <v>4.8972222222222221</v>
      </c>
      <c r="AB148" s="32">
        <v>0</v>
      </c>
      <c r="AC148" s="32">
        <v>14.925000000000001</v>
      </c>
      <c r="AD148" s="32">
        <v>0</v>
      </c>
      <c r="AE148" s="32">
        <v>0</v>
      </c>
      <c r="AF148" t="s">
        <v>462</v>
      </c>
      <c r="AG148">
        <v>5</v>
      </c>
      <c r="AH148"/>
    </row>
    <row r="149" spans="1:34" x14ac:dyDescent="0.25">
      <c r="A149" t="s">
        <v>2364</v>
      </c>
      <c r="B149" t="s">
        <v>1065</v>
      </c>
      <c r="C149" t="s">
        <v>1984</v>
      </c>
      <c r="D149" t="s">
        <v>2281</v>
      </c>
      <c r="E149" s="32">
        <v>74.044444444444451</v>
      </c>
      <c r="F149" s="32">
        <v>3.5144177671068433</v>
      </c>
      <c r="G149" s="32">
        <v>2.9781482593037221</v>
      </c>
      <c r="H149" s="32">
        <v>1.0695078031212488</v>
      </c>
      <c r="I149" s="32">
        <v>0.5468787515006005</v>
      </c>
      <c r="J149" s="32">
        <v>260.22311111111117</v>
      </c>
      <c r="K149" s="32">
        <v>220.51533333333339</v>
      </c>
      <c r="L149" s="32">
        <v>79.191111111111141</v>
      </c>
      <c r="M149" s="32">
        <v>40.493333333333354</v>
      </c>
      <c r="N149" s="32">
        <v>33.32</v>
      </c>
      <c r="O149" s="32">
        <v>5.3777777777777782</v>
      </c>
      <c r="P149" s="32">
        <v>33.652999999999999</v>
      </c>
      <c r="Q149" s="32">
        <v>32.643000000000001</v>
      </c>
      <c r="R149" s="32">
        <v>1.01</v>
      </c>
      <c r="S149" s="32">
        <v>147.37900000000002</v>
      </c>
      <c r="T149" s="32">
        <v>147.37900000000002</v>
      </c>
      <c r="U149" s="32">
        <v>0</v>
      </c>
      <c r="V149" s="32">
        <v>0</v>
      </c>
      <c r="W149" s="32">
        <v>37.592555555555563</v>
      </c>
      <c r="X149" s="32">
        <v>0</v>
      </c>
      <c r="Y149" s="32">
        <v>1.1777777777777778</v>
      </c>
      <c r="Z149" s="32">
        <v>0</v>
      </c>
      <c r="AA149" s="32">
        <v>12.211333333333332</v>
      </c>
      <c r="AB149" s="32">
        <v>0</v>
      </c>
      <c r="AC149" s="32">
        <v>24.20344444444445</v>
      </c>
      <c r="AD149" s="32">
        <v>0</v>
      </c>
      <c r="AE149" s="32">
        <v>0</v>
      </c>
      <c r="AF149" t="s">
        <v>110</v>
      </c>
      <c r="AG149">
        <v>5</v>
      </c>
      <c r="AH149"/>
    </row>
    <row r="150" spans="1:34" x14ac:dyDescent="0.25">
      <c r="A150" t="s">
        <v>2364</v>
      </c>
      <c r="B150" t="s">
        <v>1046</v>
      </c>
      <c r="C150" t="s">
        <v>2018</v>
      </c>
      <c r="D150" t="s">
        <v>2309</v>
      </c>
      <c r="E150" s="32">
        <v>86.277777777777771</v>
      </c>
      <c r="F150" s="32">
        <v>3.148951706374759</v>
      </c>
      <c r="G150" s="32">
        <v>2.8865563425627818</v>
      </c>
      <c r="H150" s="32">
        <v>0.38605924018029619</v>
      </c>
      <c r="I150" s="32">
        <v>0.31445589182227951</v>
      </c>
      <c r="J150" s="32">
        <v>271.68455555555556</v>
      </c>
      <c r="K150" s="32">
        <v>249.04566666666665</v>
      </c>
      <c r="L150" s="32">
        <v>33.30833333333333</v>
      </c>
      <c r="M150" s="32">
        <v>27.130555555555556</v>
      </c>
      <c r="N150" s="32">
        <v>0.48888888888888887</v>
      </c>
      <c r="O150" s="32">
        <v>5.6888888888888891</v>
      </c>
      <c r="P150" s="32">
        <v>83.072222222222223</v>
      </c>
      <c r="Q150" s="32">
        <v>66.611111111111114</v>
      </c>
      <c r="R150" s="32">
        <v>16.461111111111112</v>
      </c>
      <c r="S150" s="32">
        <v>155.304</v>
      </c>
      <c r="T150" s="32">
        <v>107.93888888888888</v>
      </c>
      <c r="U150" s="32">
        <v>47.365111111111119</v>
      </c>
      <c r="V150" s="32">
        <v>0</v>
      </c>
      <c r="W150" s="32">
        <v>49.727777777777774</v>
      </c>
      <c r="X150" s="32">
        <v>1.586111111111111</v>
      </c>
      <c r="Y150" s="32">
        <v>0</v>
      </c>
      <c r="Z150" s="32">
        <v>0</v>
      </c>
      <c r="AA150" s="32">
        <v>39.552777777777777</v>
      </c>
      <c r="AB150" s="32">
        <v>0</v>
      </c>
      <c r="AC150" s="32">
        <v>8.5888888888888886</v>
      </c>
      <c r="AD150" s="32">
        <v>0</v>
      </c>
      <c r="AE150" s="32">
        <v>0</v>
      </c>
      <c r="AF150" t="s">
        <v>91</v>
      </c>
      <c r="AG150">
        <v>5</v>
      </c>
      <c r="AH150"/>
    </row>
    <row r="151" spans="1:34" x14ac:dyDescent="0.25">
      <c r="A151" t="s">
        <v>2364</v>
      </c>
      <c r="B151" t="s">
        <v>1146</v>
      </c>
      <c r="C151" t="s">
        <v>2086</v>
      </c>
      <c r="D151" t="s">
        <v>2269</v>
      </c>
      <c r="E151" s="32">
        <v>41.444444444444443</v>
      </c>
      <c r="F151" s="32">
        <v>3.1854101876675598</v>
      </c>
      <c r="G151" s="32">
        <v>3.045865951742627</v>
      </c>
      <c r="H151" s="32">
        <v>0.26060321715817691</v>
      </c>
      <c r="I151" s="32">
        <v>0.12105898123324398</v>
      </c>
      <c r="J151" s="32">
        <v>132.01755555555553</v>
      </c>
      <c r="K151" s="32">
        <v>126.2342222222222</v>
      </c>
      <c r="L151" s="32">
        <v>10.800555555555555</v>
      </c>
      <c r="M151" s="32">
        <v>5.0172222222222222</v>
      </c>
      <c r="N151" s="32">
        <v>0</v>
      </c>
      <c r="O151" s="32">
        <v>5.7833333333333332</v>
      </c>
      <c r="P151" s="32">
        <v>41.903333333333336</v>
      </c>
      <c r="Q151" s="32">
        <v>41.903333333333336</v>
      </c>
      <c r="R151" s="32">
        <v>0</v>
      </c>
      <c r="S151" s="32">
        <v>79.313666666666649</v>
      </c>
      <c r="T151" s="32">
        <v>79.313666666666649</v>
      </c>
      <c r="U151" s="32">
        <v>0</v>
      </c>
      <c r="V151" s="32">
        <v>0</v>
      </c>
      <c r="W151" s="32">
        <v>8.5380000000000003</v>
      </c>
      <c r="X151" s="32">
        <v>1.3824444444444444</v>
      </c>
      <c r="Y151" s="32">
        <v>0</v>
      </c>
      <c r="Z151" s="32">
        <v>0</v>
      </c>
      <c r="AA151" s="32">
        <v>2.5555555555555554</v>
      </c>
      <c r="AB151" s="32">
        <v>0</v>
      </c>
      <c r="AC151" s="32">
        <v>4.5999999999999996</v>
      </c>
      <c r="AD151" s="32">
        <v>0</v>
      </c>
      <c r="AE151" s="32">
        <v>0</v>
      </c>
      <c r="AF151" t="s">
        <v>193</v>
      </c>
      <c r="AG151">
        <v>5</v>
      </c>
      <c r="AH151"/>
    </row>
    <row r="152" spans="1:34" x14ac:dyDescent="0.25">
      <c r="A152" t="s">
        <v>2364</v>
      </c>
      <c r="B152" t="s">
        <v>1341</v>
      </c>
      <c r="C152" t="s">
        <v>2031</v>
      </c>
      <c r="D152" t="s">
        <v>2293</v>
      </c>
      <c r="E152" s="32">
        <v>171.3111111111111</v>
      </c>
      <c r="F152" s="32">
        <v>3.888044493449216</v>
      </c>
      <c r="G152" s="32">
        <v>3.4968815669996118</v>
      </c>
      <c r="H152" s="32">
        <v>0.88586457387469197</v>
      </c>
      <c r="I152" s="32">
        <v>0.52230055778959672</v>
      </c>
      <c r="J152" s="32">
        <v>666.06522222222236</v>
      </c>
      <c r="K152" s="32">
        <v>599.05466666666678</v>
      </c>
      <c r="L152" s="32">
        <v>151.75844444444445</v>
      </c>
      <c r="M152" s="32">
        <v>89.475888888888903</v>
      </c>
      <c r="N152" s="32">
        <v>54.238111111111103</v>
      </c>
      <c r="O152" s="32">
        <v>8.0444444444444443</v>
      </c>
      <c r="P152" s="32">
        <v>174.35111111111109</v>
      </c>
      <c r="Q152" s="32">
        <v>169.62311111111109</v>
      </c>
      <c r="R152" s="32">
        <v>4.7279999999999998</v>
      </c>
      <c r="S152" s="32">
        <v>339.95566666666667</v>
      </c>
      <c r="T152" s="32">
        <v>306.13622222222227</v>
      </c>
      <c r="U152" s="32">
        <v>27.111111111111111</v>
      </c>
      <c r="V152" s="32">
        <v>6.708333333333333</v>
      </c>
      <c r="W152" s="32">
        <v>253.13133333333332</v>
      </c>
      <c r="X152" s="32">
        <v>41.85755555555555</v>
      </c>
      <c r="Y152" s="32">
        <v>3.528333333333332</v>
      </c>
      <c r="Z152" s="32">
        <v>0</v>
      </c>
      <c r="AA152" s="32">
        <v>78.887000000000015</v>
      </c>
      <c r="AB152" s="32">
        <v>0</v>
      </c>
      <c r="AC152" s="32">
        <v>128.85844444444442</v>
      </c>
      <c r="AD152" s="32">
        <v>0</v>
      </c>
      <c r="AE152" s="32">
        <v>0</v>
      </c>
      <c r="AF152" t="s">
        <v>392</v>
      </c>
      <c r="AG152">
        <v>5</v>
      </c>
      <c r="AH152"/>
    </row>
    <row r="153" spans="1:34" x14ac:dyDescent="0.25">
      <c r="A153" t="s">
        <v>2364</v>
      </c>
      <c r="B153" t="s">
        <v>1113</v>
      </c>
      <c r="C153" t="s">
        <v>1961</v>
      </c>
      <c r="D153" t="s">
        <v>2244</v>
      </c>
      <c r="E153" s="32">
        <v>80.37777777777778</v>
      </c>
      <c r="F153" s="32">
        <v>4.7409054465026266</v>
      </c>
      <c r="G153" s="32">
        <v>4.2498907934752559</v>
      </c>
      <c r="H153" s="32">
        <v>0.70528061929776054</v>
      </c>
      <c r="I153" s="32">
        <v>0.21426596627038982</v>
      </c>
      <c r="J153" s="32">
        <v>381.06344444444443</v>
      </c>
      <c r="K153" s="32">
        <v>341.59677777777779</v>
      </c>
      <c r="L153" s="32">
        <v>56.688888888888883</v>
      </c>
      <c r="M153" s="32">
        <v>17.222222222222221</v>
      </c>
      <c r="N153" s="32">
        <v>28.444444444444443</v>
      </c>
      <c r="O153" s="32">
        <v>11.022222222222222</v>
      </c>
      <c r="P153" s="32">
        <v>88.256111111111096</v>
      </c>
      <c r="Q153" s="32">
        <v>88.256111111111096</v>
      </c>
      <c r="R153" s="32">
        <v>0</v>
      </c>
      <c r="S153" s="32">
        <v>236.11844444444444</v>
      </c>
      <c r="T153" s="32">
        <v>236.11844444444444</v>
      </c>
      <c r="U153" s="32">
        <v>0</v>
      </c>
      <c r="V153" s="32">
        <v>0</v>
      </c>
      <c r="W153" s="32">
        <v>30.699555555555548</v>
      </c>
      <c r="X153" s="32">
        <v>0</v>
      </c>
      <c r="Y153" s="32">
        <v>1.0833333333333333</v>
      </c>
      <c r="Z153" s="32">
        <v>0</v>
      </c>
      <c r="AA153" s="32">
        <v>14.747777777777774</v>
      </c>
      <c r="AB153" s="32">
        <v>0</v>
      </c>
      <c r="AC153" s="32">
        <v>14.868444444444442</v>
      </c>
      <c r="AD153" s="32">
        <v>0</v>
      </c>
      <c r="AE153" s="32">
        <v>0</v>
      </c>
      <c r="AF153" t="s">
        <v>160</v>
      </c>
      <c r="AG153">
        <v>5</v>
      </c>
      <c r="AH153"/>
    </row>
    <row r="154" spans="1:34" x14ac:dyDescent="0.25">
      <c r="A154" t="s">
        <v>2364</v>
      </c>
      <c r="B154" t="s">
        <v>943</v>
      </c>
      <c r="C154" t="s">
        <v>2025</v>
      </c>
      <c r="D154" t="s">
        <v>2269</v>
      </c>
      <c r="E154" s="32">
        <v>93.211111111111109</v>
      </c>
      <c r="F154" s="32">
        <v>2.515883895577542</v>
      </c>
      <c r="G154" s="32">
        <v>2.3598760281320783</v>
      </c>
      <c r="H154" s="32">
        <v>0.24079151269519608</v>
      </c>
      <c r="I154" s="32">
        <v>0.21122899034449877</v>
      </c>
      <c r="J154" s="32">
        <v>234.50833333333333</v>
      </c>
      <c r="K154" s="32">
        <v>219.9666666666667</v>
      </c>
      <c r="L154" s="32">
        <v>22.444444444444443</v>
      </c>
      <c r="M154" s="32">
        <v>19.68888888888889</v>
      </c>
      <c r="N154" s="32">
        <v>1.4222222222222223</v>
      </c>
      <c r="O154" s="32">
        <v>1.3333333333333333</v>
      </c>
      <c r="P154" s="32">
        <v>84.25833333333334</v>
      </c>
      <c r="Q154" s="32">
        <v>72.472222222222229</v>
      </c>
      <c r="R154" s="32">
        <v>11.786111111111111</v>
      </c>
      <c r="S154" s="32">
        <v>127.80555555555556</v>
      </c>
      <c r="T154" s="32">
        <v>109.84166666666667</v>
      </c>
      <c r="U154" s="32">
        <v>17.963888888888889</v>
      </c>
      <c r="V154" s="32">
        <v>0</v>
      </c>
      <c r="W154" s="32">
        <v>66.969444444444449</v>
      </c>
      <c r="X154" s="32">
        <v>18.530555555555555</v>
      </c>
      <c r="Y154" s="32">
        <v>0</v>
      </c>
      <c r="Z154" s="32">
        <v>0</v>
      </c>
      <c r="AA154" s="32">
        <v>36.261111111111113</v>
      </c>
      <c r="AB154" s="32">
        <v>0</v>
      </c>
      <c r="AC154" s="32">
        <v>12.177777777777777</v>
      </c>
      <c r="AD154" s="32">
        <v>0</v>
      </c>
      <c r="AE154" s="32">
        <v>0</v>
      </c>
      <c r="AF154" t="s">
        <v>502</v>
      </c>
      <c r="AG154">
        <v>5</v>
      </c>
      <c r="AH154"/>
    </row>
    <row r="155" spans="1:34" x14ac:dyDescent="0.25">
      <c r="A155" t="s">
        <v>2364</v>
      </c>
      <c r="B155" t="s">
        <v>1134</v>
      </c>
      <c r="C155" t="s">
        <v>2073</v>
      </c>
      <c r="D155" t="s">
        <v>2312</v>
      </c>
      <c r="E155" s="32">
        <v>62.144444444444446</v>
      </c>
      <c r="F155" s="32">
        <v>2.6917253709994644</v>
      </c>
      <c r="G155" s="32">
        <v>2.564468085106383</v>
      </c>
      <c r="H155" s="32">
        <v>0.24570892186661897</v>
      </c>
      <c r="I155" s="32">
        <v>0.15997675666011085</v>
      </c>
      <c r="J155" s="32">
        <v>167.27577777777782</v>
      </c>
      <c r="K155" s="32">
        <v>159.36744444444446</v>
      </c>
      <c r="L155" s="32">
        <v>15.269444444444444</v>
      </c>
      <c r="M155" s="32">
        <v>9.9416666666666664</v>
      </c>
      <c r="N155" s="32">
        <v>8.8888888888888892E-2</v>
      </c>
      <c r="O155" s="32">
        <v>5.2388888888888889</v>
      </c>
      <c r="P155" s="32">
        <v>66.577777777777783</v>
      </c>
      <c r="Q155" s="32">
        <v>63.99722222222222</v>
      </c>
      <c r="R155" s="32">
        <v>2.5805555555555557</v>
      </c>
      <c r="S155" s="32">
        <v>85.428555555555576</v>
      </c>
      <c r="T155" s="32">
        <v>85.428555555555576</v>
      </c>
      <c r="U155" s="32">
        <v>0</v>
      </c>
      <c r="V155" s="32">
        <v>0</v>
      </c>
      <c r="W155" s="32">
        <v>35.88422222222222</v>
      </c>
      <c r="X155" s="32">
        <v>5.3055555555555554</v>
      </c>
      <c r="Y155" s="32">
        <v>8.8888888888888892E-2</v>
      </c>
      <c r="Z155" s="32">
        <v>0</v>
      </c>
      <c r="AA155" s="32">
        <v>14.611111111111111</v>
      </c>
      <c r="AB155" s="32">
        <v>0</v>
      </c>
      <c r="AC155" s="32">
        <v>15.878666666666668</v>
      </c>
      <c r="AD155" s="32">
        <v>0</v>
      </c>
      <c r="AE155" s="32">
        <v>0</v>
      </c>
      <c r="AF155" t="s">
        <v>181</v>
      </c>
      <c r="AG155">
        <v>5</v>
      </c>
      <c r="AH155"/>
    </row>
    <row r="156" spans="1:34" x14ac:dyDescent="0.25">
      <c r="A156" t="s">
        <v>2364</v>
      </c>
      <c r="B156" t="s">
        <v>1307</v>
      </c>
      <c r="C156" t="s">
        <v>2025</v>
      </c>
      <c r="D156" t="s">
        <v>2269</v>
      </c>
      <c r="E156" s="32">
        <v>99.25555555555556</v>
      </c>
      <c r="F156" s="32">
        <v>4.5611664614351266</v>
      </c>
      <c r="G156" s="32">
        <v>4.5133101981417205</v>
      </c>
      <c r="H156" s="32">
        <v>0.78352289264524788</v>
      </c>
      <c r="I156" s="32">
        <v>0.73566662935184135</v>
      </c>
      <c r="J156" s="32">
        <v>452.72111111111099</v>
      </c>
      <c r="K156" s="32">
        <v>447.97111111111099</v>
      </c>
      <c r="L156" s="32">
        <v>77.768999999999991</v>
      </c>
      <c r="M156" s="32">
        <v>73.018999999999991</v>
      </c>
      <c r="N156" s="32">
        <v>0</v>
      </c>
      <c r="O156" s="32">
        <v>4.75</v>
      </c>
      <c r="P156" s="32">
        <v>156.5164444444444</v>
      </c>
      <c r="Q156" s="32">
        <v>156.5164444444444</v>
      </c>
      <c r="R156" s="32">
        <v>0</v>
      </c>
      <c r="S156" s="32">
        <v>218.43566666666661</v>
      </c>
      <c r="T156" s="32">
        <v>218.43566666666661</v>
      </c>
      <c r="U156" s="32">
        <v>0</v>
      </c>
      <c r="V156" s="32">
        <v>0</v>
      </c>
      <c r="W156" s="32">
        <v>161.47000000000003</v>
      </c>
      <c r="X156" s="32">
        <v>40.022555555555556</v>
      </c>
      <c r="Y156" s="32">
        <v>0</v>
      </c>
      <c r="Z156" s="32">
        <v>0</v>
      </c>
      <c r="AA156" s="32">
        <v>52.900111111111116</v>
      </c>
      <c r="AB156" s="32">
        <v>0</v>
      </c>
      <c r="AC156" s="32">
        <v>68.547333333333356</v>
      </c>
      <c r="AD156" s="32">
        <v>0</v>
      </c>
      <c r="AE156" s="32">
        <v>0</v>
      </c>
      <c r="AF156" t="s">
        <v>357</v>
      </c>
      <c r="AG156">
        <v>5</v>
      </c>
      <c r="AH156"/>
    </row>
    <row r="157" spans="1:34" x14ac:dyDescent="0.25">
      <c r="A157" t="s">
        <v>2364</v>
      </c>
      <c r="B157" t="s">
        <v>1573</v>
      </c>
      <c r="C157" t="s">
        <v>2053</v>
      </c>
      <c r="D157" t="s">
        <v>2307</v>
      </c>
      <c r="E157" s="32">
        <v>38.555555555555557</v>
      </c>
      <c r="F157" s="32">
        <v>3.9899625360230546</v>
      </c>
      <c r="G157" s="32">
        <v>3.5396743515850142</v>
      </c>
      <c r="H157" s="32">
        <v>0.77929394812680108</v>
      </c>
      <c r="I157" s="32">
        <v>0.46502881844380395</v>
      </c>
      <c r="J157" s="32">
        <v>153.83522222222223</v>
      </c>
      <c r="K157" s="32">
        <v>136.47411111111111</v>
      </c>
      <c r="L157" s="32">
        <v>30.046111111111109</v>
      </c>
      <c r="M157" s="32">
        <v>17.929444444444442</v>
      </c>
      <c r="N157" s="32">
        <v>5.6888888888888891</v>
      </c>
      <c r="O157" s="32">
        <v>6.427777777777778</v>
      </c>
      <c r="P157" s="32">
        <v>32.88644444444445</v>
      </c>
      <c r="Q157" s="32">
        <v>27.642000000000003</v>
      </c>
      <c r="R157" s="32">
        <v>5.2444444444444445</v>
      </c>
      <c r="S157" s="32">
        <v>90.902666666666647</v>
      </c>
      <c r="T157" s="32">
        <v>69.136777777777766</v>
      </c>
      <c r="U157" s="32">
        <v>21.765888888888888</v>
      </c>
      <c r="V157" s="32">
        <v>0</v>
      </c>
      <c r="W157" s="32">
        <v>17.819333333333333</v>
      </c>
      <c r="X157" s="32">
        <v>7.4591111111111115</v>
      </c>
      <c r="Y157" s="32">
        <v>0</v>
      </c>
      <c r="Z157" s="32">
        <v>2.0722222222222224</v>
      </c>
      <c r="AA157" s="32">
        <v>5.7074444444444437</v>
      </c>
      <c r="AB157" s="32">
        <v>0</v>
      </c>
      <c r="AC157" s="32">
        <v>2.5805555555555557</v>
      </c>
      <c r="AD157" s="32">
        <v>0</v>
      </c>
      <c r="AE157" s="32">
        <v>0</v>
      </c>
      <c r="AF157" t="s">
        <v>629</v>
      </c>
      <c r="AG157">
        <v>5</v>
      </c>
      <c r="AH157"/>
    </row>
    <row r="158" spans="1:34" x14ac:dyDescent="0.25">
      <c r="A158" t="s">
        <v>2364</v>
      </c>
      <c r="B158" t="s">
        <v>1850</v>
      </c>
      <c r="C158" t="s">
        <v>1937</v>
      </c>
      <c r="D158" t="s">
        <v>2297</v>
      </c>
      <c r="E158" s="32">
        <v>82.166666666666671</v>
      </c>
      <c r="F158" s="32">
        <v>3.4189993238674781</v>
      </c>
      <c r="G158" s="32">
        <v>3.1925963488843809</v>
      </c>
      <c r="H158" s="32">
        <v>0.8292089249492901</v>
      </c>
      <c r="I158" s="32">
        <v>0.60280594996619341</v>
      </c>
      <c r="J158" s="32">
        <v>280.92777777777781</v>
      </c>
      <c r="K158" s="32">
        <v>262.32499999999999</v>
      </c>
      <c r="L158" s="32">
        <v>68.13333333333334</v>
      </c>
      <c r="M158" s="32">
        <v>49.530555555555559</v>
      </c>
      <c r="N158" s="32">
        <v>12.91388888888889</v>
      </c>
      <c r="O158" s="32">
        <v>5.6888888888888891</v>
      </c>
      <c r="P158" s="32">
        <v>72.697222222222223</v>
      </c>
      <c r="Q158" s="32">
        <v>72.697222222222223</v>
      </c>
      <c r="R158" s="32">
        <v>0</v>
      </c>
      <c r="S158" s="32">
        <v>140.09722222222223</v>
      </c>
      <c r="T158" s="32">
        <v>130.00833333333333</v>
      </c>
      <c r="U158" s="32">
        <v>10.088888888888889</v>
      </c>
      <c r="V158" s="32">
        <v>0</v>
      </c>
      <c r="W158" s="32">
        <v>0</v>
      </c>
      <c r="X158" s="32">
        <v>0</v>
      </c>
      <c r="Y158" s="32">
        <v>0</v>
      </c>
      <c r="Z158" s="32">
        <v>0</v>
      </c>
      <c r="AA158" s="32">
        <v>0</v>
      </c>
      <c r="AB158" s="32">
        <v>0</v>
      </c>
      <c r="AC158" s="32">
        <v>0</v>
      </c>
      <c r="AD158" s="32">
        <v>0</v>
      </c>
      <c r="AE158" s="32">
        <v>0</v>
      </c>
      <c r="AF158" t="s">
        <v>909</v>
      </c>
      <c r="AG158">
        <v>5</v>
      </c>
      <c r="AH158"/>
    </row>
    <row r="159" spans="1:34" x14ac:dyDescent="0.25">
      <c r="A159" t="s">
        <v>2364</v>
      </c>
      <c r="B159" t="s">
        <v>1391</v>
      </c>
      <c r="C159" t="s">
        <v>2156</v>
      </c>
      <c r="D159" t="s">
        <v>2292</v>
      </c>
      <c r="E159" s="32">
        <v>91.288888888888891</v>
      </c>
      <c r="F159" s="32">
        <v>4.054713972736125</v>
      </c>
      <c r="G159" s="32">
        <v>3.6815104673807206</v>
      </c>
      <c r="H159" s="32">
        <v>0.41324001947419653</v>
      </c>
      <c r="I159" s="32">
        <v>0.25035783836416736</v>
      </c>
      <c r="J159" s="32">
        <v>370.15033333333338</v>
      </c>
      <c r="K159" s="32">
        <v>336.08100000000002</v>
      </c>
      <c r="L159" s="32">
        <v>37.72422222222221</v>
      </c>
      <c r="M159" s="32">
        <v>22.85488888888888</v>
      </c>
      <c r="N159" s="32">
        <v>9.8915555555555574</v>
      </c>
      <c r="O159" s="32">
        <v>4.9777777777777779</v>
      </c>
      <c r="P159" s="32">
        <v>121.57111111111111</v>
      </c>
      <c r="Q159" s="32">
        <v>102.37111111111111</v>
      </c>
      <c r="R159" s="32">
        <v>19.2</v>
      </c>
      <c r="S159" s="32">
        <v>210.85500000000005</v>
      </c>
      <c r="T159" s="32">
        <v>206.8524444444445</v>
      </c>
      <c r="U159" s="32">
        <v>4.0025555555555554</v>
      </c>
      <c r="V159" s="32">
        <v>0</v>
      </c>
      <c r="W159" s="32">
        <v>6.4058888888888887</v>
      </c>
      <c r="X159" s="32">
        <v>9.4444444444444442E-2</v>
      </c>
      <c r="Y159" s="32">
        <v>0</v>
      </c>
      <c r="Z159" s="32">
        <v>0</v>
      </c>
      <c r="AA159" s="32">
        <v>1.3002222222222222</v>
      </c>
      <c r="AB159" s="32">
        <v>0</v>
      </c>
      <c r="AC159" s="32">
        <v>1.0086666666666666</v>
      </c>
      <c r="AD159" s="32">
        <v>4.0025555555555554</v>
      </c>
      <c r="AE159" s="32">
        <v>0</v>
      </c>
      <c r="AF159" t="s">
        <v>443</v>
      </c>
      <c r="AG159">
        <v>5</v>
      </c>
      <c r="AH159"/>
    </row>
    <row r="160" spans="1:34" x14ac:dyDescent="0.25">
      <c r="A160" t="s">
        <v>2364</v>
      </c>
      <c r="B160" t="s">
        <v>1013</v>
      </c>
      <c r="C160" t="s">
        <v>1901</v>
      </c>
      <c r="D160" t="s">
        <v>2266</v>
      </c>
      <c r="E160" s="32">
        <v>87.488888888888894</v>
      </c>
      <c r="F160" s="32">
        <v>2.945844551689103</v>
      </c>
      <c r="G160" s="32">
        <v>2.6904089408178815</v>
      </c>
      <c r="H160" s="32">
        <v>0.6033705867411735</v>
      </c>
      <c r="I160" s="32">
        <v>0.39856870713741427</v>
      </c>
      <c r="J160" s="32">
        <v>257.72866666666664</v>
      </c>
      <c r="K160" s="32">
        <v>235.38088888888888</v>
      </c>
      <c r="L160" s="32">
        <v>52.788222222222224</v>
      </c>
      <c r="M160" s="32">
        <v>34.870333333333335</v>
      </c>
      <c r="N160" s="32">
        <v>13.384555555555558</v>
      </c>
      <c r="O160" s="32">
        <v>4.5333333333333332</v>
      </c>
      <c r="P160" s="32">
        <v>64.558222222222199</v>
      </c>
      <c r="Q160" s="32">
        <v>60.128333333333316</v>
      </c>
      <c r="R160" s="32">
        <v>4.4298888888888888</v>
      </c>
      <c r="S160" s="32">
        <v>140.38222222222223</v>
      </c>
      <c r="T160" s="32">
        <v>140.38222222222223</v>
      </c>
      <c r="U160" s="32">
        <v>0</v>
      </c>
      <c r="V160" s="32">
        <v>0</v>
      </c>
      <c r="W160" s="32">
        <v>0</v>
      </c>
      <c r="X160" s="32">
        <v>0</v>
      </c>
      <c r="Y160" s="32">
        <v>0</v>
      </c>
      <c r="Z160" s="32">
        <v>0</v>
      </c>
      <c r="AA160" s="32">
        <v>0</v>
      </c>
      <c r="AB160" s="32">
        <v>0</v>
      </c>
      <c r="AC160" s="32">
        <v>0</v>
      </c>
      <c r="AD160" s="32">
        <v>0</v>
      </c>
      <c r="AE160" s="32">
        <v>0</v>
      </c>
      <c r="AF160" t="s">
        <v>57</v>
      </c>
      <c r="AG160">
        <v>5</v>
      </c>
      <c r="AH160"/>
    </row>
    <row r="161" spans="1:34" x14ac:dyDescent="0.25">
      <c r="A161" t="s">
        <v>2364</v>
      </c>
      <c r="B161" t="s">
        <v>1453</v>
      </c>
      <c r="C161" t="s">
        <v>2079</v>
      </c>
      <c r="D161" t="s">
        <v>2241</v>
      </c>
      <c r="E161" s="32">
        <v>58.644444444444446</v>
      </c>
      <c r="F161" s="32">
        <v>3.0328760894278135</v>
      </c>
      <c r="G161" s="32">
        <v>2.7465934065934063</v>
      </c>
      <c r="H161" s="32">
        <v>0.23076923076923075</v>
      </c>
      <c r="I161" s="32">
        <v>0.11325312618416067</v>
      </c>
      <c r="J161" s="32">
        <v>177.86133333333333</v>
      </c>
      <c r="K161" s="32">
        <v>161.07244444444444</v>
      </c>
      <c r="L161" s="32">
        <v>13.533333333333333</v>
      </c>
      <c r="M161" s="32">
        <v>6.6416666666666666</v>
      </c>
      <c r="N161" s="32">
        <v>0</v>
      </c>
      <c r="O161" s="32">
        <v>6.8916666666666666</v>
      </c>
      <c r="P161" s="32">
        <v>67.647222222222226</v>
      </c>
      <c r="Q161" s="32">
        <v>57.75</v>
      </c>
      <c r="R161" s="32">
        <v>9.8972222222222221</v>
      </c>
      <c r="S161" s="32">
        <v>96.680777777777777</v>
      </c>
      <c r="T161" s="32">
        <v>96.680777777777777</v>
      </c>
      <c r="U161" s="32">
        <v>0</v>
      </c>
      <c r="V161" s="32">
        <v>0</v>
      </c>
      <c r="W161" s="32">
        <v>37.008555555555553</v>
      </c>
      <c r="X161" s="32">
        <v>4.4638888888888886</v>
      </c>
      <c r="Y161" s="32">
        <v>0</v>
      </c>
      <c r="Z161" s="32">
        <v>1.1555555555555554</v>
      </c>
      <c r="AA161" s="32">
        <v>15.647222222222222</v>
      </c>
      <c r="AB161" s="32">
        <v>0</v>
      </c>
      <c r="AC161" s="32">
        <v>15.741888888888889</v>
      </c>
      <c r="AD161" s="32">
        <v>0</v>
      </c>
      <c r="AE161" s="32">
        <v>0</v>
      </c>
      <c r="AF161" t="s">
        <v>508</v>
      </c>
      <c r="AG161">
        <v>5</v>
      </c>
      <c r="AH161"/>
    </row>
    <row r="162" spans="1:34" x14ac:dyDescent="0.25">
      <c r="A162" t="s">
        <v>2364</v>
      </c>
      <c r="B162" t="s">
        <v>1788</v>
      </c>
      <c r="C162" t="s">
        <v>1903</v>
      </c>
      <c r="D162" t="s">
        <v>2273</v>
      </c>
      <c r="E162" s="32">
        <v>68.088888888888889</v>
      </c>
      <c r="F162" s="32">
        <v>3.1837548955613575</v>
      </c>
      <c r="G162" s="32">
        <v>2.7120267624020884</v>
      </c>
      <c r="H162" s="32">
        <v>0.18599053524804179</v>
      </c>
      <c r="I162" s="32">
        <v>0.18399151436031333</v>
      </c>
      <c r="J162" s="32">
        <v>216.77833333333331</v>
      </c>
      <c r="K162" s="32">
        <v>184.65888888888887</v>
      </c>
      <c r="L162" s="32">
        <v>12.66388888888889</v>
      </c>
      <c r="M162" s="32">
        <v>12.527777777777779</v>
      </c>
      <c r="N162" s="32">
        <v>0.1361111111111111</v>
      </c>
      <c r="O162" s="32">
        <v>0</v>
      </c>
      <c r="P162" s="32">
        <v>76.760999999999996</v>
      </c>
      <c r="Q162" s="32">
        <v>44.777666666666661</v>
      </c>
      <c r="R162" s="32">
        <v>31.983333333333334</v>
      </c>
      <c r="S162" s="32">
        <v>127.35344444444445</v>
      </c>
      <c r="T162" s="32">
        <v>120.09511111111111</v>
      </c>
      <c r="U162" s="32">
        <v>7.2583333333333337</v>
      </c>
      <c r="V162" s="32">
        <v>0</v>
      </c>
      <c r="W162" s="32">
        <v>0</v>
      </c>
      <c r="X162" s="32">
        <v>0</v>
      </c>
      <c r="Y162" s="32">
        <v>0</v>
      </c>
      <c r="Z162" s="32">
        <v>0</v>
      </c>
      <c r="AA162" s="32">
        <v>0</v>
      </c>
      <c r="AB162" s="32">
        <v>0</v>
      </c>
      <c r="AC162" s="32">
        <v>0</v>
      </c>
      <c r="AD162" s="32">
        <v>0</v>
      </c>
      <c r="AE162" s="32">
        <v>0</v>
      </c>
      <c r="AF162" t="s">
        <v>847</v>
      </c>
      <c r="AG162">
        <v>5</v>
      </c>
      <c r="AH162"/>
    </row>
    <row r="163" spans="1:34" x14ac:dyDescent="0.25">
      <c r="A163" t="s">
        <v>2364</v>
      </c>
      <c r="B163" t="s">
        <v>1432</v>
      </c>
      <c r="C163" t="s">
        <v>2025</v>
      </c>
      <c r="D163" t="s">
        <v>2269</v>
      </c>
      <c r="E163" s="32">
        <v>100.9</v>
      </c>
      <c r="F163" s="32">
        <v>3.0829732408325072</v>
      </c>
      <c r="G163" s="32">
        <v>2.8051679330470209</v>
      </c>
      <c r="H163" s="32">
        <v>0.45848254597511279</v>
      </c>
      <c r="I163" s="32">
        <v>0.35144587600484528</v>
      </c>
      <c r="J163" s="32">
        <v>311.072</v>
      </c>
      <c r="K163" s="32">
        <v>283.04144444444444</v>
      </c>
      <c r="L163" s="32">
        <v>46.260888888888886</v>
      </c>
      <c r="M163" s="32">
        <v>35.460888888888888</v>
      </c>
      <c r="N163" s="32">
        <v>5.6888888888888891</v>
      </c>
      <c r="O163" s="32">
        <v>5.1111111111111107</v>
      </c>
      <c r="P163" s="32">
        <v>91.855555555555554</v>
      </c>
      <c r="Q163" s="32">
        <v>74.625</v>
      </c>
      <c r="R163" s="32">
        <v>17.230555555555554</v>
      </c>
      <c r="S163" s="32">
        <v>172.95555555555555</v>
      </c>
      <c r="T163" s="32">
        <v>172.95555555555555</v>
      </c>
      <c r="U163" s="32">
        <v>0</v>
      </c>
      <c r="V163" s="32">
        <v>0</v>
      </c>
      <c r="W163" s="32">
        <v>51.677777777777784</v>
      </c>
      <c r="X163" s="32">
        <v>16.175000000000001</v>
      </c>
      <c r="Y163" s="32">
        <v>0</v>
      </c>
      <c r="Z163" s="32">
        <v>0</v>
      </c>
      <c r="AA163" s="32">
        <v>34.547222222222224</v>
      </c>
      <c r="AB163" s="32">
        <v>0</v>
      </c>
      <c r="AC163" s="32">
        <v>0.9555555555555556</v>
      </c>
      <c r="AD163" s="32">
        <v>0</v>
      </c>
      <c r="AE163" s="32">
        <v>0</v>
      </c>
      <c r="AF163" t="s">
        <v>485</v>
      </c>
      <c r="AG163">
        <v>5</v>
      </c>
      <c r="AH163"/>
    </row>
    <row r="164" spans="1:34" x14ac:dyDescent="0.25">
      <c r="A164" t="s">
        <v>2364</v>
      </c>
      <c r="B164" t="s">
        <v>1554</v>
      </c>
      <c r="C164" t="s">
        <v>2190</v>
      </c>
      <c r="D164" t="s">
        <v>2323</v>
      </c>
      <c r="E164" s="32">
        <v>71.5</v>
      </c>
      <c r="F164" s="32">
        <v>3.3300372960372955</v>
      </c>
      <c r="G164" s="32">
        <v>2.8779393939393931</v>
      </c>
      <c r="H164" s="32">
        <v>0.66655011655011653</v>
      </c>
      <c r="I164" s="32">
        <v>0.45571095571095566</v>
      </c>
      <c r="J164" s="32">
        <v>238.09766666666661</v>
      </c>
      <c r="K164" s="32">
        <v>205.77266666666662</v>
      </c>
      <c r="L164" s="32">
        <v>47.658333333333331</v>
      </c>
      <c r="M164" s="32">
        <v>32.583333333333329</v>
      </c>
      <c r="N164" s="32">
        <v>9.3861111111111111</v>
      </c>
      <c r="O164" s="32">
        <v>5.6888888888888891</v>
      </c>
      <c r="P164" s="32">
        <v>59.906333333333322</v>
      </c>
      <c r="Q164" s="32">
        <v>42.656333333333322</v>
      </c>
      <c r="R164" s="32">
        <v>17.25</v>
      </c>
      <c r="S164" s="32">
        <v>130.53299999999996</v>
      </c>
      <c r="T164" s="32">
        <v>130.53299999999996</v>
      </c>
      <c r="U164" s="32">
        <v>0</v>
      </c>
      <c r="V164" s="32">
        <v>0</v>
      </c>
      <c r="W164" s="32">
        <v>0</v>
      </c>
      <c r="X164" s="32">
        <v>0</v>
      </c>
      <c r="Y164" s="32">
        <v>0</v>
      </c>
      <c r="Z164" s="32">
        <v>0</v>
      </c>
      <c r="AA164" s="32">
        <v>0</v>
      </c>
      <c r="AB164" s="32">
        <v>0</v>
      </c>
      <c r="AC164" s="32">
        <v>0</v>
      </c>
      <c r="AD164" s="32">
        <v>0</v>
      </c>
      <c r="AE164" s="32">
        <v>0</v>
      </c>
      <c r="AF164" t="s">
        <v>610</v>
      </c>
      <c r="AG164">
        <v>5</v>
      </c>
      <c r="AH164"/>
    </row>
    <row r="165" spans="1:34" x14ac:dyDescent="0.25">
      <c r="A165" t="s">
        <v>2364</v>
      </c>
      <c r="B165" t="s">
        <v>1620</v>
      </c>
      <c r="C165" t="s">
        <v>1885</v>
      </c>
      <c r="D165" t="s">
        <v>2253</v>
      </c>
      <c r="E165" s="32">
        <v>36.81111111111111</v>
      </c>
      <c r="F165" s="32">
        <v>3.924286145487474</v>
      </c>
      <c r="G165" s="32">
        <v>3.4127407183821314</v>
      </c>
      <c r="H165" s="32">
        <v>0.71183519468759426</v>
      </c>
      <c r="I165" s="32">
        <v>0.30533051614850593</v>
      </c>
      <c r="J165" s="32">
        <v>144.45733333333334</v>
      </c>
      <c r="K165" s="32">
        <v>125.62677777777779</v>
      </c>
      <c r="L165" s="32">
        <v>26.203444444444443</v>
      </c>
      <c r="M165" s="32">
        <v>11.239555555555556</v>
      </c>
      <c r="N165" s="32">
        <v>14.963888888888889</v>
      </c>
      <c r="O165" s="32">
        <v>0</v>
      </c>
      <c r="P165" s="32">
        <v>26.943111111111104</v>
      </c>
      <c r="Q165" s="32">
        <v>23.076444444444437</v>
      </c>
      <c r="R165" s="32">
        <v>3.8666666666666667</v>
      </c>
      <c r="S165" s="32">
        <v>91.310777777777787</v>
      </c>
      <c r="T165" s="32">
        <v>91.310777777777787</v>
      </c>
      <c r="U165" s="32">
        <v>0</v>
      </c>
      <c r="V165" s="32">
        <v>0</v>
      </c>
      <c r="W165" s="32">
        <v>58.512888888888888</v>
      </c>
      <c r="X165" s="32">
        <v>6.7478888888888866</v>
      </c>
      <c r="Y165" s="32">
        <v>0</v>
      </c>
      <c r="Z165" s="32">
        <v>0</v>
      </c>
      <c r="AA165" s="32">
        <v>7.1014444444444456</v>
      </c>
      <c r="AB165" s="32">
        <v>0</v>
      </c>
      <c r="AC165" s="32">
        <v>44.663555555555554</v>
      </c>
      <c r="AD165" s="32">
        <v>0</v>
      </c>
      <c r="AE165" s="32">
        <v>0</v>
      </c>
      <c r="AF165" t="s">
        <v>677</v>
      </c>
      <c r="AG165">
        <v>5</v>
      </c>
      <c r="AH165"/>
    </row>
    <row r="166" spans="1:34" x14ac:dyDescent="0.25">
      <c r="A166" t="s">
        <v>2364</v>
      </c>
      <c r="B166" t="s">
        <v>1484</v>
      </c>
      <c r="C166" t="s">
        <v>2174</v>
      </c>
      <c r="D166" t="s">
        <v>2324</v>
      </c>
      <c r="E166" s="32">
        <v>93.177777777777777</v>
      </c>
      <c r="F166" s="32">
        <v>3.5558144526591939</v>
      </c>
      <c r="G166" s="32">
        <v>3.3083186262818982</v>
      </c>
      <c r="H166" s="32">
        <v>0.79506916289053187</v>
      </c>
      <c r="I166" s="32">
        <v>0.54757333651323647</v>
      </c>
      <c r="J166" s="32">
        <v>331.32288888888888</v>
      </c>
      <c r="K166" s="32">
        <v>308.26177777777775</v>
      </c>
      <c r="L166" s="32">
        <v>74.082777777777778</v>
      </c>
      <c r="M166" s="32">
        <v>51.021666666666675</v>
      </c>
      <c r="N166" s="32">
        <v>17.727777777777778</v>
      </c>
      <c r="O166" s="32">
        <v>5.333333333333333</v>
      </c>
      <c r="P166" s="32">
        <v>83.65366666666668</v>
      </c>
      <c r="Q166" s="32">
        <v>83.65366666666668</v>
      </c>
      <c r="R166" s="32">
        <v>0</v>
      </c>
      <c r="S166" s="32">
        <v>173.58644444444442</v>
      </c>
      <c r="T166" s="32">
        <v>172.96144444444442</v>
      </c>
      <c r="U166" s="32">
        <v>0.625</v>
      </c>
      <c r="V166" s="32">
        <v>0</v>
      </c>
      <c r="W166" s="32">
        <v>0</v>
      </c>
      <c r="X166" s="32">
        <v>0</v>
      </c>
      <c r="Y166" s="32">
        <v>0</v>
      </c>
      <c r="Z166" s="32">
        <v>0</v>
      </c>
      <c r="AA166" s="32">
        <v>0</v>
      </c>
      <c r="AB166" s="32">
        <v>0</v>
      </c>
      <c r="AC166" s="32">
        <v>0</v>
      </c>
      <c r="AD166" s="32">
        <v>0</v>
      </c>
      <c r="AE166" s="32">
        <v>0</v>
      </c>
      <c r="AF166" t="s">
        <v>539</v>
      </c>
      <c r="AG166">
        <v>5</v>
      </c>
      <c r="AH166"/>
    </row>
    <row r="167" spans="1:34" x14ac:dyDescent="0.25">
      <c r="A167" t="s">
        <v>2364</v>
      </c>
      <c r="B167" t="s">
        <v>1853</v>
      </c>
      <c r="C167" t="s">
        <v>2224</v>
      </c>
      <c r="D167" t="s">
        <v>2266</v>
      </c>
      <c r="E167" s="32">
        <v>58.522222222222226</v>
      </c>
      <c r="F167" s="32">
        <v>4.5241275868615904</v>
      </c>
      <c r="G167" s="32">
        <v>3.971251186633757</v>
      </c>
      <c r="H167" s="32">
        <v>0.59037402696031893</v>
      </c>
      <c r="I167" s="32">
        <v>0.35295234478830451</v>
      </c>
      <c r="J167" s="32">
        <v>264.762</v>
      </c>
      <c r="K167" s="32">
        <v>232.40644444444445</v>
      </c>
      <c r="L167" s="32">
        <v>34.549999999999997</v>
      </c>
      <c r="M167" s="32">
        <v>20.655555555555555</v>
      </c>
      <c r="N167" s="32">
        <v>8.2055555555555557</v>
      </c>
      <c r="O167" s="32">
        <v>5.6888888888888891</v>
      </c>
      <c r="P167" s="32">
        <v>94.511111111111106</v>
      </c>
      <c r="Q167" s="32">
        <v>76.05</v>
      </c>
      <c r="R167" s="32">
        <v>18.461111111111112</v>
      </c>
      <c r="S167" s="32">
        <v>135.7008888888889</v>
      </c>
      <c r="T167" s="32">
        <v>127.31477777777778</v>
      </c>
      <c r="U167" s="32">
        <v>8.3861111111111111</v>
      </c>
      <c r="V167" s="32">
        <v>0</v>
      </c>
      <c r="W167" s="32">
        <v>41.43888888888889</v>
      </c>
      <c r="X167" s="32">
        <v>0.26666666666666666</v>
      </c>
      <c r="Y167" s="32">
        <v>0</v>
      </c>
      <c r="Z167" s="32">
        <v>0</v>
      </c>
      <c r="AA167" s="32">
        <v>3.9333333333333331</v>
      </c>
      <c r="AB167" s="32">
        <v>0</v>
      </c>
      <c r="AC167" s="32">
        <v>37.238888888888887</v>
      </c>
      <c r="AD167" s="32">
        <v>0</v>
      </c>
      <c r="AE167" s="32">
        <v>0</v>
      </c>
      <c r="AF167" t="s">
        <v>912</v>
      </c>
      <c r="AG167">
        <v>5</v>
      </c>
      <c r="AH167"/>
    </row>
    <row r="168" spans="1:34" x14ac:dyDescent="0.25">
      <c r="A168" t="s">
        <v>2364</v>
      </c>
      <c r="B168" t="s">
        <v>1073</v>
      </c>
      <c r="C168" t="s">
        <v>2066</v>
      </c>
      <c r="D168" t="s">
        <v>2293</v>
      </c>
      <c r="E168" s="32">
        <v>90.766666666666666</v>
      </c>
      <c r="F168" s="32">
        <v>2.7058758721997784</v>
      </c>
      <c r="G168" s="32">
        <v>2.5510172603745862</v>
      </c>
      <c r="H168" s="32">
        <v>0.26010894846370425</v>
      </c>
      <c r="I168" s="32">
        <v>0.19743297833272125</v>
      </c>
      <c r="J168" s="32">
        <v>245.60333333333324</v>
      </c>
      <c r="K168" s="32">
        <v>231.54733333333326</v>
      </c>
      <c r="L168" s="32">
        <v>23.609222222222222</v>
      </c>
      <c r="M168" s="32">
        <v>17.920333333333332</v>
      </c>
      <c r="N168" s="32">
        <v>5.6888888888888891</v>
      </c>
      <c r="O168" s="32">
        <v>0</v>
      </c>
      <c r="P168" s="32">
        <v>60.044666666666664</v>
      </c>
      <c r="Q168" s="32">
        <v>51.67755555555555</v>
      </c>
      <c r="R168" s="32">
        <v>8.3671111111111127</v>
      </c>
      <c r="S168" s="32">
        <v>161.94944444444437</v>
      </c>
      <c r="T168" s="32">
        <v>161.94944444444437</v>
      </c>
      <c r="U168" s="32">
        <v>0</v>
      </c>
      <c r="V168" s="32">
        <v>0</v>
      </c>
      <c r="W168" s="32">
        <v>29.822222222222223</v>
      </c>
      <c r="X168" s="32">
        <v>7.583333333333333</v>
      </c>
      <c r="Y168" s="32">
        <v>0</v>
      </c>
      <c r="Z168" s="32">
        <v>0</v>
      </c>
      <c r="AA168" s="32">
        <v>8.4777777777777779</v>
      </c>
      <c r="AB168" s="32">
        <v>0</v>
      </c>
      <c r="AC168" s="32">
        <v>13.761111111111111</v>
      </c>
      <c r="AD168" s="32">
        <v>0</v>
      </c>
      <c r="AE168" s="32">
        <v>0</v>
      </c>
      <c r="AF168" t="s">
        <v>118</v>
      </c>
      <c r="AG168">
        <v>5</v>
      </c>
      <c r="AH168"/>
    </row>
    <row r="169" spans="1:34" x14ac:dyDescent="0.25">
      <c r="A169" t="s">
        <v>2364</v>
      </c>
      <c r="B169" t="s">
        <v>1851</v>
      </c>
      <c r="C169" t="s">
        <v>2238</v>
      </c>
      <c r="D169" t="s">
        <v>2300</v>
      </c>
      <c r="E169" s="32">
        <v>68.644444444444446</v>
      </c>
      <c r="F169" s="32">
        <v>2.1684202007122044</v>
      </c>
      <c r="G169" s="32">
        <v>1.7867837487860148</v>
      </c>
      <c r="H169" s="32">
        <v>0.44820330203949493</v>
      </c>
      <c r="I169" s="32">
        <v>0.15640174813855615</v>
      </c>
      <c r="J169" s="32">
        <v>148.85</v>
      </c>
      <c r="K169" s="32">
        <v>122.65277777777777</v>
      </c>
      <c r="L169" s="32">
        <v>30.766666666666666</v>
      </c>
      <c r="M169" s="32">
        <v>10.736111111111111</v>
      </c>
      <c r="N169" s="32">
        <v>17.363888888888887</v>
      </c>
      <c r="O169" s="32">
        <v>2.6666666666666665</v>
      </c>
      <c r="P169" s="32">
        <v>29.536111111111111</v>
      </c>
      <c r="Q169" s="32">
        <v>23.369444444444444</v>
      </c>
      <c r="R169" s="32">
        <v>6.166666666666667</v>
      </c>
      <c r="S169" s="32">
        <v>88.547222222222217</v>
      </c>
      <c r="T169" s="32">
        <v>88.547222222222217</v>
      </c>
      <c r="U169" s="32">
        <v>0</v>
      </c>
      <c r="V169" s="32">
        <v>0</v>
      </c>
      <c r="W169" s="32">
        <v>0</v>
      </c>
      <c r="X169" s="32">
        <v>0</v>
      </c>
      <c r="Y169" s="32">
        <v>0</v>
      </c>
      <c r="Z169" s="32">
        <v>0</v>
      </c>
      <c r="AA169" s="32">
        <v>0</v>
      </c>
      <c r="AB169" s="32">
        <v>0</v>
      </c>
      <c r="AC169" s="32">
        <v>0</v>
      </c>
      <c r="AD169" s="32">
        <v>0</v>
      </c>
      <c r="AE169" s="32">
        <v>0</v>
      </c>
      <c r="AF169" t="s">
        <v>910</v>
      </c>
      <c r="AG169">
        <v>5</v>
      </c>
      <c r="AH169"/>
    </row>
    <row r="170" spans="1:34" x14ac:dyDescent="0.25">
      <c r="A170" t="s">
        <v>2364</v>
      </c>
      <c r="B170" t="s">
        <v>1473</v>
      </c>
      <c r="C170" t="s">
        <v>2034</v>
      </c>
      <c r="D170" t="s">
        <v>2300</v>
      </c>
      <c r="E170" s="32">
        <v>69.644444444444446</v>
      </c>
      <c r="F170" s="32">
        <v>3.1349824505424375</v>
      </c>
      <c r="G170" s="32">
        <v>2.93639438417358</v>
      </c>
      <c r="H170" s="32">
        <v>0.4830998723675814</v>
      </c>
      <c r="I170" s="32">
        <v>0.40492501595405234</v>
      </c>
      <c r="J170" s="32">
        <v>218.3341111111111</v>
      </c>
      <c r="K170" s="32">
        <v>204.50355555555555</v>
      </c>
      <c r="L170" s="32">
        <v>33.645222222222223</v>
      </c>
      <c r="M170" s="32">
        <v>28.20077777777778</v>
      </c>
      <c r="N170" s="32">
        <v>0.46666666666666667</v>
      </c>
      <c r="O170" s="32">
        <v>4.9777777777777779</v>
      </c>
      <c r="P170" s="32">
        <v>38.56666666666667</v>
      </c>
      <c r="Q170" s="32">
        <v>30.180555555555557</v>
      </c>
      <c r="R170" s="32">
        <v>8.3861111111111111</v>
      </c>
      <c r="S170" s="32">
        <v>146.12222222222221</v>
      </c>
      <c r="T170" s="32">
        <v>106.90277777777777</v>
      </c>
      <c r="U170" s="32">
        <v>39.219444444444441</v>
      </c>
      <c r="V170" s="32">
        <v>0</v>
      </c>
      <c r="W170" s="32">
        <v>0</v>
      </c>
      <c r="X170" s="32">
        <v>0</v>
      </c>
      <c r="Y170" s="32">
        <v>0</v>
      </c>
      <c r="Z170" s="32">
        <v>0</v>
      </c>
      <c r="AA170" s="32">
        <v>0</v>
      </c>
      <c r="AB170" s="32">
        <v>0</v>
      </c>
      <c r="AC170" s="32">
        <v>0</v>
      </c>
      <c r="AD170" s="32">
        <v>0</v>
      </c>
      <c r="AE170" s="32">
        <v>0</v>
      </c>
      <c r="AF170" t="s">
        <v>528</v>
      </c>
      <c r="AG170">
        <v>5</v>
      </c>
      <c r="AH170"/>
    </row>
    <row r="171" spans="1:34" x14ac:dyDescent="0.25">
      <c r="A171" t="s">
        <v>2364</v>
      </c>
      <c r="B171" t="s">
        <v>1781</v>
      </c>
      <c r="C171" t="s">
        <v>2222</v>
      </c>
      <c r="D171" t="s">
        <v>2295</v>
      </c>
      <c r="E171" s="32">
        <v>49.31111111111111</v>
      </c>
      <c r="F171" s="32">
        <v>4.4720076611086084</v>
      </c>
      <c r="G171" s="32">
        <v>3.9836119873817033</v>
      </c>
      <c r="H171" s="32">
        <v>0.95304867057233</v>
      </c>
      <c r="I171" s="32">
        <v>0.57280982424515547</v>
      </c>
      <c r="J171" s="32">
        <v>220.51966666666669</v>
      </c>
      <c r="K171" s="32">
        <v>196.43633333333332</v>
      </c>
      <c r="L171" s="32">
        <v>46.995888888888892</v>
      </c>
      <c r="M171" s="32">
        <v>28.245888888888889</v>
      </c>
      <c r="N171" s="32">
        <v>13.416666666666666</v>
      </c>
      <c r="O171" s="32">
        <v>5.333333333333333</v>
      </c>
      <c r="P171" s="32">
        <v>69.472333333333324</v>
      </c>
      <c r="Q171" s="32">
        <v>64.138999999999996</v>
      </c>
      <c r="R171" s="32">
        <v>5.333333333333333</v>
      </c>
      <c r="S171" s="32">
        <v>104.05144444444446</v>
      </c>
      <c r="T171" s="32">
        <v>104.05144444444446</v>
      </c>
      <c r="U171" s="32">
        <v>0</v>
      </c>
      <c r="V171" s="32">
        <v>0</v>
      </c>
      <c r="W171" s="32">
        <v>0</v>
      </c>
      <c r="X171" s="32">
        <v>0</v>
      </c>
      <c r="Y171" s="32">
        <v>0</v>
      </c>
      <c r="Z171" s="32">
        <v>0</v>
      </c>
      <c r="AA171" s="32">
        <v>0</v>
      </c>
      <c r="AB171" s="32">
        <v>0</v>
      </c>
      <c r="AC171" s="32">
        <v>0</v>
      </c>
      <c r="AD171" s="32">
        <v>0</v>
      </c>
      <c r="AE171" s="32">
        <v>0</v>
      </c>
      <c r="AF171" t="s">
        <v>840</v>
      </c>
      <c r="AG171">
        <v>5</v>
      </c>
      <c r="AH171"/>
    </row>
    <row r="172" spans="1:34" x14ac:dyDescent="0.25">
      <c r="A172" t="s">
        <v>2364</v>
      </c>
      <c r="B172" t="s">
        <v>1644</v>
      </c>
      <c r="C172" t="s">
        <v>2016</v>
      </c>
      <c r="D172" t="s">
        <v>2278</v>
      </c>
      <c r="E172" s="32">
        <v>74.344444444444449</v>
      </c>
      <c r="F172" s="32">
        <v>3.1835121805410256</v>
      </c>
      <c r="G172" s="32">
        <v>2.8856045434165303</v>
      </c>
      <c r="H172" s="32">
        <v>0.54580780152443575</v>
      </c>
      <c r="I172" s="32">
        <v>0.33178897025855625</v>
      </c>
      <c r="J172" s="32">
        <v>236.67644444444448</v>
      </c>
      <c r="K172" s="32">
        <v>214.52866666666671</v>
      </c>
      <c r="L172" s="32">
        <v>40.577777777777776</v>
      </c>
      <c r="M172" s="32">
        <v>24.666666666666668</v>
      </c>
      <c r="N172" s="32">
        <v>10.222222222222221</v>
      </c>
      <c r="O172" s="32">
        <v>5.6888888888888891</v>
      </c>
      <c r="P172" s="32">
        <v>54.529222222222238</v>
      </c>
      <c r="Q172" s="32">
        <v>48.292555555555573</v>
      </c>
      <c r="R172" s="32">
        <v>6.2366666666666664</v>
      </c>
      <c r="S172" s="32">
        <v>141.56944444444446</v>
      </c>
      <c r="T172" s="32">
        <v>131.81944444444446</v>
      </c>
      <c r="U172" s="32">
        <v>9.6166666666666671</v>
      </c>
      <c r="V172" s="32">
        <v>0.13333333333333333</v>
      </c>
      <c r="W172" s="32">
        <v>46.410888888888884</v>
      </c>
      <c r="X172" s="32">
        <v>0.17777777777777778</v>
      </c>
      <c r="Y172" s="32">
        <v>0</v>
      </c>
      <c r="Z172" s="32">
        <v>0</v>
      </c>
      <c r="AA172" s="32">
        <v>22.963666666666661</v>
      </c>
      <c r="AB172" s="32">
        <v>0</v>
      </c>
      <c r="AC172" s="32">
        <v>23.269444444444446</v>
      </c>
      <c r="AD172" s="32">
        <v>0</v>
      </c>
      <c r="AE172" s="32">
        <v>0</v>
      </c>
      <c r="AF172" t="s">
        <v>701</v>
      </c>
      <c r="AG172">
        <v>5</v>
      </c>
      <c r="AH172"/>
    </row>
    <row r="173" spans="1:34" x14ac:dyDescent="0.25">
      <c r="A173" t="s">
        <v>2364</v>
      </c>
      <c r="B173" t="s">
        <v>1714</v>
      </c>
      <c r="C173" t="s">
        <v>1936</v>
      </c>
      <c r="D173" t="s">
        <v>2278</v>
      </c>
      <c r="E173" s="32">
        <v>52.744444444444447</v>
      </c>
      <c r="F173" s="32">
        <v>4.0042658521171273</v>
      </c>
      <c r="G173" s="32">
        <v>3.8964082578470616</v>
      </c>
      <c r="H173" s="32">
        <v>0.77419844112070801</v>
      </c>
      <c r="I173" s="32">
        <v>0.66634084685064265</v>
      </c>
      <c r="J173" s="32">
        <v>211.20277777777781</v>
      </c>
      <c r="K173" s="32">
        <v>205.51388888888891</v>
      </c>
      <c r="L173" s="32">
        <v>40.834666666666678</v>
      </c>
      <c r="M173" s="32">
        <v>35.145777777777788</v>
      </c>
      <c r="N173" s="32">
        <v>0</v>
      </c>
      <c r="O173" s="32">
        <v>5.6888888888888891</v>
      </c>
      <c r="P173" s="32">
        <v>38.831222222222223</v>
      </c>
      <c r="Q173" s="32">
        <v>38.831222222222223</v>
      </c>
      <c r="R173" s="32">
        <v>0</v>
      </c>
      <c r="S173" s="32">
        <v>131.53688888888891</v>
      </c>
      <c r="T173" s="32">
        <v>131.53688888888891</v>
      </c>
      <c r="U173" s="32">
        <v>0</v>
      </c>
      <c r="V173" s="32">
        <v>0</v>
      </c>
      <c r="W173" s="32">
        <v>40.330555555555556</v>
      </c>
      <c r="X173" s="32">
        <v>3.888888888888889E-2</v>
      </c>
      <c r="Y173" s="32">
        <v>0</v>
      </c>
      <c r="Z173" s="32">
        <v>0</v>
      </c>
      <c r="AA173" s="32">
        <v>2.6416666666666666</v>
      </c>
      <c r="AB173" s="32">
        <v>0</v>
      </c>
      <c r="AC173" s="32">
        <v>37.65</v>
      </c>
      <c r="AD173" s="32">
        <v>0</v>
      </c>
      <c r="AE173" s="32">
        <v>0</v>
      </c>
      <c r="AF173" t="s">
        <v>772</v>
      </c>
      <c r="AG173">
        <v>5</v>
      </c>
      <c r="AH173"/>
    </row>
    <row r="174" spans="1:34" x14ac:dyDescent="0.25">
      <c r="A174" t="s">
        <v>2364</v>
      </c>
      <c r="B174" t="s">
        <v>1047</v>
      </c>
      <c r="C174" t="s">
        <v>1926</v>
      </c>
      <c r="D174" t="s">
        <v>2241</v>
      </c>
      <c r="E174" s="32">
        <v>80.266666666666666</v>
      </c>
      <c r="F174" s="32">
        <v>3.112230066445183</v>
      </c>
      <c r="G174" s="32">
        <v>2.8362749169435211</v>
      </c>
      <c r="H174" s="32">
        <v>0.16549003322259137</v>
      </c>
      <c r="I174" s="32">
        <v>8.1049280177187155E-2</v>
      </c>
      <c r="J174" s="32">
        <v>249.80833333333334</v>
      </c>
      <c r="K174" s="32">
        <v>227.6583333333333</v>
      </c>
      <c r="L174" s="32">
        <v>13.283333333333333</v>
      </c>
      <c r="M174" s="32">
        <v>6.5055555555555555</v>
      </c>
      <c r="N174" s="32">
        <v>0.78611111111111109</v>
      </c>
      <c r="O174" s="32">
        <v>5.9916666666666663</v>
      </c>
      <c r="P174" s="32">
        <v>71.469444444444449</v>
      </c>
      <c r="Q174" s="32">
        <v>56.097222222222221</v>
      </c>
      <c r="R174" s="32">
        <v>15.372222222222222</v>
      </c>
      <c r="S174" s="32">
        <v>165.05555555555554</v>
      </c>
      <c r="T174" s="32">
        <v>165.05555555555554</v>
      </c>
      <c r="U174" s="32">
        <v>0</v>
      </c>
      <c r="V174" s="32">
        <v>0</v>
      </c>
      <c r="W174" s="32">
        <v>16.658333333333331</v>
      </c>
      <c r="X174" s="32">
        <v>1.8722222222222222</v>
      </c>
      <c r="Y174" s="32">
        <v>0</v>
      </c>
      <c r="Z174" s="32">
        <v>1.8666666666666667</v>
      </c>
      <c r="AA174" s="32">
        <v>6.2111111111111112</v>
      </c>
      <c r="AB174" s="32">
        <v>0</v>
      </c>
      <c r="AC174" s="32">
        <v>6.708333333333333</v>
      </c>
      <c r="AD174" s="32">
        <v>0</v>
      </c>
      <c r="AE174" s="32">
        <v>0</v>
      </c>
      <c r="AF174" t="s">
        <v>92</v>
      </c>
      <c r="AG174">
        <v>5</v>
      </c>
      <c r="AH174"/>
    </row>
    <row r="175" spans="1:34" x14ac:dyDescent="0.25">
      <c r="A175" t="s">
        <v>2364</v>
      </c>
      <c r="B175" t="s">
        <v>1863</v>
      </c>
      <c r="C175" t="s">
        <v>2240</v>
      </c>
      <c r="D175" t="s">
        <v>2282</v>
      </c>
      <c r="E175" s="32">
        <v>75.711111111111109</v>
      </c>
      <c r="F175" s="32">
        <v>3.8247534487819195</v>
      </c>
      <c r="G175" s="32">
        <v>3.600729380686821</v>
      </c>
      <c r="H175" s="32">
        <v>0.72545494570002933</v>
      </c>
      <c r="I175" s="32">
        <v>0.57627678309363073</v>
      </c>
      <c r="J175" s="32">
        <v>289.57633333333331</v>
      </c>
      <c r="K175" s="32">
        <v>272.6152222222222</v>
      </c>
      <c r="L175" s="32">
        <v>54.924999999999997</v>
      </c>
      <c r="M175" s="32">
        <v>43.630555555555553</v>
      </c>
      <c r="N175" s="32">
        <v>5.6055555555555552</v>
      </c>
      <c r="O175" s="32">
        <v>5.6888888888888891</v>
      </c>
      <c r="P175" s="32">
        <v>69.858333333333334</v>
      </c>
      <c r="Q175" s="32">
        <v>64.191666666666663</v>
      </c>
      <c r="R175" s="32">
        <v>5.666666666666667</v>
      </c>
      <c r="S175" s="32">
        <v>164.79300000000001</v>
      </c>
      <c r="T175" s="32">
        <v>129.37355555555555</v>
      </c>
      <c r="U175" s="32">
        <v>35.419444444444444</v>
      </c>
      <c r="V175" s="32">
        <v>0</v>
      </c>
      <c r="W175" s="32">
        <v>0</v>
      </c>
      <c r="X175" s="32">
        <v>0</v>
      </c>
      <c r="Y175" s="32">
        <v>0</v>
      </c>
      <c r="Z175" s="32">
        <v>0</v>
      </c>
      <c r="AA175" s="32">
        <v>0</v>
      </c>
      <c r="AB175" s="32">
        <v>0</v>
      </c>
      <c r="AC175" s="32">
        <v>0</v>
      </c>
      <c r="AD175" s="32">
        <v>0</v>
      </c>
      <c r="AE175" s="32">
        <v>0</v>
      </c>
      <c r="AF175" t="s">
        <v>922</v>
      </c>
      <c r="AG175">
        <v>5</v>
      </c>
      <c r="AH175"/>
    </row>
    <row r="176" spans="1:34" x14ac:dyDescent="0.25">
      <c r="A176" t="s">
        <v>2364</v>
      </c>
      <c r="B176" t="s">
        <v>1538</v>
      </c>
      <c r="C176" t="s">
        <v>2136</v>
      </c>
      <c r="D176" t="s">
        <v>2300</v>
      </c>
      <c r="E176" s="32">
        <v>73.522222222222226</v>
      </c>
      <c r="F176" s="32">
        <v>4.1006135711047307</v>
      </c>
      <c r="G176" s="32">
        <v>3.7583134350914302</v>
      </c>
      <c r="H176" s="32">
        <v>0.79188453982167151</v>
      </c>
      <c r="I176" s="32">
        <v>0.52212482998337628</v>
      </c>
      <c r="J176" s="32">
        <v>301.48622222222224</v>
      </c>
      <c r="K176" s="32">
        <v>276.3195555555555</v>
      </c>
      <c r="L176" s="32">
        <v>58.221111111111121</v>
      </c>
      <c r="M176" s="32">
        <v>38.387777777777785</v>
      </c>
      <c r="N176" s="32">
        <v>14.5</v>
      </c>
      <c r="O176" s="32">
        <v>5.333333333333333</v>
      </c>
      <c r="P176" s="32">
        <v>93.691000000000017</v>
      </c>
      <c r="Q176" s="32">
        <v>88.357666666666688</v>
      </c>
      <c r="R176" s="32">
        <v>5.333333333333333</v>
      </c>
      <c r="S176" s="32">
        <v>149.57411111111105</v>
      </c>
      <c r="T176" s="32">
        <v>131.12411111111106</v>
      </c>
      <c r="U176" s="32">
        <v>18.45</v>
      </c>
      <c r="V176" s="32">
        <v>0</v>
      </c>
      <c r="W176" s="32">
        <v>13.485000000000001</v>
      </c>
      <c r="X176" s="32">
        <v>1.4132222222222222</v>
      </c>
      <c r="Y176" s="32">
        <v>0</v>
      </c>
      <c r="Z176" s="32">
        <v>0</v>
      </c>
      <c r="AA176" s="32">
        <v>3.9988888888888892</v>
      </c>
      <c r="AB176" s="32">
        <v>0</v>
      </c>
      <c r="AC176" s="32">
        <v>8.0728888888888903</v>
      </c>
      <c r="AD176" s="32">
        <v>0</v>
      </c>
      <c r="AE176" s="32">
        <v>0</v>
      </c>
      <c r="AF176" t="s">
        <v>593</v>
      </c>
      <c r="AG176">
        <v>5</v>
      </c>
      <c r="AH176"/>
    </row>
    <row r="177" spans="1:34" x14ac:dyDescent="0.25">
      <c r="A177" t="s">
        <v>2364</v>
      </c>
      <c r="B177" t="s">
        <v>1270</v>
      </c>
      <c r="C177" t="s">
        <v>1889</v>
      </c>
      <c r="D177" t="s">
        <v>2264</v>
      </c>
      <c r="E177" s="32">
        <v>89.522222222222226</v>
      </c>
      <c r="F177" s="32">
        <v>3.2008191634603449</v>
      </c>
      <c r="G177" s="32">
        <v>2.9843924537669104</v>
      </c>
      <c r="H177" s="32">
        <v>0.21949857266972816</v>
      </c>
      <c r="I177" s="32">
        <v>0.1321211368995904</v>
      </c>
      <c r="J177" s="32">
        <v>286.54444444444442</v>
      </c>
      <c r="K177" s="32">
        <v>267.16944444444442</v>
      </c>
      <c r="L177" s="32">
        <v>19.649999999999999</v>
      </c>
      <c r="M177" s="32">
        <v>11.827777777777778</v>
      </c>
      <c r="N177" s="32">
        <v>2.2222222222222223</v>
      </c>
      <c r="O177" s="32">
        <v>5.6</v>
      </c>
      <c r="P177" s="32">
        <v>97.391666666666666</v>
      </c>
      <c r="Q177" s="32">
        <v>85.838888888888889</v>
      </c>
      <c r="R177" s="32">
        <v>11.552777777777777</v>
      </c>
      <c r="S177" s="32">
        <v>169.50277777777777</v>
      </c>
      <c r="T177" s="32">
        <v>114.28333333333333</v>
      </c>
      <c r="U177" s="32">
        <v>55.219444444444441</v>
      </c>
      <c r="V177" s="32">
        <v>0</v>
      </c>
      <c r="W177" s="32">
        <v>0</v>
      </c>
      <c r="X177" s="32">
        <v>0</v>
      </c>
      <c r="Y177" s="32">
        <v>0</v>
      </c>
      <c r="Z177" s="32">
        <v>0</v>
      </c>
      <c r="AA177" s="32">
        <v>0</v>
      </c>
      <c r="AB177" s="32">
        <v>0</v>
      </c>
      <c r="AC177" s="32">
        <v>0</v>
      </c>
      <c r="AD177" s="32">
        <v>0</v>
      </c>
      <c r="AE177" s="32">
        <v>0</v>
      </c>
      <c r="AF177" t="s">
        <v>320</v>
      </c>
      <c r="AG177">
        <v>5</v>
      </c>
      <c r="AH177"/>
    </row>
    <row r="178" spans="1:34" x14ac:dyDescent="0.25">
      <c r="A178" t="s">
        <v>2364</v>
      </c>
      <c r="B178" t="s">
        <v>1001</v>
      </c>
      <c r="C178" t="s">
        <v>2039</v>
      </c>
      <c r="D178" t="s">
        <v>2284</v>
      </c>
      <c r="E178" s="32">
        <v>79.055555555555557</v>
      </c>
      <c r="F178" s="32">
        <v>2.6717104708362616</v>
      </c>
      <c r="G178" s="32">
        <v>2.5208334504567818</v>
      </c>
      <c r="H178" s="32">
        <v>0.33549543218552358</v>
      </c>
      <c r="I178" s="32">
        <v>0.27014054813773719</v>
      </c>
      <c r="J178" s="32">
        <v>211.21355555555556</v>
      </c>
      <c r="K178" s="32">
        <v>199.28588888888891</v>
      </c>
      <c r="L178" s="32">
        <v>26.52277777777778</v>
      </c>
      <c r="M178" s="32">
        <v>21.356111111111112</v>
      </c>
      <c r="N178" s="32">
        <v>0</v>
      </c>
      <c r="O178" s="32">
        <v>5.166666666666667</v>
      </c>
      <c r="P178" s="32">
        <v>54.553111111111122</v>
      </c>
      <c r="Q178" s="32">
        <v>47.792111111111119</v>
      </c>
      <c r="R178" s="32">
        <v>6.7610000000000001</v>
      </c>
      <c r="S178" s="32">
        <v>130.13766666666666</v>
      </c>
      <c r="T178" s="32">
        <v>130.13766666666666</v>
      </c>
      <c r="U178" s="32">
        <v>0</v>
      </c>
      <c r="V178" s="32">
        <v>0</v>
      </c>
      <c r="W178" s="32">
        <v>84.586111111111109</v>
      </c>
      <c r="X178" s="32">
        <v>2.1694444444444443</v>
      </c>
      <c r="Y178" s="32">
        <v>0</v>
      </c>
      <c r="Z178" s="32">
        <v>0</v>
      </c>
      <c r="AA178" s="32">
        <v>1.9</v>
      </c>
      <c r="AB178" s="32">
        <v>0</v>
      </c>
      <c r="AC178" s="32">
        <v>80.516666666666666</v>
      </c>
      <c r="AD178" s="32">
        <v>0</v>
      </c>
      <c r="AE178" s="32">
        <v>0</v>
      </c>
      <c r="AF178" t="s">
        <v>45</v>
      </c>
      <c r="AG178">
        <v>5</v>
      </c>
      <c r="AH178"/>
    </row>
    <row r="179" spans="1:34" x14ac:dyDescent="0.25">
      <c r="A179" t="s">
        <v>2364</v>
      </c>
      <c r="B179" t="s">
        <v>1579</v>
      </c>
      <c r="C179" t="s">
        <v>1968</v>
      </c>
      <c r="D179" t="s">
        <v>2244</v>
      </c>
      <c r="E179" s="32">
        <v>70.922222222222217</v>
      </c>
      <c r="F179" s="32">
        <v>3.7537787874040416</v>
      </c>
      <c r="G179" s="32">
        <v>3.4961366128779572</v>
      </c>
      <c r="H179" s="32">
        <v>0.57450258499138351</v>
      </c>
      <c r="I179" s="32">
        <v>0.41062979790067372</v>
      </c>
      <c r="J179" s="32">
        <v>266.22633333333329</v>
      </c>
      <c r="K179" s="32">
        <v>247.95377777777776</v>
      </c>
      <c r="L179" s="32">
        <v>40.745000000000005</v>
      </c>
      <c r="M179" s="32">
        <v>29.122777777777781</v>
      </c>
      <c r="N179" s="32">
        <v>6.2</v>
      </c>
      <c r="O179" s="32">
        <v>5.4222222222222225</v>
      </c>
      <c r="P179" s="32">
        <v>87.442555555555586</v>
      </c>
      <c r="Q179" s="32">
        <v>80.79222222222225</v>
      </c>
      <c r="R179" s="32">
        <v>6.6503333333333314</v>
      </c>
      <c r="S179" s="32">
        <v>138.03877777777774</v>
      </c>
      <c r="T179" s="32">
        <v>138.03877777777774</v>
      </c>
      <c r="U179" s="32">
        <v>0</v>
      </c>
      <c r="V179" s="32">
        <v>0</v>
      </c>
      <c r="W179" s="32">
        <v>124.03933333333336</v>
      </c>
      <c r="X179" s="32">
        <v>27.45888888888889</v>
      </c>
      <c r="Y179" s="32">
        <v>0</v>
      </c>
      <c r="Z179" s="32">
        <v>0</v>
      </c>
      <c r="AA179" s="32">
        <v>39.24744444444444</v>
      </c>
      <c r="AB179" s="32">
        <v>4.117</v>
      </c>
      <c r="AC179" s="32">
        <v>53.216000000000015</v>
      </c>
      <c r="AD179" s="32">
        <v>0</v>
      </c>
      <c r="AE179" s="32">
        <v>0</v>
      </c>
      <c r="AF179" t="s">
        <v>635</v>
      </c>
      <c r="AG179">
        <v>5</v>
      </c>
      <c r="AH179"/>
    </row>
    <row r="180" spans="1:34" x14ac:dyDescent="0.25">
      <c r="A180" t="s">
        <v>2364</v>
      </c>
      <c r="B180" t="s">
        <v>1613</v>
      </c>
      <c r="C180" t="s">
        <v>2025</v>
      </c>
      <c r="D180" t="s">
        <v>2269</v>
      </c>
      <c r="E180" s="32">
        <v>73.13333333333334</v>
      </c>
      <c r="F180" s="32">
        <v>3.4098024916438767</v>
      </c>
      <c r="G180" s="32">
        <v>2.5134594348222419</v>
      </c>
      <c r="H180" s="32">
        <v>0.23959282892737771</v>
      </c>
      <c r="I180" s="32">
        <v>0.16024764509267703</v>
      </c>
      <c r="J180" s="32">
        <v>249.3702222222222</v>
      </c>
      <c r="K180" s="32">
        <v>183.81766666666664</v>
      </c>
      <c r="L180" s="32">
        <v>17.522222222222226</v>
      </c>
      <c r="M180" s="32">
        <v>11.719444444444447</v>
      </c>
      <c r="N180" s="32">
        <v>0.11388888888888889</v>
      </c>
      <c r="O180" s="32">
        <v>5.6888888888888891</v>
      </c>
      <c r="P180" s="32">
        <v>91.865777777777765</v>
      </c>
      <c r="Q180" s="32">
        <v>32.116000000000007</v>
      </c>
      <c r="R180" s="32">
        <v>59.749777777777766</v>
      </c>
      <c r="S180" s="32">
        <v>139.98222222222219</v>
      </c>
      <c r="T180" s="32">
        <v>139.98222222222219</v>
      </c>
      <c r="U180" s="32">
        <v>0</v>
      </c>
      <c r="V180" s="32">
        <v>0</v>
      </c>
      <c r="W180" s="32">
        <v>81.87166666666667</v>
      </c>
      <c r="X180" s="32">
        <v>2.4329999999999998</v>
      </c>
      <c r="Y180" s="32">
        <v>0.11388888888888889</v>
      </c>
      <c r="Z180" s="32">
        <v>0</v>
      </c>
      <c r="AA180" s="32">
        <v>26.871555555555567</v>
      </c>
      <c r="AB180" s="32">
        <v>0.67355555555555557</v>
      </c>
      <c r="AC180" s="32">
        <v>51.779666666666657</v>
      </c>
      <c r="AD180" s="32">
        <v>0</v>
      </c>
      <c r="AE180" s="32">
        <v>0</v>
      </c>
      <c r="AF180" t="s">
        <v>670</v>
      </c>
      <c r="AG180">
        <v>5</v>
      </c>
      <c r="AH180"/>
    </row>
    <row r="181" spans="1:34" x14ac:dyDescent="0.25">
      <c r="A181" t="s">
        <v>2364</v>
      </c>
      <c r="B181" t="s">
        <v>1030</v>
      </c>
      <c r="C181" t="s">
        <v>2049</v>
      </c>
      <c r="D181" t="s">
        <v>2306</v>
      </c>
      <c r="E181" s="32">
        <v>159.53333333333333</v>
      </c>
      <c r="F181" s="32">
        <v>2.6999930352416777</v>
      </c>
      <c r="G181" s="32">
        <v>2.4768247666805965</v>
      </c>
      <c r="H181" s="32">
        <v>0.32074453266471653</v>
      </c>
      <c r="I181" s="32">
        <v>0.17894205321075357</v>
      </c>
      <c r="J181" s="32">
        <v>430.73888888888894</v>
      </c>
      <c r="K181" s="32">
        <v>395.13611111111112</v>
      </c>
      <c r="L181" s="32">
        <v>51.169444444444444</v>
      </c>
      <c r="M181" s="32">
        <v>28.547222222222221</v>
      </c>
      <c r="N181" s="32">
        <v>16.666666666666668</v>
      </c>
      <c r="O181" s="32">
        <v>5.9555555555555557</v>
      </c>
      <c r="P181" s="32">
        <v>138.23055555555555</v>
      </c>
      <c r="Q181" s="32">
        <v>125.25</v>
      </c>
      <c r="R181" s="32">
        <v>12.980555555555556</v>
      </c>
      <c r="S181" s="32">
        <v>241.33888888888887</v>
      </c>
      <c r="T181" s="32">
        <v>239.98888888888888</v>
      </c>
      <c r="U181" s="32">
        <v>1.35</v>
      </c>
      <c r="V181" s="32">
        <v>0</v>
      </c>
      <c r="W181" s="32">
        <v>0</v>
      </c>
      <c r="X181" s="32">
        <v>0</v>
      </c>
      <c r="Y181" s="32">
        <v>0</v>
      </c>
      <c r="Z181" s="32">
        <v>0</v>
      </c>
      <c r="AA181" s="32">
        <v>0</v>
      </c>
      <c r="AB181" s="32">
        <v>0</v>
      </c>
      <c r="AC181" s="32">
        <v>0</v>
      </c>
      <c r="AD181" s="32">
        <v>0</v>
      </c>
      <c r="AE181" s="32">
        <v>0</v>
      </c>
      <c r="AF181" t="s">
        <v>74</v>
      </c>
      <c r="AG181">
        <v>5</v>
      </c>
      <c r="AH181"/>
    </row>
    <row r="182" spans="1:34" x14ac:dyDescent="0.25">
      <c r="A182" t="s">
        <v>2364</v>
      </c>
      <c r="B182" t="s">
        <v>1526</v>
      </c>
      <c r="C182" t="s">
        <v>1896</v>
      </c>
      <c r="D182" t="s">
        <v>2271</v>
      </c>
      <c r="E182" s="32">
        <v>42.8</v>
      </c>
      <c r="F182" s="32">
        <v>2.3886941848390451</v>
      </c>
      <c r="G182" s="32">
        <v>2.192172897196262</v>
      </c>
      <c r="H182" s="32">
        <v>0.24487279335410175</v>
      </c>
      <c r="I182" s="32">
        <v>0.20541277258566978</v>
      </c>
      <c r="J182" s="32">
        <v>102.23611111111111</v>
      </c>
      <c r="K182" s="32">
        <v>93.825000000000003</v>
      </c>
      <c r="L182" s="32">
        <v>10.480555555555554</v>
      </c>
      <c r="M182" s="32">
        <v>8.7916666666666661</v>
      </c>
      <c r="N182" s="32">
        <v>0</v>
      </c>
      <c r="O182" s="32">
        <v>1.6888888888888889</v>
      </c>
      <c r="P182" s="32">
        <v>25.427777777777777</v>
      </c>
      <c r="Q182" s="32">
        <v>18.705555555555556</v>
      </c>
      <c r="R182" s="32">
        <v>6.7222222222222223</v>
      </c>
      <c r="S182" s="32">
        <v>66.327777777777783</v>
      </c>
      <c r="T182" s="32">
        <v>66.327777777777783</v>
      </c>
      <c r="U182" s="32">
        <v>0</v>
      </c>
      <c r="V182" s="32">
        <v>0</v>
      </c>
      <c r="W182" s="32">
        <v>0</v>
      </c>
      <c r="X182" s="32">
        <v>0</v>
      </c>
      <c r="Y182" s="32">
        <v>0</v>
      </c>
      <c r="Z182" s="32">
        <v>0</v>
      </c>
      <c r="AA182" s="32">
        <v>0</v>
      </c>
      <c r="AB182" s="32">
        <v>0</v>
      </c>
      <c r="AC182" s="32">
        <v>0</v>
      </c>
      <c r="AD182" s="32">
        <v>0</v>
      </c>
      <c r="AE182" s="32">
        <v>0</v>
      </c>
      <c r="AF182" t="s">
        <v>581</v>
      </c>
      <c r="AG182">
        <v>5</v>
      </c>
      <c r="AH182"/>
    </row>
    <row r="183" spans="1:34" x14ac:dyDescent="0.25">
      <c r="A183" t="s">
        <v>2364</v>
      </c>
      <c r="B183" t="s">
        <v>1066</v>
      </c>
      <c r="C183" t="s">
        <v>1990</v>
      </c>
      <c r="D183" t="s">
        <v>2286</v>
      </c>
      <c r="E183" s="32">
        <v>59.133333333333333</v>
      </c>
      <c r="F183" s="32">
        <v>3.2762288613303268</v>
      </c>
      <c r="G183" s="32">
        <v>3.0665520481022166</v>
      </c>
      <c r="H183" s="32">
        <v>0.70793874483276964</v>
      </c>
      <c r="I183" s="32">
        <v>0.49826193160465992</v>
      </c>
      <c r="J183" s="32">
        <v>193.73433333333332</v>
      </c>
      <c r="K183" s="32">
        <v>181.33544444444442</v>
      </c>
      <c r="L183" s="32">
        <v>41.862777777777779</v>
      </c>
      <c r="M183" s="32">
        <v>29.463888888888889</v>
      </c>
      <c r="N183" s="32">
        <v>6.6211111111111123</v>
      </c>
      <c r="O183" s="32">
        <v>5.7777777777777777</v>
      </c>
      <c r="P183" s="32">
        <v>29.475111111111119</v>
      </c>
      <c r="Q183" s="32">
        <v>29.475111111111119</v>
      </c>
      <c r="R183" s="32">
        <v>0</v>
      </c>
      <c r="S183" s="32">
        <v>122.39644444444441</v>
      </c>
      <c r="T183" s="32">
        <v>122.39644444444441</v>
      </c>
      <c r="U183" s="32">
        <v>0</v>
      </c>
      <c r="V183" s="32">
        <v>0</v>
      </c>
      <c r="W183" s="32">
        <v>12.387444444444444</v>
      </c>
      <c r="X183" s="32">
        <v>0</v>
      </c>
      <c r="Y183" s="32">
        <v>0</v>
      </c>
      <c r="Z183" s="32">
        <v>0</v>
      </c>
      <c r="AA183" s="32">
        <v>5.1903333333333332</v>
      </c>
      <c r="AB183" s="32">
        <v>0</v>
      </c>
      <c r="AC183" s="32">
        <v>7.197111111111111</v>
      </c>
      <c r="AD183" s="32">
        <v>0</v>
      </c>
      <c r="AE183" s="32">
        <v>0</v>
      </c>
      <c r="AF183" t="s">
        <v>111</v>
      </c>
      <c r="AG183">
        <v>5</v>
      </c>
      <c r="AH183"/>
    </row>
    <row r="184" spans="1:34" x14ac:dyDescent="0.25">
      <c r="A184" t="s">
        <v>2364</v>
      </c>
      <c r="B184" t="s">
        <v>1023</v>
      </c>
      <c r="C184" t="s">
        <v>2048</v>
      </c>
      <c r="D184" t="s">
        <v>2243</v>
      </c>
      <c r="E184" s="32">
        <v>93.177777777777777</v>
      </c>
      <c r="F184" s="32">
        <v>3.6493417600763172</v>
      </c>
      <c r="G184" s="32">
        <v>3.4938504650608153</v>
      </c>
      <c r="H184" s="32">
        <v>0.61803243501073202</v>
      </c>
      <c r="I184" s="32">
        <v>0.46254113999523</v>
      </c>
      <c r="J184" s="32">
        <v>340.03755555555551</v>
      </c>
      <c r="K184" s="32">
        <v>325.54922222222217</v>
      </c>
      <c r="L184" s="32">
        <v>57.586888888888879</v>
      </c>
      <c r="M184" s="32">
        <v>43.098555555555542</v>
      </c>
      <c r="N184" s="32">
        <v>8.7994444444444451</v>
      </c>
      <c r="O184" s="32">
        <v>5.6888888888888891</v>
      </c>
      <c r="P184" s="32">
        <v>114.18566666666663</v>
      </c>
      <c r="Q184" s="32">
        <v>114.18566666666663</v>
      </c>
      <c r="R184" s="32">
        <v>0</v>
      </c>
      <c r="S184" s="32">
        <v>168.26499999999996</v>
      </c>
      <c r="T184" s="32">
        <v>168.26499999999996</v>
      </c>
      <c r="U184" s="32">
        <v>0</v>
      </c>
      <c r="V184" s="32">
        <v>0</v>
      </c>
      <c r="W184" s="32">
        <v>27.949555555555555</v>
      </c>
      <c r="X184" s="32">
        <v>3.5388888888888888</v>
      </c>
      <c r="Y184" s="32">
        <v>0</v>
      </c>
      <c r="Z184" s="32">
        <v>0</v>
      </c>
      <c r="AA184" s="32">
        <v>19.669</v>
      </c>
      <c r="AB184" s="32">
        <v>0</v>
      </c>
      <c r="AC184" s="32">
        <v>4.7416666666666663</v>
      </c>
      <c r="AD184" s="32">
        <v>0</v>
      </c>
      <c r="AE184" s="32">
        <v>0</v>
      </c>
      <c r="AF184" t="s">
        <v>67</v>
      </c>
      <c r="AG184">
        <v>5</v>
      </c>
      <c r="AH184"/>
    </row>
    <row r="185" spans="1:34" x14ac:dyDescent="0.25">
      <c r="A185" t="s">
        <v>2364</v>
      </c>
      <c r="B185" t="s">
        <v>1217</v>
      </c>
      <c r="C185" t="s">
        <v>1931</v>
      </c>
      <c r="D185" t="s">
        <v>2261</v>
      </c>
      <c r="E185" s="32">
        <v>47.12222222222222</v>
      </c>
      <c r="F185" s="32">
        <v>3.8315043621787321</v>
      </c>
      <c r="G185" s="32">
        <v>3.4514053289318558</v>
      </c>
      <c r="H185" s="32">
        <v>0.92165762791794392</v>
      </c>
      <c r="I185" s="32">
        <v>0.61441876915821747</v>
      </c>
      <c r="J185" s="32">
        <v>180.54900000000004</v>
      </c>
      <c r="K185" s="32">
        <v>162.63788888888888</v>
      </c>
      <c r="L185" s="32">
        <v>43.430555555555557</v>
      </c>
      <c r="M185" s="32">
        <v>28.952777777777779</v>
      </c>
      <c r="N185" s="32">
        <v>9.1444444444444439</v>
      </c>
      <c r="O185" s="32">
        <v>5.333333333333333</v>
      </c>
      <c r="P185" s="32">
        <v>41.255888888888883</v>
      </c>
      <c r="Q185" s="32">
        <v>37.822555555555553</v>
      </c>
      <c r="R185" s="32">
        <v>3.4333333333333331</v>
      </c>
      <c r="S185" s="32">
        <v>95.862555555555559</v>
      </c>
      <c r="T185" s="32">
        <v>67.825000000000003</v>
      </c>
      <c r="U185" s="32">
        <v>28.037555555555556</v>
      </c>
      <c r="V185" s="32">
        <v>0</v>
      </c>
      <c r="W185" s="32">
        <v>4.7333333333333334</v>
      </c>
      <c r="X185" s="32">
        <v>0</v>
      </c>
      <c r="Y185" s="32">
        <v>0</v>
      </c>
      <c r="Z185" s="32">
        <v>0</v>
      </c>
      <c r="AA185" s="32">
        <v>4.7333333333333334</v>
      </c>
      <c r="AB185" s="32">
        <v>0</v>
      </c>
      <c r="AC185" s="32">
        <v>0</v>
      </c>
      <c r="AD185" s="32">
        <v>0</v>
      </c>
      <c r="AE185" s="32">
        <v>0</v>
      </c>
      <c r="AF185" t="s">
        <v>266</v>
      </c>
      <c r="AG185">
        <v>5</v>
      </c>
      <c r="AH185"/>
    </row>
    <row r="186" spans="1:34" x14ac:dyDescent="0.25">
      <c r="A186" t="s">
        <v>2364</v>
      </c>
      <c r="B186" t="s">
        <v>1560</v>
      </c>
      <c r="C186" t="s">
        <v>2048</v>
      </c>
      <c r="D186" t="s">
        <v>2243</v>
      </c>
      <c r="E186" s="32">
        <v>18.68888888888889</v>
      </c>
      <c r="F186" s="32">
        <v>4.5655350772889429</v>
      </c>
      <c r="G186" s="32">
        <v>4.3854696789536272</v>
      </c>
      <c r="H186" s="32">
        <v>0.64671224732461363</v>
      </c>
      <c r="I186" s="32">
        <v>0.46664684898929848</v>
      </c>
      <c r="J186" s="32">
        <v>85.324777777777797</v>
      </c>
      <c r="K186" s="32">
        <v>81.959555555555568</v>
      </c>
      <c r="L186" s="32">
        <v>12.086333333333336</v>
      </c>
      <c r="M186" s="32">
        <v>8.7211111111111119</v>
      </c>
      <c r="N186" s="32">
        <v>1.0652222222222223</v>
      </c>
      <c r="O186" s="32">
        <v>2.2999999999999998</v>
      </c>
      <c r="P186" s="32">
        <v>18.716222222222221</v>
      </c>
      <c r="Q186" s="32">
        <v>18.716222222222221</v>
      </c>
      <c r="R186" s="32">
        <v>0</v>
      </c>
      <c r="S186" s="32">
        <v>54.522222222222233</v>
      </c>
      <c r="T186" s="32">
        <v>54.522222222222233</v>
      </c>
      <c r="U186" s="32">
        <v>0</v>
      </c>
      <c r="V186" s="32">
        <v>0</v>
      </c>
      <c r="W186" s="32">
        <v>2.4063333333333334</v>
      </c>
      <c r="X186" s="32">
        <v>1.0677777777777779</v>
      </c>
      <c r="Y186" s="32">
        <v>1.0652222222222223</v>
      </c>
      <c r="Z186" s="32">
        <v>0</v>
      </c>
      <c r="AA186" s="32">
        <v>0.27333333333333337</v>
      </c>
      <c r="AB186" s="32">
        <v>0</v>
      </c>
      <c r="AC186" s="32">
        <v>0</v>
      </c>
      <c r="AD186" s="32">
        <v>0</v>
      </c>
      <c r="AE186" s="32">
        <v>0</v>
      </c>
      <c r="AF186" t="s">
        <v>616</v>
      </c>
      <c r="AG186">
        <v>5</v>
      </c>
      <c r="AH186"/>
    </row>
    <row r="187" spans="1:34" x14ac:dyDescent="0.25">
      <c r="A187" t="s">
        <v>2364</v>
      </c>
      <c r="B187" t="s">
        <v>1578</v>
      </c>
      <c r="C187" t="s">
        <v>2165</v>
      </c>
      <c r="D187" t="s">
        <v>2271</v>
      </c>
      <c r="E187" s="32">
        <v>137.38888888888889</v>
      </c>
      <c r="F187" s="32">
        <v>3.2399838253133852</v>
      </c>
      <c r="G187" s="32">
        <v>3.0913101496158517</v>
      </c>
      <c r="H187" s="32">
        <v>0.56329720986655896</v>
      </c>
      <c r="I187" s="32">
        <v>0.46521633643348165</v>
      </c>
      <c r="J187" s="32">
        <v>445.13777777777784</v>
      </c>
      <c r="K187" s="32">
        <v>424.7116666666667</v>
      </c>
      <c r="L187" s="32">
        <v>77.390777777777785</v>
      </c>
      <c r="M187" s="32">
        <v>63.915555555555564</v>
      </c>
      <c r="N187" s="32">
        <v>8.1418888888888894</v>
      </c>
      <c r="O187" s="32">
        <v>5.333333333333333</v>
      </c>
      <c r="P187" s="32">
        <v>156.62400000000002</v>
      </c>
      <c r="Q187" s="32">
        <v>149.67311111111113</v>
      </c>
      <c r="R187" s="32">
        <v>6.9508888888888878</v>
      </c>
      <c r="S187" s="32">
        <v>211.12299999999999</v>
      </c>
      <c r="T187" s="32">
        <v>211.12299999999999</v>
      </c>
      <c r="U187" s="32">
        <v>0</v>
      </c>
      <c r="V187" s="32">
        <v>0</v>
      </c>
      <c r="W187" s="32">
        <v>0</v>
      </c>
      <c r="X187" s="32">
        <v>0</v>
      </c>
      <c r="Y187" s="32">
        <v>0</v>
      </c>
      <c r="Z187" s="32">
        <v>0</v>
      </c>
      <c r="AA187" s="32">
        <v>0</v>
      </c>
      <c r="AB187" s="32">
        <v>0</v>
      </c>
      <c r="AC187" s="32">
        <v>0</v>
      </c>
      <c r="AD187" s="32">
        <v>0</v>
      </c>
      <c r="AE187" s="32">
        <v>0</v>
      </c>
      <c r="AF187" t="s">
        <v>634</v>
      </c>
      <c r="AG187">
        <v>5</v>
      </c>
      <c r="AH187"/>
    </row>
    <row r="188" spans="1:34" x14ac:dyDescent="0.25">
      <c r="A188" t="s">
        <v>2364</v>
      </c>
      <c r="B188" t="s">
        <v>1710</v>
      </c>
      <c r="C188" t="s">
        <v>1955</v>
      </c>
      <c r="D188" t="s">
        <v>2271</v>
      </c>
      <c r="E188" s="32">
        <v>43.422222222222224</v>
      </c>
      <c r="F188" s="32">
        <v>2.9420214943705219</v>
      </c>
      <c r="G188" s="32">
        <v>2.6135286591606959</v>
      </c>
      <c r="H188" s="32">
        <v>0.58700102354145334</v>
      </c>
      <c r="I188" s="32">
        <v>0.25850818833162742</v>
      </c>
      <c r="J188" s="32">
        <v>127.74911111111111</v>
      </c>
      <c r="K188" s="32">
        <v>113.48522222222222</v>
      </c>
      <c r="L188" s="32">
        <v>25.488888888888887</v>
      </c>
      <c r="M188" s="32">
        <v>11.225</v>
      </c>
      <c r="N188" s="32">
        <v>8.7527777777777782</v>
      </c>
      <c r="O188" s="32">
        <v>5.5111111111111111</v>
      </c>
      <c r="P188" s="32">
        <v>36.405555555555559</v>
      </c>
      <c r="Q188" s="32">
        <v>36.405555555555559</v>
      </c>
      <c r="R188" s="32">
        <v>0</v>
      </c>
      <c r="S188" s="32">
        <v>65.85466666666666</v>
      </c>
      <c r="T188" s="32">
        <v>53.593555555555554</v>
      </c>
      <c r="U188" s="32">
        <v>12.261111111111111</v>
      </c>
      <c r="V188" s="32">
        <v>0</v>
      </c>
      <c r="W188" s="32">
        <v>6.7157777777777783</v>
      </c>
      <c r="X188" s="32">
        <v>0</v>
      </c>
      <c r="Y188" s="32">
        <v>0</v>
      </c>
      <c r="Z188" s="32">
        <v>0</v>
      </c>
      <c r="AA188" s="32">
        <v>1.0222222222222221</v>
      </c>
      <c r="AB188" s="32">
        <v>0</v>
      </c>
      <c r="AC188" s="32">
        <v>5.6935555555555561</v>
      </c>
      <c r="AD188" s="32">
        <v>0</v>
      </c>
      <c r="AE188" s="32">
        <v>0</v>
      </c>
      <c r="AF188" t="s">
        <v>768</v>
      </c>
      <c r="AG188">
        <v>5</v>
      </c>
      <c r="AH188"/>
    </row>
    <row r="189" spans="1:34" x14ac:dyDescent="0.25">
      <c r="A189" t="s">
        <v>2364</v>
      </c>
      <c r="B189" t="s">
        <v>1293</v>
      </c>
      <c r="C189" t="s">
        <v>1955</v>
      </c>
      <c r="D189" t="s">
        <v>2271</v>
      </c>
      <c r="E189" s="32">
        <v>77.088888888888889</v>
      </c>
      <c r="F189" s="32">
        <v>3.7033698472182186</v>
      </c>
      <c r="G189" s="32">
        <v>3.4394609397520903</v>
      </c>
      <c r="H189" s="32">
        <v>0.50996396656096865</v>
      </c>
      <c r="I189" s="32">
        <v>0.36356010377630443</v>
      </c>
      <c r="J189" s="32">
        <v>285.48866666666669</v>
      </c>
      <c r="K189" s="32">
        <v>265.14422222222225</v>
      </c>
      <c r="L189" s="32">
        <v>39.312555555555562</v>
      </c>
      <c r="M189" s="32">
        <v>28.026444444444447</v>
      </c>
      <c r="N189" s="32">
        <v>5.8638888888888889</v>
      </c>
      <c r="O189" s="32">
        <v>5.4222222222222225</v>
      </c>
      <c r="P189" s="32">
        <v>89.15</v>
      </c>
      <c r="Q189" s="32">
        <v>80.091666666666669</v>
      </c>
      <c r="R189" s="32">
        <v>9.0583333333333336</v>
      </c>
      <c r="S189" s="32">
        <v>157.02611111111111</v>
      </c>
      <c r="T189" s="32">
        <v>132.18722222222223</v>
      </c>
      <c r="U189" s="32">
        <v>24.838888888888889</v>
      </c>
      <c r="V189" s="32">
        <v>0</v>
      </c>
      <c r="W189" s="32">
        <v>79.995555555555569</v>
      </c>
      <c r="X189" s="32">
        <v>5.75</v>
      </c>
      <c r="Y189" s="32">
        <v>0</v>
      </c>
      <c r="Z189" s="32">
        <v>0</v>
      </c>
      <c r="AA189" s="32">
        <v>18.483333333333334</v>
      </c>
      <c r="AB189" s="32">
        <v>0</v>
      </c>
      <c r="AC189" s="32">
        <v>55.762222222222228</v>
      </c>
      <c r="AD189" s="32">
        <v>0</v>
      </c>
      <c r="AE189" s="32">
        <v>0</v>
      </c>
      <c r="AF189" t="s">
        <v>343</v>
      </c>
      <c r="AG189">
        <v>5</v>
      </c>
      <c r="AH189"/>
    </row>
    <row r="190" spans="1:34" x14ac:dyDescent="0.25">
      <c r="A190" t="s">
        <v>2364</v>
      </c>
      <c r="B190" t="s">
        <v>963</v>
      </c>
      <c r="C190" t="s">
        <v>2028</v>
      </c>
      <c r="D190" t="s">
        <v>2293</v>
      </c>
      <c r="E190" s="32">
        <v>107.04444444444445</v>
      </c>
      <c r="F190" s="32">
        <v>3.7256591239360599</v>
      </c>
      <c r="G190" s="32">
        <v>3.3731700228357901</v>
      </c>
      <c r="H190" s="32">
        <v>0.74474361635872965</v>
      </c>
      <c r="I190" s="32">
        <v>0.44758148225036332</v>
      </c>
      <c r="J190" s="32">
        <v>398.81111111111113</v>
      </c>
      <c r="K190" s="32">
        <v>361.07911111111116</v>
      </c>
      <c r="L190" s="32">
        <v>79.720666666666688</v>
      </c>
      <c r="M190" s="32">
        <v>47.911111111111119</v>
      </c>
      <c r="N190" s="32">
        <v>23.380666666666674</v>
      </c>
      <c r="O190" s="32">
        <v>8.4288888888888884</v>
      </c>
      <c r="P190" s="32">
        <v>136.36355555555551</v>
      </c>
      <c r="Q190" s="32">
        <v>130.44111111111107</v>
      </c>
      <c r="R190" s="32">
        <v>5.9224444444444453</v>
      </c>
      <c r="S190" s="32">
        <v>182.72688888888896</v>
      </c>
      <c r="T190" s="32">
        <v>161.40077777777785</v>
      </c>
      <c r="U190" s="32">
        <v>12.052777777777777</v>
      </c>
      <c r="V190" s="32">
        <v>9.2733333333333334</v>
      </c>
      <c r="W190" s="32">
        <v>157.61966666666666</v>
      </c>
      <c r="X190" s="32">
        <v>25.763888888888889</v>
      </c>
      <c r="Y190" s="32">
        <v>0.81111111111111112</v>
      </c>
      <c r="Z190" s="32">
        <v>0</v>
      </c>
      <c r="AA190" s="32">
        <v>61.105000000000011</v>
      </c>
      <c r="AB190" s="32">
        <v>0</v>
      </c>
      <c r="AC190" s="32">
        <v>69.939666666666668</v>
      </c>
      <c r="AD190" s="32">
        <v>0</v>
      </c>
      <c r="AE190" s="32">
        <v>0</v>
      </c>
      <c r="AF190" t="s">
        <v>7</v>
      </c>
      <c r="AG190">
        <v>5</v>
      </c>
      <c r="AH190"/>
    </row>
    <row r="191" spans="1:34" x14ac:dyDescent="0.25">
      <c r="A191" t="s">
        <v>2364</v>
      </c>
      <c r="B191" t="s">
        <v>1086</v>
      </c>
      <c r="C191" t="s">
        <v>2069</v>
      </c>
      <c r="D191" t="s">
        <v>2281</v>
      </c>
      <c r="E191" s="32">
        <v>56.144444444444446</v>
      </c>
      <c r="F191" s="32">
        <v>3.2638848208984772</v>
      </c>
      <c r="G191" s="32">
        <v>2.8888561250742137</v>
      </c>
      <c r="H191" s="32">
        <v>0.67739362754799137</v>
      </c>
      <c r="I191" s="32">
        <v>0.34860478923411836</v>
      </c>
      <c r="J191" s="32">
        <v>183.24900000000005</v>
      </c>
      <c r="K191" s="32">
        <v>162.19322222222226</v>
      </c>
      <c r="L191" s="32">
        <v>38.031888888888894</v>
      </c>
      <c r="M191" s="32">
        <v>19.572222222222223</v>
      </c>
      <c r="N191" s="32">
        <v>12.770777777777779</v>
      </c>
      <c r="O191" s="32">
        <v>5.6888888888888891</v>
      </c>
      <c r="P191" s="32">
        <v>43.021222222222207</v>
      </c>
      <c r="Q191" s="32">
        <v>40.425111111111093</v>
      </c>
      <c r="R191" s="32">
        <v>2.5961111111111119</v>
      </c>
      <c r="S191" s="32">
        <v>102.19588888888894</v>
      </c>
      <c r="T191" s="32">
        <v>102.19588888888894</v>
      </c>
      <c r="U191" s="32">
        <v>0</v>
      </c>
      <c r="V191" s="32">
        <v>0</v>
      </c>
      <c r="W191" s="32">
        <v>35.328444444444443</v>
      </c>
      <c r="X191" s="32">
        <v>0</v>
      </c>
      <c r="Y191" s="32">
        <v>6.3763333333333332</v>
      </c>
      <c r="Z191" s="32">
        <v>0</v>
      </c>
      <c r="AA191" s="32">
        <v>9.2995555555555551</v>
      </c>
      <c r="AB191" s="32">
        <v>0</v>
      </c>
      <c r="AC191" s="32">
        <v>19.652555555555555</v>
      </c>
      <c r="AD191" s="32">
        <v>0</v>
      </c>
      <c r="AE191" s="32">
        <v>0</v>
      </c>
      <c r="AF191" t="s">
        <v>132</v>
      </c>
      <c r="AG191">
        <v>5</v>
      </c>
      <c r="AH191"/>
    </row>
    <row r="192" spans="1:34" x14ac:dyDescent="0.25">
      <c r="A192" t="s">
        <v>2364</v>
      </c>
      <c r="B192" t="s">
        <v>1834</v>
      </c>
      <c r="C192" t="s">
        <v>2221</v>
      </c>
      <c r="D192" t="s">
        <v>2300</v>
      </c>
      <c r="E192" s="32">
        <v>17.844444444444445</v>
      </c>
      <c r="F192" s="32">
        <v>4.9853673723536733</v>
      </c>
      <c r="G192" s="32">
        <v>4.6713885429638857</v>
      </c>
      <c r="H192" s="32">
        <v>1.1170610211706102</v>
      </c>
      <c r="I192" s="32">
        <v>0.80308219178082185</v>
      </c>
      <c r="J192" s="32">
        <v>88.961111111111109</v>
      </c>
      <c r="K192" s="32">
        <v>83.358333333333334</v>
      </c>
      <c r="L192" s="32">
        <v>19.933333333333334</v>
      </c>
      <c r="M192" s="32">
        <v>14.330555555555556</v>
      </c>
      <c r="N192" s="32">
        <v>5.5055555555555555</v>
      </c>
      <c r="O192" s="32">
        <v>9.7222222222222224E-2</v>
      </c>
      <c r="P192" s="32">
        <v>26.616666666666667</v>
      </c>
      <c r="Q192" s="32">
        <v>26.616666666666667</v>
      </c>
      <c r="R192" s="32">
        <v>0</v>
      </c>
      <c r="S192" s="32">
        <v>42.411111111111111</v>
      </c>
      <c r="T192" s="32">
        <v>42.411111111111111</v>
      </c>
      <c r="U192" s="32">
        <v>0</v>
      </c>
      <c r="V192" s="32">
        <v>0</v>
      </c>
      <c r="W192" s="32">
        <v>0</v>
      </c>
      <c r="X192" s="32">
        <v>0</v>
      </c>
      <c r="Y192" s="32">
        <v>0</v>
      </c>
      <c r="Z192" s="32">
        <v>0</v>
      </c>
      <c r="AA192" s="32">
        <v>0</v>
      </c>
      <c r="AB192" s="32">
        <v>0</v>
      </c>
      <c r="AC192" s="32">
        <v>0</v>
      </c>
      <c r="AD192" s="32">
        <v>0</v>
      </c>
      <c r="AE192" s="32">
        <v>0</v>
      </c>
      <c r="AF192" t="s">
        <v>893</v>
      </c>
      <c r="AG192">
        <v>5</v>
      </c>
      <c r="AH192"/>
    </row>
    <row r="193" spans="1:34" x14ac:dyDescent="0.25">
      <c r="A193" t="s">
        <v>2364</v>
      </c>
      <c r="B193" t="s">
        <v>1713</v>
      </c>
      <c r="C193" t="s">
        <v>2097</v>
      </c>
      <c r="D193" t="s">
        <v>2274</v>
      </c>
      <c r="E193" s="32">
        <v>41.43333333333333</v>
      </c>
      <c r="F193" s="32">
        <v>2.7950067042102442</v>
      </c>
      <c r="G193" s="32">
        <v>2.6249208903191201</v>
      </c>
      <c r="H193" s="32">
        <v>0.52699115044247791</v>
      </c>
      <c r="I193" s="32">
        <v>0.44372485921158494</v>
      </c>
      <c r="J193" s="32">
        <v>115.80644444444444</v>
      </c>
      <c r="K193" s="32">
        <v>108.75922222222221</v>
      </c>
      <c r="L193" s="32">
        <v>21.835000000000001</v>
      </c>
      <c r="M193" s="32">
        <v>18.385000000000002</v>
      </c>
      <c r="N193" s="32">
        <v>0</v>
      </c>
      <c r="O193" s="32">
        <v>3.45</v>
      </c>
      <c r="P193" s="32">
        <v>33.100777777777779</v>
      </c>
      <c r="Q193" s="32">
        <v>29.503555555555558</v>
      </c>
      <c r="R193" s="32">
        <v>3.5972222222222223</v>
      </c>
      <c r="S193" s="32">
        <v>60.870666666666651</v>
      </c>
      <c r="T193" s="32">
        <v>56.845666666666652</v>
      </c>
      <c r="U193" s="32">
        <v>4.0250000000000004</v>
      </c>
      <c r="V193" s="32">
        <v>0</v>
      </c>
      <c r="W193" s="32">
        <v>29.942555555555565</v>
      </c>
      <c r="X193" s="32">
        <v>4.6794444444444458</v>
      </c>
      <c r="Y193" s="32">
        <v>0</v>
      </c>
      <c r="Z193" s="32">
        <v>1.4277777777777778</v>
      </c>
      <c r="AA193" s="32">
        <v>10.353555555555555</v>
      </c>
      <c r="AB193" s="32">
        <v>0</v>
      </c>
      <c r="AC193" s="32">
        <v>13.481777777777785</v>
      </c>
      <c r="AD193" s="32">
        <v>0</v>
      </c>
      <c r="AE193" s="32">
        <v>0</v>
      </c>
      <c r="AF193" t="s">
        <v>771</v>
      </c>
      <c r="AG193">
        <v>5</v>
      </c>
      <c r="AH193"/>
    </row>
    <row r="194" spans="1:34" x14ac:dyDescent="0.25">
      <c r="A194" t="s">
        <v>2364</v>
      </c>
      <c r="B194" t="s">
        <v>1182</v>
      </c>
      <c r="C194" t="s">
        <v>2097</v>
      </c>
      <c r="D194" t="s">
        <v>2274</v>
      </c>
      <c r="E194" s="32">
        <v>29.211111111111112</v>
      </c>
      <c r="F194" s="32">
        <v>3.2158311144922025</v>
      </c>
      <c r="G194" s="32">
        <v>2.8318448079117533</v>
      </c>
      <c r="H194" s="32">
        <v>0.91222898440471656</v>
      </c>
      <c r="I194" s="32">
        <v>0.83995815899581583</v>
      </c>
      <c r="J194" s="32">
        <v>93.938000000000002</v>
      </c>
      <c r="K194" s="32">
        <v>82.721333333333334</v>
      </c>
      <c r="L194" s="32">
        <v>26.647222222222222</v>
      </c>
      <c r="M194" s="32">
        <v>24.536111111111111</v>
      </c>
      <c r="N194" s="32">
        <v>0.15555555555555556</v>
      </c>
      <c r="O194" s="32">
        <v>1.9555555555555555</v>
      </c>
      <c r="P194" s="32">
        <v>28.480555555555554</v>
      </c>
      <c r="Q194" s="32">
        <v>19.375</v>
      </c>
      <c r="R194" s="32">
        <v>9.1055555555555561</v>
      </c>
      <c r="S194" s="32">
        <v>38.810222222222222</v>
      </c>
      <c r="T194" s="32">
        <v>34.332444444444448</v>
      </c>
      <c r="U194" s="32">
        <v>4.4777777777777779</v>
      </c>
      <c r="V194" s="32">
        <v>0</v>
      </c>
      <c r="W194" s="32">
        <v>16.66022222222222</v>
      </c>
      <c r="X194" s="32">
        <v>2.6916666666666669</v>
      </c>
      <c r="Y194" s="32">
        <v>0</v>
      </c>
      <c r="Z194" s="32">
        <v>0</v>
      </c>
      <c r="AA194" s="32">
        <v>6.2166666666666641</v>
      </c>
      <c r="AB194" s="32">
        <v>0</v>
      </c>
      <c r="AC194" s="32">
        <v>7.7518888888888897</v>
      </c>
      <c r="AD194" s="32">
        <v>0</v>
      </c>
      <c r="AE194" s="32">
        <v>0</v>
      </c>
      <c r="AF194" t="s">
        <v>230</v>
      </c>
      <c r="AG194">
        <v>5</v>
      </c>
      <c r="AH194"/>
    </row>
    <row r="195" spans="1:34" x14ac:dyDescent="0.25">
      <c r="A195" t="s">
        <v>2364</v>
      </c>
      <c r="B195" t="s">
        <v>1347</v>
      </c>
      <c r="C195" t="s">
        <v>1968</v>
      </c>
      <c r="D195" t="s">
        <v>2244</v>
      </c>
      <c r="E195" s="32">
        <v>68.344444444444449</v>
      </c>
      <c r="F195" s="32">
        <v>3.0300699073321402</v>
      </c>
      <c r="G195" s="32">
        <v>2.5027491464802467</v>
      </c>
      <c r="H195" s="32">
        <v>0.59896927328889582</v>
      </c>
      <c r="I195" s="32">
        <v>0.35847016745244648</v>
      </c>
      <c r="J195" s="32">
        <v>207.08844444444441</v>
      </c>
      <c r="K195" s="32">
        <v>171.04899999999998</v>
      </c>
      <c r="L195" s="32">
        <v>40.936222222222206</v>
      </c>
      <c r="M195" s="32">
        <v>24.499444444444428</v>
      </c>
      <c r="N195" s="32">
        <v>10.036777777777779</v>
      </c>
      <c r="O195" s="32">
        <v>6.4</v>
      </c>
      <c r="P195" s="32">
        <v>70.533666666666662</v>
      </c>
      <c r="Q195" s="32">
        <v>50.93099999999999</v>
      </c>
      <c r="R195" s="32">
        <v>19.602666666666668</v>
      </c>
      <c r="S195" s="32">
        <v>95.61855555555556</v>
      </c>
      <c r="T195" s="32">
        <v>95.61855555555556</v>
      </c>
      <c r="U195" s="32">
        <v>0</v>
      </c>
      <c r="V195" s="32">
        <v>0</v>
      </c>
      <c r="W195" s="32">
        <v>155.85688888888888</v>
      </c>
      <c r="X195" s="32">
        <v>20.963888888888885</v>
      </c>
      <c r="Y195" s="32">
        <v>5.6888888888888891</v>
      </c>
      <c r="Z195" s="32">
        <v>6.4</v>
      </c>
      <c r="AA195" s="32">
        <v>44.514111111111106</v>
      </c>
      <c r="AB195" s="32">
        <v>19.602666666666668</v>
      </c>
      <c r="AC195" s="32">
        <v>58.687333333333342</v>
      </c>
      <c r="AD195" s="32">
        <v>0</v>
      </c>
      <c r="AE195" s="32">
        <v>0</v>
      </c>
      <c r="AF195" t="s">
        <v>398</v>
      </c>
      <c r="AG195">
        <v>5</v>
      </c>
      <c r="AH195"/>
    </row>
    <row r="196" spans="1:34" x14ac:dyDescent="0.25">
      <c r="A196" t="s">
        <v>2364</v>
      </c>
      <c r="B196" t="s">
        <v>1324</v>
      </c>
      <c r="C196" t="s">
        <v>2025</v>
      </c>
      <c r="D196" t="s">
        <v>2269</v>
      </c>
      <c r="E196" s="32">
        <v>78.400000000000006</v>
      </c>
      <c r="F196" s="32">
        <v>3.3062641723356005</v>
      </c>
      <c r="G196" s="32">
        <v>3.1448058390022675</v>
      </c>
      <c r="H196" s="32">
        <v>0.20773100907029476</v>
      </c>
      <c r="I196" s="32">
        <v>0.13545209750566892</v>
      </c>
      <c r="J196" s="32">
        <v>259.21111111111111</v>
      </c>
      <c r="K196" s="32">
        <v>246.55277777777781</v>
      </c>
      <c r="L196" s="32">
        <v>16.286111111111111</v>
      </c>
      <c r="M196" s="32">
        <v>10.619444444444444</v>
      </c>
      <c r="N196" s="32">
        <v>0.15555555555555556</v>
      </c>
      <c r="O196" s="32">
        <v>5.5111111111111111</v>
      </c>
      <c r="P196" s="32">
        <v>83.25</v>
      </c>
      <c r="Q196" s="32">
        <v>76.25833333333334</v>
      </c>
      <c r="R196" s="32">
        <v>6.9916666666666663</v>
      </c>
      <c r="S196" s="32">
        <v>159.67500000000001</v>
      </c>
      <c r="T196" s="32">
        <v>147.92500000000001</v>
      </c>
      <c r="U196" s="32">
        <v>10.894444444444444</v>
      </c>
      <c r="V196" s="32">
        <v>0.85555555555555551</v>
      </c>
      <c r="W196" s="32">
        <v>90.958333333333343</v>
      </c>
      <c r="X196" s="32">
        <v>5.1638888888888888</v>
      </c>
      <c r="Y196" s="32">
        <v>0</v>
      </c>
      <c r="Z196" s="32">
        <v>0</v>
      </c>
      <c r="AA196" s="32">
        <v>40.380555555555553</v>
      </c>
      <c r="AB196" s="32">
        <v>0</v>
      </c>
      <c r="AC196" s="32">
        <v>45.413888888888891</v>
      </c>
      <c r="AD196" s="32">
        <v>0</v>
      </c>
      <c r="AE196" s="32">
        <v>0</v>
      </c>
      <c r="AF196" t="s">
        <v>374</v>
      </c>
      <c r="AG196">
        <v>5</v>
      </c>
      <c r="AH196"/>
    </row>
    <row r="197" spans="1:34" x14ac:dyDescent="0.25">
      <c r="A197" t="s">
        <v>2364</v>
      </c>
      <c r="B197" t="s">
        <v>1164</v>
      </c>
      <c r="C197" t="s">
        <v>2092</v>
      </c>
      <c r="D197" t="s">
        <v>2278</v>
      </c>
      <c r="E197" s="32">
        <v>61.588888888888889</v>
      </c>
      <c r="F197" s="32">
        <v>3.2891430633231105</v>
      </c>
      <c r="G197" s="32">
        <v>3.0296987191051779</v>
      </c>
      <c r="H197" s="32">
        <v>0.53082626736424321</v>
      </c>
      <c r="I197" s="32">
        <v>0.3862565397799026</v>
      </c>
      <c r="J197" s="32">
        <v>202.57466666666667</v>
      </c>
      <c r="K197" s="32">
        <v>186.59577777777778</v>
      </c>
      <c r="L197" s="32">
        <v>32.692999999999998</v>
      </c>
      <c r="M197" s="32">
        <v>23.789111111111112</v>
      </c>
      <c r="N197" s="32">
        <v>1.3816666666666668</v>
      </c>
      <c r="O197" s="32">
        <v>7.5222222222222221</v>
      </c>
      <c r="P197" s="32">
        <v>60.232222222222212</v>
      </c>
      <c r="Q197" s="32">
        <v>53.157222222222209</v>
      </c>
      <c r="R197" s="32">
        <v>7.0750000000000002</v>
      </c>
      <c r="S197" s="32">
        <v>109.64944444444447</v>
      </c>
      <c r="T197" s="32">
        <v>109.14555555555557</v>
      </c>
      <c r="U197" s="32">
        <v>0.50388888888888894</v>
      </c>
      <c r="V197" s="32">
        <v>0</v>
      </c>
      <c r="W197" s="32">
        <v>12.038888888888888</v>
      </c>
      <c r="X197" s="32">
        <v>6.1111111111111109E-2</v>
      </c>
      <c r="Y197" s="32">
        <v>0</v>
      </c>
      <c r="Z197" s="32">
        <v>0</v>
      </c>
      <c r="AA197" s="32">
        <v>6.6264444444444441</v>
      </c>
      <c r="AB197" s="32">
        <v>0</v>
      </c>
      <c r="AC197" s="32">
        <v>5.3513333333333328</v>
      </c>
      <c r="AD197" s="32">
        <v>0</v>
      </c>
      <c r="AE197" s="32">
        <v>0</v>
      </c>
      <c r="AF197" t="s">
        <v>212</v>
      </c>
      <c r="AG197">
        <v>5</v>
      </c>
      <c r="AH197"/>
    </row>
    <row r="198" spans="1:34" x14ac:dyDescent="0.25">
      <c r="A198" t="s">
        <v>2364</v>
      </c>
      <c r="B198" t="s">
        <v>1306</v>
      </c>
      <c r="C198" t="s">
        <v>2137</v>
      </c>
      <c r="D198" t="s">
        <v>2323</v>
      </c>
      <c r="E198" s="32">
        <v>71.444444444444443</v>
      </c>
      <c r="F198" s="32">
        <v>3.0620964230171075</v>
      </c>
      <c r="G198" s="32">
        <v>2.8394292379471229</v>
      </c>
      <c r="H198" s="32">
        <v>0.3777993779160187</v>
      </c>
      <c r="I198" s="32">
        <v>0.30361586314152411</v>
      </c>
      <c r="J198" s="32">
        <v>218.76977777777779</v>
      </c>
      <c r="K198" s="32">
        <v>202.86144444444443</v>
      </c>
      <c r="L198" s="32">
        <v>26.991666666666667</v>
      </c>
      <c r="M198" s="32">
        <v>21.691666666666666</v>
      </c>
      <c r="N198" s="32">
        <v>0.32222222222222224</v>
      </c>
      <c r="O198" s="32">
        <v>4.9777777777777779</v>
      </c>
      <c r="P198" s="32">
        <v>75.644444444444446</v>
      </c>
      <c r="Q198" s="32">
        <v>65.036111111111111</v>
      </c>
      <c r="R198" s="32">
        <v>10.608333333333333</v>
      </c>
      <c r="S198" s="32">
        <v>116.13366666666667</v>
      </c>
      <c r="T198" s="32">
        <v>87.13366666666667</v>
      </c>
      <c r="U198" s="32">
        <v>29</v>
      </c>
      <c r="V198" s="32">
        <v>0</v>
      </c>
      <c r="W198" s="32">
        <v>47.866666666666667</v>
      </c>
      <c r="X198" s="32">
        <v>0.13055555555555556</v>
      </c>
      <c r="Y198" s="32">
        <v>0</v>
      </c>
      <c r="Z198" s="32">
        <v>0</v>
      </c>
      <c r="AA198" s="32">
        <v>14.561111111111112</v>
      </c>
      <c r="AB198" s="32">
        <v>0</v>
      </c>
      <c r="AC198" s="32">
        <v>33.174999999999997</v>
      </c>
      <c r="AD198" s="32">
        <v>0</v>
      </c>
      <c r="AE198" s="32">
        <v>0</v>
      </c>
      <c r="AF198" t="s">
        <v>356</v>
      </c>
      <c r="AG198">
        <v>5</v>
      </c>
      <c r="AH198"/>
    </row>
    <row r="199" spans="1:34" x14ac:dyDescent="0.25">
      <c r="A199" t="s">
        <v>2364</v>
      </c>
      <c r="B199" t="s">
        <v>1670</v>
      </c>
      <c r="C199" t="s">
        <v>2078</v>
      </c>
      <c r="D199" t="s">
        <v>2282</v>
      </c>
      <c r="E199" s="32">
        <v>24.7</v>
      </c>
      <c r="F199" s="32">
        <v>4.203724696356276</v>
      </c>
      <c r="G199" s="32">
        <v>3.9848762932973467</v>
      </c>
      <c r="H199" s="32">
        <v>0.61009896536212338</v>
      </c>
      <c r="I199" s="32">
        <v>0.39125056230319394</v>
      </c>
      <c r="J199" s="32">
        <v>103.83200000000001</v>
      </c>
      <c r="K199" s="32">
        <v>98.426444444444456</v>
      </c>
      <c r="L199" s="32">
        <v>15.069444444444446</v>
      </c>
      <c r="M199" s="32">
        <v>9.6638888888888896</v>
      </c>
      <c r="N199" s="32">
        <v>0</v>
      </c>
      <c r="O199" s="32">
        <v>5.4055555555555559</v>
      </c>
      <c r="P199" s="32">
        <v>17.866666666666667</v>
      </c>
      <c r="Q199" s="32">
        <v>17.866666666666667</v>
      </c>
      <c r="R199" s="32">
        <v>0</v>
      </c>
      <c r="S199" s="32">
        <v>70.895888888888891</v>
      </c>
      <c r="T199" s="32">
        <v>69.718111111111114</v>
      </c>
      <c r="U199" s="32">
        <v>1.1777777777777778</v>
      </c>
      <c r="V199" s="32">
        <v>0</v>
      </c>
      <c r="W199" s="32">
        <v>22.886111111111113</v>
      </c>
      <c r="X199" s="32">
        <v>0</v>
      </c>
      <c r="Y199" s="32">
        <v>0</v>
      </c>
      <c r="Z199" s="32">
        <v>0</v>
      </c>
      <c r="AA199" s="32">
        <v>8.530555555555555</v>
      </c>
      <c r="AB199" s="32">
        <v>0</v>
      </c>
      <c r="AC199" s="32">
        <v>14.355555555555556</v>
      </c>
      <c r="AD199" s="32">
        <v>0</v>
      </c>
      <c r="AE199" s="32">
        <v>0</v>
      </c>
      <c r="AF199" t="s">
        <v>728</v>
      </c>
      <c r="AG199">
        <v>5</v>
      </c>
      <c r="AH199"/>
    </row>
    <row r="200" spans="1:34" x14ac:dyDescent="0.25">
      <c r="A200" t="s">
        <v>2364</v>
      </c>
      <c r="B200" t="s">
        <v>1548</v>
      </c>
      <c r="C200" t="s">
        <v>2187</v>
      </c>
      <c r="D200" t="s">
        <v>2253</v>
      </c>
      <c r="E200" s="32">
        <v>101.77777777777777</v>
      </c>
      <c r="F200" s="32">
        <v>4.2799606986899565</v>
      </c>
      <c r="G200" s="32">
        <v>3.6341462882096067</v>
      </c>
      <c r="H200" s="32">
        <v>0.56539410480349395</v>
      </c>
      <c r="I200" s="32">
        <v>0.25047489082969443</v>
      </c>
      <c r="J200" s="32">
        <v>435.60488888888892</v>
      </c>
      <c r="K200" s="32">
        <v>369.87533333333329</v>
      </c>
      <c r="L200" s="32">
        <v>57.544555555555597</v>
      </c>
      <c r="M200" s="32">
        <v>25.492777777777786</v>
      </c>
      <c r="N200" s="32">
        <v>26.540666666666695</v>
      </c>
      <c r="O200" s="32">
        <v>5.5111111111111111</v>
      </c>
      <c r="P200" s="32">
        <v>162.76644444444446</v>
      </c>
      <c r="Q200" s="32">
        <v>129.08866666666668</v>
      </c>
      <c r="R200" s="32">
        <v>33.677777777777777</v>
      </c>
      <c r="S200" s="32">
        <v>215.29388888888883</v>
      </c>
      <c r="T200" s="32">
        <v>215.29388888888883</v>
      </c>
      <c r="U200" s="32">
        <v>0</v>
      </c>
      <c r="V200" s="32">
        <v>0</v>
      </c>
      <c r="W200" s="32">
        <v>89.532666666666671</v>
      </c>
      <c r="X200" s="32">
        <v>17.806666666666668</v>
      </c>
      <c r="Y200" s="32">
        <v>6.3573333333333366</v>
      </c>
      <c r="Z200" s="32">
        <v>0.88888888888888884</v>
      </c>
      <c r="AA200" s="32">
        <v>27.463666666666661</v>
      </c>
      <c r="AB200" s="32">
        <v>0</v>
      </c>
      <c r="AC200" s="32">
        <v>37.016111111111123</v>
      </c>
      <c r="AD200" s="32">
        <v>0</v>
      </c>
      <c r="AE200" s="32">
        <v>0</v>
      </c>
      <c r="AF200" t="s">
        <v>603</v>
      </c>
      <c r="AG200">
        <v>5</v>
      </c>
      <c r="AH200"/>
    </row>
    <row r="201" spans="1:34" x14ac:dyDescent="0.25">
      <c r="A201" t="s">
        <v>2364</v>
      </c>
      <c r="B201" t="s">
        <v>1478</v>
      </c>
      <c r="C201" t="s">
        <v>1895</v>
      </c>
      <c r="D201" t="s">
        <v>2324</v>
      </c>
      <c r="E201" s="32">
        <v>35.511111111111113</v>
      </c>
      <c r="F201" s="32">
        <v>3.9485638297872341</v>
      </c>
      <c r="G201" s="32">
        <v>3.809327284105132</v>
      </c>
      <c r="H201" s="32">
        <v>0.80002816020025036</v>
      </c>
      <c r="I201" s="32">
        <v>0.66079161451814772</v>
      </c>
      <c r="J201" s="32">
        <v>140.21788888888889</v>
      </c>
      <c r="K201" s="32">
        <v>135.27344444444446</v>
      </c>
      <c r="L201" s="32">
        <v>28.40988888888889</v>
      </c>
      <c r="M201" s="32">
        <v>23.465444444444447</v>
      </c>
      <c r="N201" s="32">
        <v>0.74444444444444446</v>
      </c>
      <c r="O201" s="32">
        <v>4.2</v>
      </c>
      <c r="P201" s="32">
        <v>50.636222222222223</v>
      </c>
      <c r="Q201" s="32">
        <v>50.636222222222223</v>
      </c>
      <c r="R201" s="32">
        <v>0</v>
      </c>
      <c r="S201" s="32">
        <v>61.171777777777777</v>
      </c>
      <c r="T201" s="32">
        <v>61.171777777777777</v>
      </c>
      <c r="U201" s="32">
        <v>0</v>
      </c>
      <c r="V201" s="32">
        <v>0</v>
      </c>
      <c r="W201" s="32">
        <v>32.637333333333331</v>
      </c>
      <c r="X201" s="32">
        <v>7.4793333333333303</v>
      </c>
      <c r="Y201" s="32">
        <v>0.74444444444444446</v>
      </c>
      <c r="Z201" s="32">
        <v>0</v>
      </c>
      <c r="AA201" s="32">
        <v>19.416777777777774</v>
      </c>
      <c r="AB201" s="32">
        <v>0</v>
      </c>
      <c r="AC201" s="32">
        <v>4.996777777777778</v>
      </c>
      <c r="AD201" s="32">
        <v>0</v>
      </c>
      <c r="AE201" s="32">
        <v>0</v>
      </c>
      <c r="AF201" t="s">
        <v>533</v>
      </c>
      <c r="AG201">
        <v>5</v>
      </c>
      <c r="AH201"/>
    </row>
    <row r="202" spans="1:34" x14ac:dyDescent="0.25">
      <c r="A202" t="s">
        <v>2364</v>
      </c>
      <c r="B202" t="s">
        <v>1141</v>
      </c>
      <c r="C202" t="s">
        <v>2053</v>
      </c>
      <c r="D202" t="s">
        <v>2307</v>
      </c>
      <c r="E202" s="32">
        <v>82.988888888888894</v>
      </c>
      <c r="F202" s="32">
        <v>2.9726174856071768</v>
      </c>
      <c r="G202" s="32">
        <v>2.7164453072700496</v>
      </c>
      <c r="H202" s="32">
        <v>0.41768242067211142</v>
      </c>
      <c r="I202" s="32">
        <v>0.20221180880974698</v>
      </c>
      <c r="J202" s="32">
        <v>246.69422222222227</v>
      </c>
      <c r="K202" s="32">
        <v>225.43477777777781</v>
      </c>
      <c r="L202" s="32">
        <v>34.663000000000004</v>
      </c>
      <c r="M202" s="32">
        <v>16.781333333333336</v>
      </c>
      <c r="N202" s="32">
        <v>11.136111111111111</v>
      </c>
      <c r="O202" s="32">
        <v>6.7455555555555557</v>
      </c>
      <c r="P202" s="32">
        <v>70.228888888888932</v>
      </c>
      <c r="Q202" s="32">
        <v>66.851111111111152</v>
      </c>
      <c r="R202" s="32">
        <v>3.3777777777777778</v>
      </c>
      <c r="S202" s="32">
        <v>141.80233333333331</v>
      </c>
      <c r="T202" s="32">
        <v>98.536111111111111</v>
      </c>
      <c r="U202" s="32">
        <v>43.266222222222211</v>
      </c>
      <c r="V202" s="32">
        <v>0</v>
      </c>
      <c r="W202" s="32">
        <v>0</v>
      </c>
      <c r="X202" s="32">
        <v>0</v>
      </c>
      <c r="Y202" s="32">
        <v>0</v>
      </c>
      <c r="Z202" s="32">
        <v>0</v>
      </c>
      <c r="AA202" s="32">
        <v>0</v>
      </c>
      <c r="AB202" s="32">
        <v>0</v>
      </c>
      <c r="AC202" s="32">
        <v>0</v>
      </c>
      <c r="AD202" s="32">
        <v>0</v>
      </c>
      <c r="AE202" s="32">
        <v>0</v>
      </c>
      <c r="AF202" t="s">
        <v>188</v>
      </c>
      <c r="AG202">
        <v>5</v>
      </c>
      <c r="AH202"/>
    </row>
    <row r="203" spans="1:34" x14ac:dyDescent="0.25">
      <c r="A203" t="s">
        <v>2364</v>
      </c>
      <c r="B203" t="s">
        <v>1421</v>
      </c>
      <c r="C203" t="s">
        <v>1939</v>
      </c>
      <c r="D203" t="s">
        <v>2293</v>
      </c>
      <c r="E203" s="32">
        <v>93.944444444444443</v>
      </c>
      <c r="F203" s="32">
        <v>3.0150810171496167</v>
      </c>
      <c r="G203" s="32">
        <v>2.8122424600827918</v>
      </c>
      <c r="H203" s="32">
        <v>0.17917918391484328</v>
      </c>
      <c r="I203" s="32">
        <v>0.12240804257835601</v>
      </c>
      <c r="J203" s="32">
        <v>283.25011111111121</v>
      </c>
      <c r="K203" s="32">
        <v>264.19455555555561</v>
      </c>
      <c r="L203" s="32">
        <v>16.832888888888888</v>
      </c>
      <c r="M203" s="32">
        <v>11.499555555555556</v>
      </c>
      <c r="N203" s="32">
        <v>5.333333333333333</v>
      </c>
      <c r="O203" s="32">
        <v>0</v>
      </c>
      <c r="P203" s="32">
        <v>85.527111111111111</v>
      </c>
      <c r="Q203" s="32">
        <v>71.804888888888897</v>
      </c>
      <c r="R203" s="32">
        <v>13.722222222222221</v>
      </c>
      <c r="S203" s="32">
        <v>180.89011111111117</v>
      </c>
      <c r="T203" s="32">
        <v>180.89011111111117</v>
      </c>
      <c r="U203" s="32">
        <v>0</v>
      </c>
      <c r="V203" s="32">
        <v>0</v>
      </c>
      <c r="W203" s="32">
        <v>60.849999999999994</v>
      </c>
      <c r="X203" s="32">
        <v>1.95</v>
      </c>
      <c r="Y203" s="32">
        <v>0</v>
      </c>
      <c r="Z203" s="32">
        <v>0</v>
      </c>
      <c r="AA203" s="32">
        <v>10.25</v>
      </c>
      <c r="AB203" s="32">
        <v>0</v>
      </c>
      <c r="AC203" s="32">
        <v>48.65</v>
      </c>
      <c r="AD203" s="32">
        <v>0</v>
      </c>
      <c r="AE203" s="32">
        <v>0</v>
      </c>
      <c r="AF203" t="s">
        <v>474</v>
      </c>
      <c r="AG203">
        <v>5</v>
      </c>
      <c r="AH203"/>
    </row>
    <row r="204" spans="1:34" x14ac:dyDescent="0.25">
      <c r="A204" t="s">
        <v>2364</v>
      </c>
      <c r="B204" t="s">
        <v>1683</v>
      </c>
      <c r="C204" t="s">
        <v>2209</v>
      </c>
      <c r="D204" t="s">
        <v>2301</v>
      </c>
      <c r="E204" s="32">
        <v>52.266666666666666</v>
      </c>
      <c r="F204" s="32">
        <v>3.0438839285714288</v>
      </c>
      <c r="G204" s="32">
        <v>2.722227891156463</v>
      </c>
      <c r="H204" s="32">
        <v>0.6014880952380951</v>
      </c>
      <c r="I204" s="32">
        <v>0.49264455782312905</v>
      </c>
      <c r="J204" s="32">
        <v>159.09366666666668</v>
      </c>
      <c r="K204" s="32">
        <v>142.28177777777779</v>
      </c>
      <c r="L204" s="32">
        <v>31.437777777777768</v>
      </c>
      <c r="M204" s="32">
        <v>25.748888888888878</v>
      </c>
      <c r="N204" s="32">
        <v>0</v>
      </c>
      <c r="O204" s="32">
        <v>5.6888888888888891</v>
      </c>
      <c r="P204" s="32">
        <v>50.497888888888895</v>
      </c>
      <c r="Q204" s="32">
        <v>39.374888888888897</v>
      </c>
      <c r="R204" s="32">
        <v>11.122999999999999</v>
      </c>
      <c r="S204" s="32">
        <v>77.157999999999987</v>
      </c>
      <c r="T204" s="32">
        <v>70.707333333333324</v>
      </c>
      <c r="U204" s="32">
        <v>6.450666666666665</v>
      </c>
      <c r="V204" s="32">
        <v>0</v>
      </c>
      <c r="W204" s="32">
        <v>0</v>
      </c>
      <c r="X204" s="32">
        <v>0</v>
      </c>
      <c r="Y204" s="32">
        <v>0</v>
      </c>
      <c r="Z204" s="32">
        <v>0</v>
      </c>
      <c r="AA204" s="32">
        <v>0</v>
      </c>
      <c r="AB204" s="32">
        <v>0</v>
      </c>
      <c r="AC204" s="32">
        <v>0</v>
      </c>
      <c r="AD204" s="32">
        <v>0</v>
      </c>
      <c r="AE204" s="32">
        <v>0</v>
      </c>
      <c r="AF204" t="s">
        <v>741</v>
      </c>
      <c r="AG204">
        <v>5</v>
      </c>
      <c r="AH204"/>
    </row>
    <row r="205" spans="1:34" x14ac:dyDescent="0.25">
      <c r="A205" t="s">
        <v>2364</v>
      </c>
      <c r="B205" t="s">
        <v>1042</v>
      </c>
      <c r="C205" t="s">
        <v>2025</v>
      </c>
      <c r="D205" t="s">
        <v>2269</v>
      </c>
      <c r="E205" s="32">
        <v>137.32222222222222</v>
      </c>
      <c r="F205" s="32">
        <v>2.849967634921919</v>
      </c>
      <c r="G205" s="32">
        <v>2.713953394287564</v>
      </c>
      <c r="H205" s="32">
        <v>0.24979771826199529</v>
      </c>
      <c r="I205" s="32">
        <v>0.20448660894894408</v>
      </c>
      <c r="J205" s="32">
        <v>391.36388888888882</v>
      </c>
      <c r="K205" s="32">
        <v>372.68611111111113</v>
      </c>
      <c r="L205" s="32">
        <v>34.302777777777777</v>
      </c>
      <c r="M205" s="32">
        <v>28.080555555555556</v>
      </c>
      <c r="N205" s="32">
        <v>0.71111111111111114</v>
      </c>
      <c r="O205" s="32">
        <v>5.5111111111111111</v>
      </c>
      <c r="P205" s="32">
        <v>124.63055555555556</v>
      </c>
      <c r="Q205" s="32">
        <v>112.175</v>
      </c>
      <c r="R205" s="32">
        <v>12.455555555555556</v>
      </c>
      <c r="S205" s="32">
        <v>232.43055555555554</v>
      </c>
      <c r="T205" s="32">
        <v>226.83611111111111</v>
      </c>
      <c r="U205" s="32">
        <v>5.5944444444444441</v>
      </c>
      <c r="V205" s="32">
        <v>0</v>
      </c>
      <c r="W205" s="32">
        <v>60.744444444444447</v>
      </c>
      <c r="X205" s="32">
        <v>2.1027777777777779</v>
      </c>
      <c r="Y205" s="32">
        <v>0</v>
      </c>
      <c r="Z205" s="32">
        <v>0</v>
      </c>
      <c r="AA205" s="32">
        <v>52.169444444444444</v>
      </c>
      <c r="AB205" s="32">
        <v>0</v>
      </c>
      <c r="AC205" s="32">
        <v>6.4722222222222223</v>
      </c>
      <c r="AD205" s="32">
        <v>0</v>
      </c>
      <c r="AE205" s="32">
        <v>0</v>
      </c>
      <c r="AF205" t="s">
        <v>86</v>
      </c>
      <c r="AG205">
        <v>5</v>
      </c>
      <c r="AH205"/>
    </row>
    <row r="206" spans="1:34" x14ac:dyDescent="0.25">
      <c r="A206" t="s">
        <v>2364</v>
      </c>
      <c r="B206" t="s">
        <v>1195</v>
      </c>
      <c r="C206" t="s">
        <v>2025</v>
      </c>
      <c r="D206" t="s">
        <v>2269</v>
      </c>
      <c r="E206" s="32">
        <v>105.47777777777777</v>
      </c>
      <c r="F206" s="32">
        <v>2.7030264405351314</v>
      </c>
      <c r="G206" s="32">
        <v>2.322089961023913</v>
      </c>
      <c r="H206" s="32">
        <v>0.42700937532919009</v>
      </c>
      <c r="I206" s="32">
        <v>0.17005688401980412</v>
      </c>
      <c r="J206" s="32">
        <v>285.10922222222223</v>
      </c>
      <c r="K206" s="32">
        <v>244.92888888888893</v>
      </c>
      <c r="L206" s="32">
        <v>45.040000000000013</v>
      </c>
      <c r="M206" s="32">
        <v>17.937222222222228</v>
      </c>
      <c r="N206" s="32">
        <v>25.858333333333334</v>
      </c>
      <c r="O206" s="32">
        <v>1.2444444444444445</v>
      </c>
      <c r="P206" s="32">
        <v>75.530666666666676</v>
      </c>
      <c r="Q206" s="32">
        <v>62.45311111111112</v>
      </c>
      <c r="R206" s="32">
        <v>13.077555555555556</v>
      </c>
      <c r="S206" s="32">
        <v>164.53855555555558</v>
      </c>
      <c r="T206" s="32">
        <v>164.53855555555558</v>
      </c>
      <c r="U206" s="32">
        <v>0</v>
      </c>
      <c r="V206" s="32">
        <v>0</v>
      </c>
      <c r="W206" s="32">
        <v>47.811888888888888</v>
      </c>
      <c r="X206" s="32">
        <v>6.0455555555555547</v>
      </c>
      <c r="Y206" s="32">
        <v>2.2222222222222223</v>
      </c>
      <c r="Z206" s="32">
        <v>0</v>
      </c>
      <c r="AA206" s="32">
        <v>14.494999999999999</v>
      </c>
      <c r="AB206" s="32">
        <v>0</v>
      </c>
      <c r="AC206" s="32">
        <v>25.049111111111113</v>
      </c>
      <c r="AD206" s="32">
        <v>0</v>
      </c>
      <c r="AE206" s="32">
        <v>0</v>
      </c>
      <c r="AF206" t="s">
        <v>243</v>
      </c>
      <c r="AG206">
        <v>5</v>
      </c>
      <c r="AH206"/>
    </row>
    <row r="207" spans="1:34" x14ac:dyDescent="0.25">
      <c r="A207" t="s">
        <v>2364</v>
      </c>
      <c r="B207" t="s">
        <v>1659</v>
      </c>
      <c r="C207" t="s">
        <v>1946</v>
      </c>
      <c r="D207" t="s">
        <v>2281</v>
      </c>
      <c r="E207" s="32">
        <v>16.122222222222224</v>
      </c>
      <c r="F207" s="32">
        <v>3.8012198483804269</v>
      </c>
      <c r="G207" s="32">
        <v>3.4340179186767745</v>
      </c>
      <c r="H207" s="32">
        <v>0.36720192970365223</v>
      </c>
      <c r="I207" s="32">
        <v>0</v>
      </c>
      <c r="J207" s="32">
        <v>61.284111111111109</v>
      </c>
      <c r="K207" s="32">
        <v>55.364000000000004</v>
      </c>
      <c r="L207" s="32">
        <v>5.9201111111111047</v>
      </c>
      <c r="M207" s="32">
        <v>0</v>
      </c>
      <c r="N207" s="32">
        <v>0.46666666666666667</v>
      </c>
      <c r="O207" s="32">
        <v>5.4534444444444379</v>
      </c>
      <c r="P207" s="32">
        <v>24.824222222222222</v>
      </c>
      <c r="Q207" s="32">
        <v>24.824222222222222</v>
      </c>
      <c r="R207" s="32">
        <v>0</v>
      </c>
      <c r="S207" s="32">
        <v>30.539777777777783</v>
      </c>
      <c r="T207" s="32">
        <v>30.539777777777783</v>
      </c>
      <c r="U207" s="32">
        <v>0</v>
      </c>
      <c r="V207" s="32">
        <v>0</v>
      </c>
      <c r="W207" s="32">
        <v>0</v>
      </c>
      <c r="X207" s="32">
        <v>0</v>
      </c>
      <c r="Y207" s="32">
        <v>0</v>
      </c>
      <c r="Z207" s="32">
        <v>0</v>
      </c>
      <c r="AA207" s="32">
        <v>0</v>
      </c>
      <c r="AB207" s="32">
        <v>0</v>
      </c>
      <c r="AC207" s="32">
        <v>0</v>
      </c>
      <c r="AD207" s="32">
        <v>0</v>
      </c>
      <c r="AE207" s="32">
        <v>0</v>
      </c>
      <c r="AF207" t="s">
        <v>717</v>
      </c>
      <c r="AG207">
        <v>5</v>
      </c>
      <c r="AH207"/>
    </row>
    <row r="208" spans="1:34" x14ac:dyDescent="0.25">
      <c r="A208" t="s">
        <v>2364</v>
      </c>
      <c r="B208" t="s">
        <v>1400</v>
      </c>
      <c r="C208" t="s">
        <v>1926</v>
      </c>
      <c r="D208" t="s">
        <v>2241</v>
      </c>
      <c r="E208" s="32">
        <v>94.811111111111117</v>
      </c>
      <c r="F208" s="32">
        <v>2.7640630493378642</v>
      </c>
      <c r="G208" s="32">
        <v>2.6645083792335638</v>
      </c>
      <c r="H208" s="32">
        <v>0.51154341966483063</v>
      </c>
      <c r="I208" s="32">
        <v>0.41198874956052967</v>
      </c>
      <c r="J208" s="32">
        <v>262.06388888888887</v>
      </c>
      <c r="K208" s="32">
        <v>252.625</v>
      </c>
      <c r="L208" s="32">
        <v>48.5</v>
      </c>
      <c r="M208" s="32">
        <v>39.06111111111111</v>
      </c>
      <c r="N208" s="32">
        <v>1.7777777777777777</v>
      </c>
      <c r="O208" s="32">
        <v>7.6611111111111114</v>
      </c>
      <c r="P208" s="32">
        <v>58.347222222222221</v>
      </c>
      <c r="Q208" s="32">
        <v>58.347222222222221</v>
      </c>
      <c r="R208" s="32">
        <v>0</v>
      </c>
      <c r="S208" s="32">
        <v>155.21666666666667</v>
      </c>
      <c r="T208" s="32">
        <v>155.21666666666667</v>
      </c>
      <c r="U208" s="32">
        <v>0</v>
      </c>
      <c r="V208" s="32">
        <v>0</v>
      </c>
      <c r="W208" s="32">
        <v>1.7777777777777777</v>
      </c>
      <c r="X208" s="32">
        <v>0</v>
      </c>
      <c r="Y208" s="32">
        <v>1.7777777777777777</v>
      </c>
      <c r="Z208" s="32">
        <v>0</v>
      </c>
      <c r="AA208" s="32">
        <v>0</v>
      </c>
      <c r="AB208" s="32">
        <v>0</v>
      </c>
      <c r="AC208" s="32">
        <v>0</v>
      </c>
      <c r="AD208" s="32">
        <v>0</v>
      </c>
      <c r="AE208" s="32">
        <v>0</v>
      </c>
      <c r="AF208" t="s">
        <v>452</v>
      </c>
      <c r="AG208">
        <v>5</v>
      </c>
      <c r="AH208"/>
    </row>
    <row r="209" spans="1:34" x14ac:dyDescent="0.25">
      <c r="A209" t="s">
        <v>2364</v>
      </c>
      <c r="B209" t="s">
        <v>1112</v>
      </c>
      <c r="C209" t="s">
        <v>2079</v>
      </c>
      <c r="D209" t="s">
        <v>2241</v>
      </c>
      <c r="E209" s="32">
        <v>83.011111111111106</v>
      </c>
      <c r="F209" s="32">
        <v>2.949275866684514</v>
      </c>
      <c r="G209" s="32">
        <v>2.7570378798019015</v>
      </c>
      <c r="H209" s="32">
        <v>0.38961986347209199</v>
      </c>
      <c r="I209" s="32">
        <v>0.33104939097844993</v>
      </c>
      <c r="J209" s="32">
        <v>244.82266666666669</v>
      </c>
      <c r="K209" s="32">
        <v>228.86477777777782</v>
      </c>
      <c r="L209" s="32">
        <v>32.342777777777769</v>
      </c>
      <c r="M209" s="32">
        <v>27.480777777777771</v>
      </c>
      <c r="N209" s="32">
        <v>4.8620000000000001</v>
      </c>
      <c r="O209" s="32">
        <v>0</v>
      </c>
      <c r="P209" s="32">
        <v>52.806222222222225</v>
      </c>
      <c r="Q209" s="32">
        <v>41.710333333333338</v>
      </c>
      <c r="R209" s="32">
        <v>11.095888888888885</v>
      </c>
      <c r="S209" s="32">
        <v>159.67366666666669</v>
      </c>
      <c r="T209" s="32">
        <v>159.67366666666669</v>
      </c>
      <c r="U209" s="32">
        <v>0</v>
      </c>
      <c r="V209" s="32">
        <v>0</v>
      </c>
      <c r="W209" s="32">
        <v>0</v>
      </c>
      <c r="X209" s="32">
        <v>0</v>
      </c>
      <c r="Y209" s="32">
        <v>0</v>
      </c>
      <c r="Z209" s="32">
        <v>0</v>
      </c>
      <c r="AA209" s="32">
        <v>0</v>
      </c>
      <c r="AB209" s="32">
        <v>0</v>
      </c>
      <c r="AC209" s="32">
        <v>0</v>
      </c>
      <c r="AD209" s="32">
        <v>0</v>
      </c>
      <c r="AE209" s="32">
        <v>0</v>
      </c>
      <c r="AF209" t="s">
        <v>159</v>
      </c>
      <c r="AG209">
        <v>5</v>
      </c>
      <c r="AH209"/>
    </row>
    <row r="210" spans="1:34" x14ac:dyDescent="0.25">
      <c r="A210" t="s">
        <v>2364</v>
      </c>
      <c r="B210" t="s">
        <v>1290</v>
      </c>
      <c r="C210" t="s">
        <v>1926</v>
      </c>
      <c r="D210" t="s">
        <v>2241</v>
      </c>
      <c r="E210" s="32">
        <v>90.588888888888889</v>
      </c>
      <c r="F210" s="32">
        <v>2.7070710168036309</v>
      </c>
      <c r="G210" s="32">
        <v>2.4650128786949588</v>
      </c>
      <c r="H210" s="32">
        <v>0.26941003311664419</v>
      </c>
      <c r="I210" s="32">
        <v>0.19667607015822397</v>
      </c>
      <c r="J210" s="32">
        <v>245.23055555555558</v>
      </c>
      <c r="K210" s="32">
        <v>223.30277777777778</v>
      </c>
      <c r="L210" s="32">
        <v>24.405555555555559</v>
      </c>
      <c r="M210" s="32">
        <v>17.816666666666666</v>
      </c>
      <c r="N210" s="32">
        <v>1.1666666666666667</v>
      </c>
      <c r="O210" s="32">
        <v>5.4222222222222225</v>
      </c>
      <c r="P210" s="32">
        <v>81.169444444444437</v>
      </c>
      <c r="Q210" s="32">
        <v>65.830555555555549</v>
      </c>
      <c r="R210" s="32">
        <v>15.338888888888889</v>
      </c>
      <c r="S210" s="32">
        <v>139.65555555555557</v>
      </c>
      <c r="T210" s="32">
        <v>129.57222222222222</v>
      </c>
      <c r="U210" s="32">
        <v>10.083333333333334</v>
      </c>
      <c r="V210" s="32">
        <v>0</v>
      </c>
      <c r="W210" s="32">
        <v>6.2666666666666666</v>
      </c>
      <c r="X210" s="32">
        <v>1.9166666666666667</v>
      </c>
      <c r="Y210" s="32">
        <v>0</v>
      </c>
      <c r="Z210" s="32">
        <v>0</v>
      </c>
      <c r="AA210" s="32">
        <v>4.3499999999999996</v>
      </c>
      <c r="AB210" s="32">
        <v>0</v>
      </c>
      <c r="AC210" s="32">
        <v>0</v>
      </c>
      <c r="AD210" s="32">
        <v>0</v>
      </c>
      <c r="AE210" s="32">
        <v>0</v>
      </c>
      <c r="AF210" t="s">
        <v>340</v>
      </c>
      <c r="AG210">
        <v>5</v>
      </c>
      <c r="AH210"/>
    </row>
    <row r="211" spans="1:34" x14ac:dyDescent="0.25">
      <c r="A211" t="s">
        <v>2364</v>
      </c>
      <c r="B211" t="s">
        <v>942</v>
      </c>
      <c r="C211" t="s">
        <v>2016</v>
      </c>
      <c r="D211" t="s">
        <v>2278</v>
      </c>
      <c r="E211" s="32">
        <v>51.511111111111113</v>
      </c>
      <c r="F211" s="32">
        <v>3.8220793787748062</v>
      </c>
      <c r="G211" s="32">
        <v>3.5409749784296816</v>
      </c>
      <c r="H211" s="32">
        <v>0.97036238136324426</v>
      </c>
      <c r="I211" s="32">
        <v>0.75599654874892153</v>
      </c>
      <c r="J211" s="32">
        <v>196.87955555555558</v>
      </c>
      <c r="K211" s="32">
        <v>182.39955555555559</v>
      </c>
      <c r="L211" s="32">
        <v>49.984444444444449</v>
      </c>
      <c r="M211" s="32">
        <v>38.942222222222227</v>
      </c>
      <c r="N211" s="32">
        <v>5.4877777777777776</v>
      </c>
      <c r="O211" s="32">
        <v>5.5544444444444441</v>
      </c>
      <c r="P211" s="32">
        <v>80.505111111111134</v>
      </c>
      <c r="Q211" s="32">
        <v>77.067333333333352</v>
      </c>
      <c r="R211" s="32">
        <v>3.4377777777777774</v>
      </c>
      <c r="S211" s="32">
        <v>66.390000000000015</v>
      </c>
      <c r="T211" s="32">
        <v>63.83000000000002</v>
      </c>
      <c r="U211" s="32">
        <v>2.56</v>
      </c>
      <c r="V211" s="32">
        <v>0</v>
      </c>
      <c r="W211" s="32">
        <v>18.228444444444445</v>
      </c>
      <c r="X211" s="32">
        <v>2.3111111111111109</v>
      </c>
      <c r="Y211" s="32">
        <v>0</v>
      </c>
      <c r="Z211" s="32">
        <v>0</v>
      </c>
      <c r="AA211" s="32">
        <v>3.5739999999999998</v>
      </c>
      <c r="AB211" s="32">
        <v>0</v>
      </c>
      <c r="AC211" s="32">
        <v>12.343333333333334</v>
      </c>
      <c r="AD211" s="32">
        <v>0</v>
      </c>
      <c r="AE211" s="32">
        <v>0</v>
      </c>
      <c r="AF211" t="s">
        <v>411</v>
      </c>
      <c r="AG211">
        <v>5</v>
      </c>
      <c r="AH211"/>
    </row>
    <row r="212" spans="1:34" x14ac:dyDescent="0.25">
      <c r="A212" t="s">
        <v>2364</v>
      </c>
      <c r="B212" t="s">
        <v>1108</v>
      </c>
      <c r="C212" t="s">
        <v>1894</v>
      </c>
      <c r="D212" t="s">
        <v>2308</v>
      </c>
      <c r="E212" s="32">
        <v>75.777777777777771</v>
      </c>
      <c r="F212" s="32">
        <v>4.1252565982404699</v>
      </c>
      <c r="G212" s="32">
        <v>3.8305718475073318</v>
      </c>
      <c r="H212" s="32">
        <v>0.61722873900293262</v>
      </c>
      <c r="I212" s="32">
        <v>0.46942815249266867</v>
      </c>
      <c r="J212" s="32">
        <v>312.60277777777782</v>
      </c>
      <c r="K212" s="32">
        <v>290.27222222222224</v>
      </c>
      <c r="L212" s="32">
        <v>46.772222222222226</v>
      </c>
      <c r="M212" s="32">
        <v>35.572222222222223</v>
      </c>
      <c r="N212" s="32">
        <v>5.5111111111111111</v>
      </c>
      <c r="O212" s="32">
        <v>5.6888888888888891</v>
      </c>
      <c r="P212" s="32">
        <v>82.805555555555557</v>
      </c>
      <c r="Q212" s="32">
        <v>71.674999999999997</v>
      </c>
      <c r="R212" s="32">
        <v>11.130555555555556</v>
      </c>
      <c r="S212" s="32">
        <v>183.02500000000001</v>
      </c>
      <c r="T212" s="32">
        <v>170.74722222222223</v>
      </c>
      <c r="U212" s="32">
        <v>12.277777777777779</v>
      </c>
      <c r="V212" s="32">
        <v>0</v>
      </c>
      <c r="W212" s="32">
        <v>0</v>
      </c>
      <c r="X212" s="32">
        <v>0</v>
      </c>
      <c r="Y212" s="32">
        <v>0</v>
      </c>
      <c r="Z212" s="32">
        <v>0</v>
      </c>
      <c r="AA212" s="32">
        <v>0</v>
      </c>
      <c r="AB212" s="32">
        <v>0</v>
      </c>
      <c r="AC212" s="32">
        <v>0</v>
      </c>
      <c r="AD212" s="32">
        <v>0</v>
      </c>
      <c r="AE212" s="32">
        <v>0</v>
      </c>
      <c r="AF212" t="s">
        <v>155</v>
      </c>
      <c r="AG212">
        <v>5</v>
      </c>
      <c r="AH212"/>
    </row>
    <row r="213" spans="1:34" x14ac:dyDescent="0.25">
      <c r="A213" t="s">
        <v>2364</v>
      </c>
      <c r="B213" t="s">
        <v>1426</v>
      </c>
      <c r="C213" t="s">
        <v>2002</v>
      </c>
      <c r="D213" t="s">
        <v>2290</v>
      </c>
      <c r="E213" s="32">
        <v>38.1</v>
      </c>
      <c r="F213" s="32">
        <v>3.5475444736074655</v>
      </c>
      <c r="G213" s="32">
        <v>3.2694750656167981</v>
      </c>
      <c r="H213" s="32">
        <v>0.45384951881014868</v>
      </c>
      <c r="I213" s="32">
        <v>0.17578011081948089</v>
      </c>
      <c r="J213" s="32">
        <v>135.16144444444444</v>
      </c>
      <c r="K213" s="32">
        <v>124.56700000000001</v>
      </c>
      <c r="L213" s="32">
        <v>17.291666666666664</v>
      </c>
      <c r="M213" s="32">
        <v>6.697222222222222</v>
      </c>
      <c r="N213" s="32">
        <v>5.4222222222222225</v>
      </c>
      <c r="O213" s="32">
        <v>5.1722222222222225</v>
      </c>
      <c r="P213" s="32">
        <v>44.25</v>
      </c>
      <c r="Q213" s="32">
        <v>44.25</v>
      </c>
      <c r="R213" s="32">
        <v>0</v>
      </c>
      <c r="S213" s="32">
        <v>73.619777777777784</v>
      </c>
      <c r="T213" s="32">
        <v>73.619777777777784</v>
      </c>
      <c r="U213" s="32">
        <v>0</v>
      </c>
      <c r="V213" s="32">
        <v>0</v>
      </c>
      <c r="W213" s="32">
        <v>43.352777777777774</v>
      </c>
      <c r="X213" s="32">
        <v>5.0694444444444446</v>
      </c>
      <c r="Y213" s="32">
        <v>0</v>
      </c>
      <c r="Z213" s="32">
        <v>0</v>
      </c>
      <c r="AA213" s="32">
        <v>32.519444444444446</v>
      </c>
      <c r="AB213" s="32">
        <v>0</v>
      </c>
      <c r="AC213" s="32">
        <v>5.7638888888888893</v>
      </c>
      <c r="AD213" s="32">
        <v>0</v>
      </c>
      <c r="AE213" s="32">
        <v>0</v>
      </c>
      <c r="AF213" t="s">
        <v>479</v>
      </c>
      <c r="AG213">
        <v>5</v>
      </c>
      <c r="AH213"/>
    </row>
    <row r="214" spans="1:34" x14ac:dyDescent="0.25">
      <c r="A214" t="s">
        <v>2364</v>
      </c>
      <c r="B214" t="s">
        <v>1463</v>
      </c>
      <c r="C214" t="s">
        <v>2020</v>
      </c>
      <c r="D214" t="s">
        <v>2308</v>
      </c>
      <c r="E214" s="32">
        <v>23.788888888888888</v>
      </c>
      <c r="F214" s="32">
        <v>3.3200747314339099</v>
      </c>
      <c r="G214" s="32">
        <v>2.9482858477347045</v>
      </c>
      <c r="H214" s="32">
        <v>0.97664642690331627</v>
      </c>
      <c r="I214" s="32">
        <v>0.60485754320411023</v>
      </c>
      <c r="J214" s="32">
        <v>78.980888888888899</v>
      </c>
      <c r="K214" s="32">
        <v>70.136444444444464</v>
      </c>
      <c r="L214" s="32">
        <v>23.233333333333334</v>
      </c>
      <c r="M214" s="32">
        <v>14.388888888888889</v>
      </c>
      <c r="N214" s="32">
        <v>3.3777777777777778</v>
      </c>
      <c r="O214" s="32">
        <v>5.4666666666666668</v>
      </c>
      <c r="P214" s="32">
        <v>12.593555555555556</v>
      </c>
      <c r="Q214" s="32">
        <v>12.593555555555556</v>
      </c>
      <c r="R214" s="32">
        <v>0</v>
      </c>
      <c r="S214" s="32">
        <v>43.154000000000003</v>
      </c>
      <c r="T214" s="32">
        <v>40.326222222222228</v>
      </c>
      <c r="U214" s="32">
        <v>2.8277777777777779</v>
      </c>
      <c r="V214" s="32">
        <v>0</v>
      </c>
      <c r="W214" s="32">
        <v>33.403111111111109</v>
      </c>
      <c r="X214" s="32">
        <v>9.4444444444444442E-2</v>
      </c>
      <c r="Y214" s="32">
        <v>0</v>
      </c>
      <c r="Z214" s="32">
        <v>0</v>
      </c>
      <c r="AA214" s="32">
        <v>3.7824444444444447</v>
      </c>
      <c r="AB214" s="32">
        <v>0</v>
      </c>
      <c r="AC214" s="32">
        <v>29.52622222222222</v>
      </c>
      <c r="AD214" s="32">
        <v>0</v>
      </c>
      <c r="AE214" s="32">
        <v>0</v>
      </c>
      <c r="AF214" t="s">
        <v>518</v>
      </c>
      <c r="AG214">
        <v>5</v>
      </c>
      <c r="AH214"/>
    </row>
    <row r="215" spans="1:34" x14ac:dyDescent="0.25">
      <c r="A215" t="s">
        <v>2364</v>
      </c>
      <c r="B215" t="s">
        <v>962</v>
      </c>
      <c r="C215" t="s">
        <v>1975</v>
      </c>
      <c r="D215" t="s">
        <v>2287</v>
      </c>
      <c r="E215" s="32">
        <v>79.577777777777783</v>
      </c>
      <c r="F215" s="32">
        <v>2.8490784697012002</v>
      </c>
      <c r="G215" s="32">
        <v>2.6898003351019266</v>
      </c>
      <c r="H215" s="32">
        <v>0.35894303267243788</v>
      </c>
      <c r="I215" s="32">
        <v>0.2382365261100251</v>
      </c>
      <c r="J215" s="32">
        <v>226.7233333333333</v>
      </c>
      <c r="K215" s="32">
        <v>214.04833333333332</v>
      </c>
      <c r="L215" s="32">
        <v>28.56388888888889</v>
      </c>
      <c r="M215" s="32">
        <v>18.958333333333332</v>
      </c>
      <c r="N215" s="32">
        <v>3.9166666666666665</v>
      </c>
      <c r="O215" s="32">
        <v>5.6888888888888891</v>
      </c>
      <c r="P215" s="32">
        <v>57.623333333333335</v>
      </c>
      <c r="Q215" s="32">
        <v>54.553888888888892</v>
      </c>
      <c r="R215" s="32">
        <v>3.0694444444444446</v>
      </c>
      <c r="S215" s="32">
        <v>140.5361111111111</v>
      </c>
      <c r="T215" s="32">
        <v>140.5361111111111</v>
      </c>
      <c r="U215" s="32">
        <v>0</v>
      </c>
      <c r="V215" s="32">
        <v>0</v>
      </c>
      <c r="W215" s="32">
        <v>50.751111111111115</v>
      </c>
      <c r="X215" s="32">
        <v>1.175</v>
      </c>
      <c r="Y215" s="32">
        <v>0</v>
      </c>
      <c r="Z215" s="32">
        <v>0</v>
      </c>
      <c r="AA215" s="32">
        <v>17.931666666666665</v>
      </c>
      <c r="AB215" s="32">
        <v>0</v>
      </c>
      <c r="AC215" s="32">
        <v>31.644444444444446</v>
      </c>
      <c r="AD215" s="32">
        <v>0</v>
      </c>
      <c r="AE215" s="32">
        <v>0</v>
      </c>
      <c r="AF215" t="s">
        <v>6</v>
      </c>
      <c r="AG215">
        <v>5</v>
      </c>
      <c r="AH215"/>
    </row>
    <row r="216" spans="1:34" x14ac:dyDescent="0.25">
      <c r="A216" t="s">
        <v>2364</v>
      </c>
      <c r="B216" t="s">
        <v>1778</v>
      </c>
      <c r="C216" t="s">
        <v>2075</v>
      </c>
      <c r="D216" t="s">
        <v>2309</v>
      </c>
      <c r="E216" s="32">
        <v>70.444444444444443</v>
      </c>
      <c r="F216" s="32">
        <v>3.4463485804416405</v>
      </c>
      <c r="G216" s="32">
        <v>3.114171924290221</v>
      </c>
      <c r="H216" s="32">
        <v>0.49040220820189262</v>
      </c>
      <c r="I216" s="32">
        <v>0.23772082018927437</v>
      </c>
      <c r="J216" s="32">
        <v>242.77611111111111</v>
      </c>
      <c r="K216" s="32">
        <v>219.37611111111113</v>
      </c>
      <c r="L216" s="32">
        <v>34.546111111111102</v>
      </c>
      <c r="M216" s="32">
        <v>16.746111111111105</v>
      </c>
      <c r="N216" s="32">
        <v>11.988888888888889</v>
      </c>
      <c r="O216" s="32">
        <v>5.8111111111111109</v>
      </c>
      <c r="P216" s="32">
        <v>60.199444444444445</v>
      </c>
      <c r="Q216" s="32">
        <v>54.599444444444444</v>
      </c>
      <c r="R216" s="32">
        <v>5.6</v>
      </c>
      <c r="S216" s="32">
        <v>148.03055555555557</v>
      </c>
      <c r="T216" s="32">
        <v>135.16166666666669</v>
      </c>
      <c r="U216" s="32">
        <v>12.86888888888889</v>
      </c>
      <c r="V216" s="32">
        <v>0</v>
      </c>
      <c r="W216" s="32">
        <v>4.6805555555555554</v>
      </c>
      <c r="X216" s="32">
        <v>0.50277777777777777</v>
      </c>
      <c r="Y216" s="32">
        <v>0</v>
      </c>
      <c r="Z216" s="32">
        <v>0</v>
      </c>
      <c r="AA216" s="32">
        <v>0.39166666666666666</v>
      </c>
      <c r="AB216" s="32">
        <v>0</v>
      </c>
      <c r="AC216" s="32">
        <v>3.786111111111111</v>
      </c>
      <c r="AD216" s="32">
        <v>0</v>
      </c>
      <c r="AE216" s="32">
        <v>0</v>
      </c>
      <c r="AF216" t="s">
        <v>837</v>
      </c>
      <c r="AG216">
        <v>5</v>
      </c>
      <c r="AH216"/>
    </row>
    <row r="217" spans="1:34" x14ac:dyDescent="0.25">
      <c r="A217" t="s">
        <v>2364</v>
      </c>
      <c r="B217" t="s">
        <v>1839</v>
      </c>
      <c r="C217" t="s">
        <v>1898</v>
      </c>
      <c r="D217" t="s">
        <v>2264</v>
      </c>
      <c r="E217" s="32">
        <v>47.8</v>
      </c>
      <c r="F217" s="32">
        <v>4.1036331938633195</v>
      </c>
      <c r="G217" s="32">
        <v>3.314988377498838</v>
      </c>
      <c r="H217" s="32">
        <v>1.0331241283124128</v>
      </c>
      <c r="I217" s="32">
        <v>0.44764063226406325</v>
      </c>
      <c r="J217" s="32">
        <v>196.15366666666665</v>
      </c>
      <c r="K217" s="32">
        <v>158.45644444444446</v>
      </c>
      <c r="L217" s="32">
        <v>49.383333333333333</v>
      </c>
      <c r="M217" s="32">
        <v>21.397222222222222</v>
      </c>
      <c r="N217" s="32">
        <v>21.630555555555556</v>
      </c>
      <c r="O217" s="32">
        <v>6.3555555555555552</v>
      </c>
      <c r="P217" s="32">
        <v>35.93333333333333</v>
      </c>
      <c r="Q217" s="32">
        <v>26.222222222222221</v>
      </c>
      <c r="R217" s="32">
        <v>9.7111111111111104</v>
      </c>
      <c r="S217" s="32">
        <v>110.837</v>
      </c>
      <c r="T217" s="32">
        <v>110.837</v>
      </c>
      <c r="U217" s="32">
        <v>0</v>
      </c>
      <c r="V217" s="32">
        <v>0</v>
      </c>
      <c r="W217" s="32">
        <v>0</v>
      </c>
      <c r="X217" s="32">
        <v>0</v>
      </c>
      <c r="Y217" s="32">
        <v>0</v>
      </c>
      <c r="Z217" s="32">
        <v>0</v>
      </c>
      <c r="AA217" s="32">
        <v>0</v>
      </c>
      <c r="AB217" s="32">
        <v>0</v>
      </c>
      <c r="AC217" s="32">
        <v>0</v>
      </c>
      <c r="AD217" s="32">
        <v>0</v>
      </c>
      <c r="AE217" s="32">
        <v>0</v>
      </c>
      <c r="AF217" t="s">
        <v>898</v>
      </c>
      <c r="AG217">
        <v>5</v>
      </c>
      <c r="AH217"/>
    </row>
    <row r="218" spans="1:34" x14ac:dyDescent="0.25">
      <c r="A218" t="s">
        <v>2364</v>
      </c>
      <c r="B218" t="s">
        <v>1706</v>
      </c>
      <c r="C218" t="s">
        <v>2151</v>
      </c>
      <c r="D218" t="s">
        <v>2295</v>
      </c>
      <c r="E218" s="32">
        <v>42.288888888888891</v>
      </c>
      <c r="F218" s="32">
        <v>4.0194561219127687</v>
      </c>
      <c r="G218" s="32">
        <v>3.4638202837624794</v>
      </c>
      <c r="H218" s="32">
        <v>0.70986600105097208</v>
      </c>
      <c r="I218" s="32">
        <v>0.35956384655806617</v>
      </c>
      <c r="J218" s="32">
        <v>169.97833333333332</v>
      </c>
      <c r="K218" s="32">
        <v>146.48111111111109</v>
      </c>
      <c r="L218" s="32">
        <v>30.019444444444442</v>
      </c>
      <c r="M218" s="32">
        <v>15.205555555555556</v>
      </c>
      <c r="N218" s="32">
        <v>9.3361111111111104</v>
      </c>
      <c r="O218" s="32">
        <v>5.4777777777777779</v>
      </c>
      <c r="P218" s="32">
        <v>40.805555555555557</v>
      </c>
      <c r="Q218" s="32">
        <v>32.12222222222222</v>
      </c>
      <c r="R218" s="32">
        <v>8.6833333333333336</v>
      </c>
      <c r="S218" s="32">
        <v>99.153333333333322</v>
      </c>
      <c r="T218" s="32">
        <v>99.153333333333322</v>
      </c>
      <c r="U218" s="32">
        <v>0</v>
      </c>
      <c r="V218" s="32">
        <v>0</v>
      </c>
      <c r="W218" s="32">
        <v>0.33333333333333331</v>
      </c>
      <c r="X218" s="32">
        <v>0</v>
      </c>
      <c r="Y218" s="32">
        <v>0</v>
      </c>
      <c r="Z218" s="32">
        <v>0</v>
      </c>
      <c r="AA218" s="32">
        <v>0</v>
      </c>
      <c r="AB218" s="32">
        <v>0</v>
      </c>
      <c r="AC218" s="32">
        <v>0.33333333333333331</v>
      </c>
      <c r="AD218" s="32">
        <v>0</v>
      </c>
      <c r="AE218" s="32">
        <v>0</v>
      </c>
      <c r="AF218" t="s">
        <v>764</v>
      </c>
      <c r="AG218">
        <v>5</v>
      </c>
      <c r="AH218"/>
    </row>
    <row r="219" spans="1:34" x14ac:dyDescent="0.25">
      <c r="A219" t="s">
        <v>2364</v>
      </c>
      <c r="B219" t="s">
        <v>1227</v>
      </c>
      <c r="C219" t="s">
        <v>2101</v>
      </c>
      <c r="D219" t="s">
        <v>2277</v>
      </c>
      <c r="E219" s="32">
        <v>50.788888888888891</v>
      </c>
      <c r="F219" s="32">
        <v>2.633124042879019</v>
      </c>
      <c r="G219" s="32">
        <v>2.5327083789105225</v>
      </c>
      <c r="H219" s="32">
        <v>0.70863705972434909</v>
      </c>
      <c r="I219" s="32">
        <v>0.6082213957558521</v>
      </c>
      <c r="J219" s="32">
        <v>133.73344444444442</v>
      </c>
      <c r="K219" s="32">
        <v>128.63344444444442</v>
      </c>
      <c r="L219" s="32">
        <v>35.99088888888889</v>
      </c>
      <c r="M219" s="32">
        <v>30.890888888888892</v>
      </c>
      <c r="N219" s="32">
        <v>0</v>
      </c>
      <c r="O219" s="32">
        <v>5.0999999999999996</v>
      </c>
      <c r="P219" s="32">
        <v>31.283777777777779</v>
      </c>
      <c r="Q219" s="32">
        <v>31.283777777777779</v>
      </c>
      <c r="R219" s="32">
        <v>0</v>
      </c>
      <c r="S219" s="32">
        <v>66.458777777777755</v>
      </c>
      <c r="T219" s="32">
        <v>66.458777777777755</v>
      </c>
      <c r="U219" s="32">
        <v>0</v>
      </c>
      <c r="V219" s="32">
        <v>0</v>
      </c>
      <c r="W219" s="32">
        <v>10.311</v>
      </c>
      <c r="X219" s="32">
        <v>0.13333333333333333</v>
      </c>
      <c r="Y219" s="32">
        <v>0</v>
      </c>
      <c r="Z219" s="32">
        <v>0</v>
      </c>
      <c r="AA219" s="32">
        <v>2.1957777777777778</v>
      </c>
      <c r="AB219" s="32">
        <v>0</v>
      </c>
      <c r="AC219" s="32">
        <v>7.9818888888888893</v>
      </c>
      <c r="AD219" s="32">
        <v>0</v>
      </c>
      <c r="AE219" s="32">
        <v>0</v>
      </c>
      <c r="AF219" t="s">
        <v>276</v>
      </c>
      <c r="AG219">
        <v>5</v>
      </c>
      <c r="AH219"/>
    </row>
    <row r="220" spans="1:34" x14ac:dyDescent="0.25">
      <c r="A220" t="s">
        <v>2364</v>
      </c>
      <c r="B220" t="s">
        <v>1096</v>
      </c>
      <c r="C220" t="s">
        <v>2074</v>
      </c>
      <c r="D220" t="s">
        <v>2313</v>
      </c>
      <c r="E220" s="32">
        <v>90.911111111111111</v>
      </c>
      <c r="F220" s="32">
        <v>2.8320569542899041</v>
      </c>
      <c r="G220" s="32">
        <v>2.6810364214128568</v>
      </c>
      <c r="H220" s="32">
        <v>0.41141407968711796</v>
      </c>
      <c r="I220" s="32">
        <v>0.31214617452945481</v>
      </c>
      <c r="J220" s="32">
        <v>257.46544444444442</v>
      </c>
      <c r="K220" s="32">
        <v>243.73599999999993</v>
      </c>
      <c r="L220" s="32">
        <v>37.402111111111104</v>
      </c>
      <c r="M220" s="32">
        <v>28.377555555555549</v>
      </c>
      <c r="N220" s="32">
        <v>4.6689999999999987</v>
      </c>
      <c r="O220" s="32">
        <v>4.3555555555555552</v>
      </c>
      <c r="P220" s="32">
        <v>76.259333333333302</v>
      </c>
      <c r="Q220" s="32">
        <v>71.554444444444414</v>
      </c>
      <c r="R220" s="32">
        <v>4.7048888888888891</v>
      </c>
      <c r="S220" s="32">
        <v>143.80399999999997</v>
      </c>
      <c r="T220" s="32">
        <v>143.80399999999997</v>
      </c>
      <c r="U220" s="32">
        <v>0</v>
      </c>
      <c r="V220" s="32">
        <v>0</v>
      </c>
      <c r="W220" s="32">
        <v>50.56411111111111</v>
      </c>
      <c r="X220" s="32">
        <v>10.78911111111111</v>
      </c>
      <c r="Y220" s="32">
        <v>0</v>
      </c>
      <c r="Z220" s="32">
        <v>0</v>
      </c>
      <c r="AA220" s="32">
        <v>10.308444444444447</v>
      </c>
      <c r="AB220" s="32">
        <v>0</v>
      </c>
      <c r="AC220" s="32">
        <v>29.466555555555551</v>
      </c>
      <c r="AD220" s="32">
        <v>0</v>
      </c>
      <c r="AE220" s="32">
        <v>0</v>
      </c>
      <c r="AF220" t="s">
        <v>142</v>
      </c>
      <c r="AG220">
        <v>5</v>
      </c>
      <c r="AH220"/>
    </row>
    <row r="221" spans="1:34" x14ac:dyDescent="0.25">
      <c r="A221" t="s">
        <v>2364</v>
      </c>
      <c r="B221" t="s">
        <v>1612</v>
      </c>
      <c r="C221" t="s">
        <v>2198</v>
      </c>
      <c r="D221" t="s">
        <v>2313</v>
      </c>
      <c r="E221" s="32">
        <v>58.355555555555554</v>
      </c>
      <c r="F221" s="32">
        <v>2.7956207159177455</v>
      </c>
      <c r="G221" s="32">
        <v>2.5517136329017518</v>
      </c>
      <c r="H221" s="32">
        <v>0.55176313785224662</v>
      </c>
      <c r="I221" s="32">
        <v>0.40610434120335098</v>
      </c>
      <c r="J221" s="32">
        <v>163.13999999999999</v>
      </c>
      <c r="K221" s="32">
        <v>148.90666666666667</v>
      </c>
      <c r="L221" s="32">
        <v>32.198444444444434</v>
      </c>
      <c r="M221" s="32">
        <v>23.698444444444437</v>
      </c>
      <c r="N221" s="32">
        <v>2.7222222222222223</v>
      </c>
      <c r="O221" s="32">
        <v>5.7777777777777777</v>
      </c>
      <c r="P221" s="32">
        <v>50.962444444444444</v>
      </c>
      <c r="Q221" s="32">
        <v>45.229111111111109</v>
      </c>
      <c r="R221" s="32">
        <v>5.7333333333333334</v>
      </c>
      <c r="S221" s="32">
        <v>79.979111111111123</v>
      </c>
      <c r="T221" s="32">
        <v>79.979111111111123</v>
      </c>
      <c r="U221" s="32">
        <v>0</v>
      </c>
      <c r="V221" s="32">
        <v>0</v>
      </c>
      <c r="W221" s="32">
        <v>0.17222222222222222</v>
      </c>
      <c r="X221" s="32">
        <v>0</v>
      </c>
      <c r="Y221" s="32">
        <v>0</v>
      </c>
      <c r="Z221" s="32">
        <v>0</v>
      </c>
      <c r="AA221" s="32">
        <v>0.17222222222222222</v>
      </c>
      <c r="AB221" s="32">
        <v>0</v>
      </c>
      <c r="AC221" s="32">
        <v>0</v>
      </c>
      <c r="AD221" s="32">
        <v>0</v>
      </c>
      <c r="AE221" s="32">
        <v>0</v>
      </c>
      <c r="AF221" t="s">
        <v>669</v>
      </c>
      <c r="AG221">
        <v>5</v>
      </c>
      <c r="AH221"/>
    </row>
    <row r="222" spans="1:34" x14ac:dyDescent="0.25">
      <c r="A222" t="s">
        <v>2364</v>
      </c>
      <c r="B222" t="s">
        <v>1704</v>
      </c>
      <c r="C222" t="s">
        <v>2074</v>
      </c>
      <c r="D222" t="s">
        <v>2313</v>
      </c>
      <c r="E222" s="32">
        <v>74.12222222222222</v>
      </c>
      <c r="F222" s="32">
        <v>2.873617148853246</v>
      </c>
      <c r="G222" s="32">
        <v>2.5575745765252589</v>
      </c>
      <c r="H222" s="32">
        <v>0.41673212411932242</v>
      </c>
      <c r="I222" s="32">
        <v>0.26083345825213605</v>
      </c>
      <c r="J222" s="32">
        <v>212.99888888888893</v>
      </c>
      <c r="K222" s="32">
        <v>189.57311111111113</v>
      </c>
      <c r="L222" s="32">
        <v>30.889111111111109</v>
      </c>
      <c r="M222" s="32">
        <v>19.333555555555552</v>
      </c>
      <c r="N222" s="32">
        <v>5.7777777777777777</v>
      </c>
      <c r="O222" s="32">
        <v>5.7777777777777777</v>
      </c>
      <c r="P222" s="32">
        <v>58.789222222222207</v>
      </c>
      <c r="Q222" s="32">
        <v>46.91899999999999</v>
      </c>
      <c r="R222" s="32">
        <v>11.870222222222221</v>
      </c>
      <c r="S222" s="32">
        <v>123.32055555555559</v>
      </c>
      <c r="T222" s="32">
        <v>123.32055555555559</v>
      </c>
      <c r="U222" s="32">
        <v>0</v>
      </c>
      <c r="V222" s="32">
        <v>0</v>
      </c>
      <c r="W222" s="32">
        <v>0</v>
      </c>
      <c r="X222" s="32">
        <v>0</v>
      </c>
      <c r="Y222" s="32">
        <v>0</v>
      </c>
      <c r="Z222" s="32">
        <v>0</v>
      </c>
      <c r="AA222" s="32">
        <v>0</v>
      </c>
      <c r="AB222" s="32">
        <v>0</v>
      </c>
      <c r="AC222" s="32">
        <v>0</v>
      </c>
      <c r="AD222" s="32">
        <v>0</v>
      </c>
      <c r="AE222" s="32">
        <v>0</v>
      </c>
      <c r="AF222" t="s">
        <v>762</v>
      </c>
      <c r="AG222">
        <v>5</v>
      </c>
      <c r="AH222"/>
    </row>
    <row r="223" spans="1:34" x14ac:dyDescent="0.25">
      <c r="A223" t="s">
        <v>2364</v>
      </c>
      <c r="B223" t="s">
        <v>1298</v>
      </c>
      <c r="C223" t="s">
        <v>2133</v>
      </c>
      <c r="D223" t="s">
        <v>2320</v>
      </c>
      <c r="E223" s="32">
        <v>63.166666666666664</v>
      </c>
      <c r="F223" s="32">
        <v>3.8257449428320149</v>
      </c>
      <c r="G223" s="32">
        <v>3.4874124890061573</v>
      </c>
      <c r="H223" s="32">
        <v>0.82461213720316662</v>
      </c>
      <c r="I223" s="32">
        <v>0.73314335971855793</v>
      </c>
      <c r="J223" s="32">
        <v>241.65955555555561</v>
      </c>
      <c r="K223" s="32">
        <v>220.28822222222226</v>
      </c>
      <c r="L223" s="32">
        <v>52.088000000000022</v>
      </c>
      <c r="M223" s="32">
        <v>46.310222222222244</v>
      </c>
      <c r="N223" s="32">
        <v>0</v>
      </c>
      <c r="O223" s="32">
        <v>5.7777777777777777</v>
      </c>
      <c r="P223" s="32">
        <v>57.493111111111112</v>
      </c>
      <c r="Q223" s="32">
        <v>41.899555555555558</v>
      </c>
      <c r="R223" s="32">
        <v>15.593555555555554</v>
      </c>
      <c r="S223" s="32">
        <v>132.07844444444447</v>
      </c>
      <c r="T223" s="32">
        <v>132.07844444444447</v>
      </c>
      <c r="U223" s="32">
        <v>0</v>
      </c>
      <c r="V223" s="32">
        <v>0</v>
      </c>
      <c r="W223" s="32">
        <v>0.22222222222222221</v>
      </c>
      <c r="X223" s="32">
        <v>0.13333333333333333</v>
      </c>
      <c r="Y223" s="32">
        <v>0</v>
      </c>
      <c r="Z223" s="32">
        <v>0</v>
      </c>
      <c r="AA223" s="32">
        <v>0</v>
      </c>
      <c r="AB223" s="32">
        <v>0</v>
      </c>
      <c r="AC223" s="32">
        <v>8.8888888888888892E-2</v>
      </c>
      <c r="AD223" s="32">
        <v>0</v>
      </c>
      <c r="AE223" s="32">
        <v>0</v>
      </c>
      <c r="AF223" t="s">
        <v>348</v>
      </c>
      <c r="AG223">
        <v>5</v>
      </c>
      <c r="AH223"/>
    </row>
    <row r="224" spans="1:34" x14ac:dyDescent="0.25">
      <c r="A224" t="s">
        <v>2364</v>
      </c>
      <c r="B224" t="s">
        <v>1793</v>
      </c>
      <c r="C224" t="s">
        <v>2074</v>
      </c>
      <c r="D224" t="s">
        <v>2313</v>
      </c>
      <c r="E224" s="32">
        <v>16.822222222222223</v>
      </c>
      <c r="F224" s="32">
        <v>5.6487450462351383</v>
      </c>
      <c r="G224" s="32">
        <v>4.9117239101717294</v>
      </c>
      <c r="H224" s="32">
        <v>0.6258718626155878</v>
      </c>
      <c r="I224" s="32">
        <v>0.47263540290620865</v>
      </c>
      <c r="J224" s="32">
        <v>95.024444444444441</v>
      </c>
      <c r="K224" s="32">
        <v>82.626111111111101</v>
      </c>
      <c r="L224" s="32">
        <v>10.528555555555554</v>
      </c>
      <c r="M224" s="32">
        <v>7.9507777777777768</v>
      </c>
      <c r="N224" s="32">
        <v>0</v>
      </c>
      <c r="O224" s="32">
        <v>2.5777777777777779</v>
      </c>
      <c r="P224" s="32">
        <v>20.780999999999999</v>
      </c>
      <c r="Q224" s="32">
        <v>10.960444444444446</v>
      </c>
      <c r="R224" s="32">
        <v>9.8205555555555542</v>
      </c>
      <c r="S224" s="32">
        <v>63.714888888888879</v>
      </c>
      <c r="T224" s="32">
        <v>63.714888888888879</v>
      </c>
      <c r="U224" s="32">
        <v>0</v>
      </c>
      <c r="V224" s="32">
        <v>0</v>
      </c>
      <c r="W224" s="32">
        <v>0</v>
      </c>
      <c r="X224" s="32">
        <v>0</v>
      </c>
      <c r="Y224" s="32">
        <v>0</v>
      </c>
      <c r="Z224" s="32">
        <v>0</v>
      </c>
      <c r="AA224" s="32">
        <v>0</v>
      </c>
      <c r="AB224" s="32">
        <v>0</v>
      </c>
      <c r="AC224" s="32">
        <v>0</v>
      </c>
      <c r="AD224" s="32">
        <v>0</v>
      </c>
      <c r="AE224" s="32">
        <v>0</v>
      </c>
      <c r="AF224" t="s">
        <v>852</v>
      </c>
      <c r="AG224">
        <v>5</v>
      </c>
      <c r="AH224"/>
    </row>
    <row r="225" spans="1:34" x14ac:dyDescent="0.25">
      <c r="A225" t="s">
        <v>2364</v>
      </c>
      <c r="B225" t="s">
        <v>1668</v>
      </c>
      <c r="C225" t="s">
        <v>2074</v>
      </c>
      <c r="D225" t="s">
        <v>2313</v>
      </c>
      <c r="E225" s="32">
        <v>60.444444444444443</v>
      </c>
      <c r="F225" s="32">
        <v>2.3370588235294121</v>
      </c>
      <c r="G225" s="32">
        <v>1.9560753676470592</v>
      </c>
      <c r="H225" s="32">
        <v>0.2277518382352941</v>
      </c>
      <c r="I225" s="32">
        <v>0.13363419117647057</v>
      </c>
      <c r="J225" s="32">
        <v>141.26222222222225</v>
      </c>
      <c r="K225" s="32">
        <v>118.23388888888891</v>
      </c>
      <c r="L225" s="32">
        <v>13.766333333333332</v>
      </c>
      <c r="M225" s="32">
        <v>8.0774444444444438</v>
      </c>
      <c r="N225" s="32">
        <v>0</v>
      </c>
      <c r="O225" s="32">
        <v>5.6888888888888891</v>
      </c>
      <c r="P225" s="32">
        <v>52.170111111111112</v>
      </c>
      <c r="Q225" s="32">
        <v>34.830666666666666</v>
      </c>
      <c r="R225" s="32">
        <v>17.339444444444442</v>
      </c>
      <c r="S225" s="32">
        <v>75.325777777777802</v>
      </c>
      <c r="T225" s="32">
        <v>75.325777777777802</v>
      </c>
      <c r="U225" s="32">
        <v>0</v>
      </c>
      <c r="V225" s="32">
        <v>0</v>
      </c>
      <c r="W225" s="32">
        <v>28.333333333333336</v>
      </c>
      <c r="X225" s="32">
        <v>0</v>
      </c>
      <c r="Y225" s="32">
        <v>0</v>
      </c>
      <c r="Z225" s="32">
        <v>0</v>
      </c>
      <c r="AA225" s="32">
        <v>8.7555555555555564</v>
      </c>
      <c r="AB225" s="32">
        <v>0</v>
      </c>
      <c r="AC225" s="32">
        <v>19.577777777777779</v>
      </c>
      <c r="AD225" s="32">
        <v>0</v>
      </c>
      <c r="AE225" s="32">
        <v>0</v>
      </c>
      <c r="AF225" t="s">
        <v>726</v>
      </c>
      <c r="AG225">
        <v>5</v>
      </c>
      <c r="AH225"/>
    </row>
    <row r="226" spans="1:34" x14ac:dyDescent="0.25">
      <c r="A226" t="s">
        <v>2364</v>
      </c>
      <c r="B226" t="s">
        <v>1388</v>
      </c>
      <c r="C226" t="s">
        <v>2050</v>
      </c>
      <c r="D226" t="s">
        <v>2295</v>
      </c>
      <c r="E226" s="32">
        <v>84.333333333333329</v>
      </c>
      <c r="F226" s="32">
        <v>2.9266429512516474</v>
      </c>
      <c r="G226" s="32">
        <v>2.7743372859025035</v>
      </c>
      <c r="H226" s="32">
        <v>0.48875230566534922</v>
      </c>
      <c r="I226" s="32">
        <v>0.36227009222661399</v>
      </c>
      <c r="J226" s="32">
        <v>246.81355555555558</v>
      </c>
      <c r="K226" s="32">
        <v>233.96911111111112</v>
      </c>
      <c r="L226" s="32">
        <v>41.218111111111114</v>
      </c>
      <c r="M226" s="32">
        <v>30.551444444444446</v>
      </c>
      <c r="N226" s="32">
        <v>4.8888888888888893</v>
      </c>
      <c r="O226" s="32">
        <v>5.7777777777777777</v>
      </c>
      <c r="P226" s="32">
        <v>64.104999999999976</v>
      </c>
      <c r="Q226" s="32">
        <v>61.927222222222198</v>
      </c>
      <c r="R226" s="32">
        <v>2.1777777777777776</v>
      </c>
      <c r="S226" s="32">
        <v>141.49044444444448</v>
      </c>
      <c r="T226" s="32">
        <v>140.42877777777781</v>
      </c>
      <c r="U226" s="32">
        <v>1.0616666666666665</v>
      </c>
      <c r="V226" s="32">
        <v>0</v>
      </c>
      <c r="W226" s="32">
        <v>0</v>
      </c>
      <c r="X226" s="32">
        <v>0</v>
      </c>
      <c r="Y226" s="32">
        <v>0</v>
      </c>
      <c r="Z226" s="32">
        <v>0</v>
      </c>
      <c r="AA226" s="32">
        <v>0</v>
      </c>
      <c r="AB226" s="32">
        <v>0</v>
      </c>
      <c r="AC226" s="32">
        <v>0</v>
      </c>
      <c r="AD226" s="32">
        <v>0</v>
      </c>
      <c r="AE226" s="32">
        <v>0</v>
      </c>
      <c r="AF226" t="s">
        <v>440</v>
      </c>
      <c r="AG226">
        <v>5</v>
      </c>
      <c r="AH226"/>
    </row>
    <row r="227" spans="1:34" x14ac:dyDescent="0.25">
      <c r="A227" t="s">
        <v>2364</v>
      </c>
      <c r="B227" t="s">
        <v>1556</v>
      </c>
      <c r="C227" t="s">
        <v>2191</v>
      </c>
      <c r="D227" t="s">
        <v>2241</v>
      </c>
      <c r="E227" s="32">
        <v>70.86666666666666</v>
      </c>
      <c r="F227" s="32">
        <v>2.0256208842897463</v>
      </c>
      <c r="G227" s="32">
        <v>1.7748792724992162</v>
      </c>
      <c r="H227" s="32">
        <v>0.28662590153653178</v>
      </c>
      <c r="I227" s="32">
        <v>0.21889306992787702</v>
      </c>
      <c r="J227" s="32">
        <v>143.54900000000001</v>
      </c>
      <c r="K227" s="32">
        <v>125.77977777777777</v>
      </c>
      <c r="L227" s="32">
        <v>20.312222222222218</v>
      </c>
      <c r="M227" s="32">
        <v>15.512222222222217</v>
      </c>
      <c r="N227" s="32">
        <v>1.3333333333333333</v>
      </c>
      <c r="O227" s="32">
        <v>3.4666666666666668</v>
      </c>
      <c r="P227" s="32">
        <v>52.860222222222205</v>
      </c>
      <c r="Q227" s="32">
        <v>39.890999999999984</v>
      </c>
      <c r="R227" s="32">
        <v>12.969222222222223</v>
      </c>
      <c r="S227" s="32">
        <v>70.376555555555569</v>
      </c>
      <c r="T227" s="32">
        <v>68.369333333333344</v>
      </c>
      <c r="U227" s="32">
        <v>2.0072222222222225</v>
      </c>
      <c r="V227" s="32">
        <v>0</v>
      </c>
      <c r="W227" s="32">
        <v>0</v>
      </c>
      <c r="X227" s="32">
        <v>0</v>
      </c>
      <c r="Y227" s="32">
        <v>0</v>
      </c>
      <c r="Z227" s="32">
        <v>0</v>
      </c>
      <c r="AA227" s="32">
        <v>0</v>
      </c>
      <c r="AB227" s="32">
        <v>0</v>
      </c>
      <c r="AC227" s="32">
        <v>0</v>
      </c>
      <c r="AD227" s="32">
        <v>0</v>
      </c>
      <c r="AE227" s="32">
        <v>0</v>
      </c>
      <c r="AF227" t="s">
        <v>612</v>
      </c>
      <c r="AG227">
        <v>5</v>
      </c>
      <c r="AH227"/>
    </row>
    <row r="228" spans="1:34" x14ac:dyDescent="0.25">
      <c r="A228" t="s">
        <v>2364</v>
      </c>
      <c r="B228" t="s">
        <v>1703</v>
      </c>
      <c r="C228" t="s">
        <v>2214</v>
      </c>
      <c r="D228" t="s">
        <v>2320</v>
      </c>
      <c r="E228" s="32">
        <v>65.888888888888886</v>
      </c>
      <c r="F228" s="32">
        <v>2.6714755480607089</v>
      </c>
      <c r="G228" s="32">
        <v>2.4637183811129852</v>
      </c>
      <c r="H228" s="32">
        <v>0.80005227655986533</v>
      </c>
      <c r="I228" s="32">
        <v>0.68807925801011827</v>
      </c>
      <c r="J228" s="32">
        <v>176.02055555555557</v>
      </c>
      <c r="K228" s="32">
        <v>162.33166666666668</v>
      </c>
      <c r="L228" s="32">
        <v>52.71455555555557</v>
      </c>
      <c r="M228" s="32">
        <v>45.33677777777779</v>
      </c>
      <c r="N228" s="32">
        <v>0</v>
      </c>
      <c r="O228" s="32">
        <v>7.3777777777777782</v>
      </c>
      <c r="P228" s="32">
        <v>31.765777777777778</v>
      </c>
      <c r="Q228" s="32">
        <v>25.454666666666668</v>
      </c>
      <c r="R228" s="32">
        <v>6.3111111111111109</v>
      </c>
      <c r="S228" s="32">
        <v>91.540222222222212</v>
      </c>
      <c r="T228" s="32">
        <v>91.540222222222212</v>
      </c>
      <c r="U228" s="32">
        <v>0</v>
      </c>
      <c r="V228" s="32">
        <v>0</v>
      </c>
      <c r="W228" s="32">
        <v>0</v>
      </c>
      <c r="X228" s="32">
        <v>0</v>
      </c>
      <c r="Y228" s="32">
        <v>0</v>
      </c>
      <c r="Z228" s="32">
        <v>0</v>
      </c>
      <c r="AA228" s="32">
        <v>0</v>
      </c>
      <c r="AB228" s="32">
        <v>0</v>
      </c>
      <c r="AC228" s="32">
        <v>0</v>
      </c>
      <c r="AD228" s="32">
        <v>0</v>
      </c>
      <c r="AE228" s="32">
        <v>0</v>
      </c>
      <c r="AF228" t="s">
        <v>761</v>
      </c>
      <c r="AG228">
        <v>5</v>
      </c>
      <c r="AH228"/>
    </row>
    <row r="229" spans="1:34" x14ac:dyDescent="0.25">
      <c r="A229" t="s">
        <v>2364</v>
      </c>
      <c r="B229" t="s">
        <v>1160</v>
      </c>
      <c r="C229" t="s">
        <v>1975</v>
      </c>
      <c r="D229" t="s">
        <v>2287</v>
      </c>
      <c r="E229" s="32">
        <v>69.066666666666663</v>
      </c>
      <c r="F229" s="32">
        <v>2.8950691763191765</v>
      </c>
      <c r="G229" s="32">
        <v>2.5800756113256114</v>
      </c>
      <c r="H229" s="32">
        <v>0.33341377091377095</v>
      </c>
      <c r="I229" s="32">
        <v>0.18315637065637067</v>
      </c>
      <c r="J229" s="32">
        <v>199.95277777777778</v>
      </c>
      <c r="K229" s="32">
        <v>178.19722222222222</v>
      </c>
      <c r="L229" s="32">
        <v>23.027777777777779</v>
      </c>
      <c r="M229" s="32">
        <v>12.65</v>
      </c>
      <c r="N229" s="32">
        <v>4.6888888888888891</v>
      </c>
      <c r="O229" s="32">
        <v>5.6888888888888891</v>
      </c>
      <c r="P229" s="32">
        <v>73.597222222222214</v>
      </c>
      <c r="Q229" s="32">
        <v>62.219444444444441</v>
      </c>
      <c r="R229" s="32">
        <v>11.377777777777778</v>
      </c>
      <c r="S229" s="32">
        <v>103.32777777777778</v>
      </c>
      <c r="T229" s="32">
        <v>103.32777777777778</v>
      </c>
      <c r="U229" s="32">
        <v>0</v>
      </c>
      <c r="V229" s="32">
        <v>0</v>
      </c>
      <c r="W229" s="32">
        <v>49.791666666666664</v>
      </c>
      <c r="X229" s="32">
        <v>4.0666666666666664</v>
      </c>
      <c r="Y229" s="32">
        <v>0</v>
      </c>
      <c r="Z229" s="32">
        <v>0</v>
      </c>
      <c r="AA229" s="32">
        <v>18.2</v>
      </c>
      <c r="AB229" s="32">
        <v>0</v>
      </c>
      <c r="AC229" s="32">
        <v>27.524999999999999</v>
      </c>
      <c r="AD229" s="32">
        <v>0</v>
      </c>
      <c r="AE229" s="32">
        <v>0</v>
      </c>
      <c r="AF229" t="s">
        <v>207</v>
      </c>
      <c r="AG229">
        <v>5</v>
      </c>
      <c r="AH229"/>
    </row>
    <row r="230" spans="1:34" x14ac:dyDescent="0.25">
      <c r="A230" t="s">
        <v>2364</v>
      </c>
      <c r="B230" t="s">
        <v>1312</v>
      </c>
      <c r="C230" t="s">
        <v>1930</v>
      </c>
      <c r="D230" t="s">
        <v>2241</v>
      </c>
      <c r="E230" s="32">
        <v>46.666666666666664</v>
      </c>
      <c r="F230" s="32">
        <v>2.92872380952381</v>
      </c>
      <c r="G230" s="32">
        <v>2.6317000000000004</v>
      </c>
      <c r="H230" s="32">
        <v>0.62131428571428571</v>
      </c>
      <c r="I230" s="32">
        <v>0.32429047619047613</v>
      </c>
      <c r="J230" s="32">
        <v>136.67377777777779</v>
      </c>
      <c r="K230" s="32">
        <v>122.81266666666667</v>
      </c>
      <c r="L230" s="32">
        <v>28.994666666666667</v>
      </c>
      <c r="M230" s="32">
        <v>15.133555555555553</v>
      </c>
      <c r="N230" s="32">
        <v>7.6888888888888891</v>
      </c>
      <c r="O230" s="32">
        <v>6.1722222222222225</v>
      </c>
      <c r="P230" s="32">
        <v>34.059111111111115</v>
      </c>
      <c r="Q230" s="32">
        <v>34.059111111111115</v>
      </c>
      <c r="R230" s="32">
        <v>0</v>
      </c>
      <c r="S230" s="32">
        <v>73.62</v>
      </c>
      <c r="T230" s="32">
        <v>73.62</v>
      </c>
      <c r="U230" s="32">
        <v>0</v>
      </c>
      <c r="V230" s="32">
        <v>0</v>
      </c>
      <c r="W230" s="32">
        <v>43.316333333333326</v>
      </c>
      <c r="X230" s="32">
        <v>2.0529999999999999</v>
      </c>
      <c r="Y230" s="32">
        <v>7.6888888888888891</v>
      </c>
      <c r="Z230" s="32">
        <v>0</v>
      </c>
      <c r="AA230" s="32">
        <v>12.792444444444444</v>
      </c>
      <c r="AB230" s="32">
        <v>0</v>
      </c>
      <c r="AC230" s="32">
        <v>20.781999999999993</v>
      </c>
      <c r="AD230" s="32">
        <v>0</v>
      </c>
      <c r="AE230" s="32">
        <v>0</v>
      </c>
      <c r="AF230" t="s">
        <v>362</v>
      </c>
      <c r="AG230">
        <v>5</v>
      </c>
      <c r="AH230"/>
    </row>
    <row r="231" spans="1:34" x14ac:dyDescent="0.25">
      <c r="A231" t="s">
        <v>2364</v>
      </c>
      <c r="B231" t="s">
        <v>1352</v>
      </c>
      <c r="C231" t="s">
        <v>2151</v>
      </c>
      <c r="D231" t="s">
        <v>2295</v>
      </c>
      <c r="E231" s="32">
        <v>108.66666666666667</v>
      </c>
      <c r="F231" s="32">
        <v>3.145449897750511</v>
      </c>
      <c r="G231" s="32">
        <v>3.0042944785276071</v>
      </c>
      <c r="H231" s="32">
        <v>0.44936094069529653</v>
      </c>
      <c r="I231" s="32">
        <v>0.37154907975460122</v>
      </c>
      <c r="J231" s="32">
        <v>341.80555555555554</v>
      </c>
      <c r="K231" s="32">
        <v>326.46666666666664</v>
      </c>
      <c r="L231" s="32">
        <v>48.830555555555556</v>
      </c>
      <c r="M231" s="32">
        <v>40.375</v>
      </c>
      <c r="N231" s="32">
        <v>2.7666666666666666</v>
      </c>
      <c r="O231" s="32">
        <v>5.6888888888888891</v>
      </c>
      <c r="P231" s="32">
        <v>112.10000000000001</v>
      </c>
      <c r="Q231" s="32">
        <v>105.21666666666667</v>
      </c>
      <c r="R231" s="32">
        <v>6.8833333333333337</v>
      </c>
      <c r="S231" s="32">
        <v>180.875</v>
      </c>
      <c r="T231" s="32">
        <v>127.00277777777778</v>
      </c>
      <c r="U231" s="32">
        <v>53.87222222222222</v>
      </c>
      <c r="V231" s="32">
        <v>0</v>
      </c>
      <c r="W231" s="32">
        <v>49.174999999999997</v>
      </c>
      <c r="X231" s="32">
        <v>10.636111111111111</v>
      </c>
      <c r="Y231" s="32">
        <v>0</v>
      </c>
      <c r="Z231" s="32">
        <v>0</v>
      </c>
      <c r="AA231" s="32">
        <v>30.541666666666668</v>
      </c>
      <c r="AB231" s="32">
        <v>0</v>
      </c>
      <c r="AC231" s="32">
        <v>7.9972222222222218</v>
      </c>
      <c r="AD231" s="32">
        <v>0</v>
      </c>
      <c r="AE231" s="32">
        <v>0</v>
      </c>
      <c r="AF231" t="s">
        <v>403</v>
      </c>
      <c r="AG231">
        <v>5</v>
      </c>
      <c r="AH231"/>
    </row>
    <row r="232" spans="1:34" x14ac:dyDescent="0.25">
      <c r="A232" t="s">
        <v>2364</v>
      </c>
      <c r="B232" t="s">
        <v>1379</v>
      </c>
      <c r="C232" t="s">
        <v>2020</v>
      </c>
      <c r="D232" t="s">
        <v>2308</v>
      </c>
      <c r="E232" s="32">
        <v>48.177777777777777</v>
      </c>
      <c r="F232" s="32">
        <v>3.2428297970479707</v>
      </c>
      <c r="G232" s="32">
        <v>2.9137822878228787</v>
      </c>
      <c r="H232" s="32">
        <v>0.39848939114391146</v>
      </c>
      <c r="I232" s="32">
        <v>0.17708717712177122</v>
      </c>
      <c r="J232" s="32">
        <v>156.23233333333334</v>
      </c>
      <c r="K232" s="32">
        <v>140.37955555555558</v>
      </c>
      <c r="L232" s="32">
        <v>19.198333333333334</v>
      </c>
      <c r="M232" s="32">
        <v>8.5316666666666663</v>
      </c>
      <c r="N232" s="32">
        <v>5.822222222222222</v>
      </c>
      <c r="O232" s="32">
        <v>4.8444444444444441</v>
      </c>
      <c r="P232" s="32">
        <v>55.017444444444443</v>
      </c>
      <c r="Q232" s="32">
        <v>49.831333333333333</v>
      </c>
      <c r="R232" s="32">
        <v>5.1861111111111109</v>
      </c>
      <c r="S232" s="32">
        <v>82.016555555555556</v>
      </c>
      <c r="T232" s="32">
        <v>81.644333333333336</v>
      </c>
      <c r="U232" s="32">
        <v>0.37222222222222223</v>
      </c>
      <c r="V232" s="32">
        <v>0</v>
      </c>
      <c r="W232" s="32">
        <v>50.832333333333331</v>
      </c>
      <c r="X232" s="32">
        <v>1.2150000000000001</v>
      </c>
      <c r="Y232" s="32">
        <v>0.22222222222222221</v>
      </c>
      <c r="Z232" s="32">
        <v>0.1</v>
      </c>
      <c r="AA232" s="32">
        <v>17.70911111111111</v>
      </c>
      <c r="AB232" s="32">
        <v>0</v>
      </c>
      <c r="AC232" s="32">
        <v>31.380444444444443</v>
      </c>
      <c r="AD232" s="32">
        <v>0.20555555555555555</v>
      </c>
      <c r="AE232" s="32">
        <v>0</v>
      </c>
      <c r="AF232" t="s">
        <v>431</v>
      </c>
      <c r="AG232">
        <v>5</v>
      </c>
      <c r="AH232"/>
    </row>
    <row r="233" spans="1:34" x14ac:dyDescent="0.25">
      <c r="A233" t="s">
        <v>2364</v>
      </c>
      <c r="B233" t="s">
        <v>1266</v>
      </c>
      <c r="C233" t="s">
        <v>2025</v>
      </c>
      <c r="D233" t="s">
        <v>2269</v>
      </c>
      <c r="E233" s="32">
        <v>53.1</v>
      </c>
      <c r="F233" s="32">
        <v>2.9650910232266172</v>
      </c>
      <c r="G233" s="32">
        <v>2.799575224942457</v>
      </c>
      <c r="H233" s="32">
        <v>0.23128688010043941</v>
      </c>
      <c r="I233" s="32">
        <v>6.5771081816279553E-2</v>
      </c>
      <c r="J233" s="32">
        <v>157.44633333333337</v>
      </c>
      <c r="K233" s="32">
        <v>148.65744444444448</v>
      </c>
      <c r="L233" s="32">
        <v>12.281333333333333</v>
      </c>
      <c r="M233" s="32">
        <v>3.4924444444444442</v>
      </c>
      <c r="N233" s="32">
        <v>3.8111111111111109</v>
      </c>
      <c r="O233" s="32">
        <v>4.9777777777777779</v>
      </c>
      <c r="P233" s="32">
        <v>54.955222222222226</v>
      </c>
      <c r="Q233" s="32">
        <v>54.955222222222226</v>
      </c>
      <c r="R233" s="32">
        <v>0</v>
      </c>
      <c r="S233" s="32">
        <v>90.209777777777788</v>
      </c>
      <c r="T233" s="32">
        <v>89.698666666666682</v>
      </c>
      <c r="U233" s="32">
        <v>0.51111111111111107</v>
      </c>
      <c r="V233" s="32">
        <v>0</v>
      </c>
      <c r="W233" s="32">
        <v>32.200000000000003</v>
      </c>
      <c r="X233" s="32">
        <v>0.51111111111111107</v>
      </c>
      <c r="Y233" s="32">
        <v>0.40555555555555556</v>
      </c>
      <c r="Z233" s="32">
        <v>0</v>
      </c>
      <c r="AA233" s="32">
        <v>5.1361111111111111</v>
      </c>
      <c r="AB233" s="32">
        <v>0</v>
      </c>
      <c r="AC233" s="32">
        <v>25.636111111111113</v>
      </c>
      <c r="AD233" s="32">
        <v>0.51111111111111107</v>
      </c>
      <c r="AE233" s="32">
        <v>0</v>
      </c>
      <c r="AF233" t="s">
        <v>316</v>
      </c>
      <c r="AG233">
        <v>5</v>
      </c>
      <c r="AH233"/>
    </row>
    <row r="234" spans="1:34" x14ac:dyDescent="0.25">
      <c r="A234" t="s">
        <v>2364</v>
      </c>
      <c r="B234" t="s">
        <v>1110</v>
      </c>
      <c r="C234" t="s">
        <v>1918</v>
      </c>
      <c r="D234" t="s">
        <v>2301</v>
      </c>
      <c r="E234" s="32">
        <v>67.900000000000006</v>
      </c>
      <c r="F234" s="32">
        <v>2.1313614792996236</v>
      </c>
      <c r="G234" s="32">
        <v>1.8344673539518899</v>
      </c>
      <c r="H234" s="32">
        <v>0.58320896743577166</v>
      </c>
      <c r="I234" s="32">
        <v>0.36005236458844703</v>
      </c>
      <c r="J234" s="32">
        <v>144.71944444444446</v>
      </c>
      <c r="K234" s="32">
        <v>124.56033333333333</v>
      </c>
      <c r="L234" s="32">
        <v>39.599888888888898</v>
      </c>
      <c r="M234" s="32">
        <v>24.447555555555557</v>
      </c>
      <c r="N234" s="32">
        <v>9.5488888888888894</v>
      </c>
      <c r="O234" s="32">
        <v>5.6034444444444453</v>
      </c>
      <c r="P234" s="32">
        <v>33.475333333333325</v>
      </c>
      <c r="Q234" s="32">
        <v>28.46855555555555</v>
      </c>
      <c r="R234" s="32">
        <v>5.0067777777777778</v>
      </c>
      <c r="S234" s="32">
        <v>71.644222222222226</v>
      </c>
      <c r="T234" s="32">
        <v>71.644222222222226</v>
      </c>
      <c r="U234" s="32">
        <v>0</v>
      </c>
      <c r="V234" s="32">
        <v>0</v>
      </c>
      <c r="W234" s="32">
        <v>7.5556666666666654</v>
      </c>
      <c r="X234" s="32">
        <v>0</v>
      </c>
      <c r="Y234" s="32">
        <v>2.3833333333333333</v>
      </c>
      <c r="Z234" s="32">
        <v>4.6222222222222218</v>
      </c>
      <c r="AA234" s="32">
        <v>0</v>
      </c>
      <c r="AB234" s="32">
        <v>0</v>
      </c>
      <c r="AC234" s="32">
        <v>0.55011111111111111</v>
      </c>
      <c r="AD234" s="32">
        <v>0</v>
      </c>
      <c r="AE234" s="32">
        <v>0</v>
      </c>
      <c r="AF234" t="s">
        <v>157</v>
      </c>
      <c r="AG234">
        <v>5</v>
      </c>
      <c r="AH234"/>
    </row>
    <row r="235" spans="1:34" x14ac:dyDescent="0.25">
      <c r="A235" t="s">
        <v>2364</v>
      </c>
      <c r="B235" t="s">
        <v>1512</v>
      </c>
      <c r="C235" t="s">
        <v>2078</v>
      </c>
      <c r="D235" t="s">
        <v>2282</v>
      </c>
      <c r="E235" s="32">
        <v>45.68888888888889</v>
      </c>
      <c r="F235" s="32">
        <v>3.4724854085603112</v>
      </c>
      <c r="G235" s="32">
        <v>3.2194795719844356</v>
      </c>
      <c r="H235" s="32">
        <v>0.52240029182879388</v>
      </c>
      <c r="I235" s="32">
        <v>0.26939445525291827</v>
      </c>
      <c r="J235" s="32">
        <v>158.654</v>
      </c>
      <c r="K235" s="32">
        <v>147.09444444444443</v>
      </c>
      <c r="L235" s="32">
        <v>23.867888888888892</v>
      </c>
      <c r="M235" s="32">
        <v>12.308333333333334</v>
      </c>
      <c r="N235" s="32">
        <v>5.3380000000000027</v>
      </c>
      <c r="O235" s="32">
        <v>6.2215555555555557</v>
      </c>
      <c r="P235" s="32">
        <v>42.838888888888889</v>
      </c>
      <c r="Q235" s="32">
        <v>42.838888888888889</v>
      </c>
      <c r="R235" s="32">
        <v>0</v>
      </c>
      <c r="S235" s="32">
        <v>91.947222222222223</v>
      </c>
      <c r="T235" s="32">
        <v>91.947222222222223</v>
      </c>
      <c r="U235" s="32">
        <v>0</v>
      </c>
      <c r="V235" s="32">
        <v>0</v>
      </c>
      <c r="W235" s="32">
        <v>0.1</v>
      </c>
      <c r="X235" s="32">
        <v>0</v>
      </c>
      <c r="Y235" s="32">
        <v>0.1</v>
      </c>
      <c r="Z235" s="32">
        <v>0</v>
      </c>
      <c r="AA235" s="32">
        <v>0</v>
      </c>
      <c r="AB235" s="32">
        <v>0</v>
      </c>
      <c r="AC235" s="32">
        <v>0</v>
      </c>
      <c r="AD235" s="32">
        <v>0</v>
      </c>
      <c r="AE235" s="32">
        <v>0</v>
      </c>
      <c r="AF235" t="s">
        <v>567</v>
      </c>
      <c r="AG235">
        <v>5</v>
      </c>
      <c r="AH235"/>
    </row>
    <row r="236" spans="1:34" x14ac:dyDescent="0.25">
      <c r="A236" t="s">
        <v>2364</v>
      </c>
      <c r="B236" t="s">
        <v>1261</v>
      </c>
      <c r="C236" t="s">
        <v>2049</v>
      </c>
      <c r="D236" t="s">
        <v>2306</v>
      </c>
      <c r="E236" s="32">
        <v>65.888888888888886</v>
      </c>
      <c r="F236" s="32">
        <v>2.9269966273187182</v>
      </c>
      <c r="G236" s="32">
        <v>2.6718870151770657</v>
      </c>
      <c r="H236" s="32">
        <v>0.53594940978077565</v>
      </c>
      <c r="I236" s="32">
        <v>0.3772276559865092</v>
      </c>
      <c r="J236" s="32">
        <v>192.85655555555553</v>
      </c>
      <c r="K236" s="32">
        <v>176.04766666666666</v>
      </c>
      <c r="L236" s="32">
        <v>35.313111111111105</v>
      </c>
      <c r="M236" s="32">
        <v>24.855111111111107</v>
      </c>
      <c r="N236" s="32">
        <v>5.7343333333333337</v>
      </c>
      <c r="O236" s="32">
        <v>4.7236666666666656</v>
      </c>
      <c r="P236" s="32">
        <v>31.833666666666666</v>
      </c>
      <c r="Q236" s="32">
        <v>25.482777777777777</v>
      </c>
      <c r="R236" s="32">
        <v>6.3508888888888881</v>
      </c>
      <c r="S236" s="32">
        <v>125.70977777777777</v>
      </c>
      <c r="T236" s="32">
        <v>125.70977777777777</v>
      </c>
      <c r="U236" s="32">
        <v>0</v>
      </c>
      <c r="V236" s="32">
        <v>0</v>
      </c>
      <c r="W236" s="32">
        <v>0</v>
      </c>
      <c r="X236" s="32">
        <v>0</v>
      </c>
      <c r="Y236" s="32">
        <v>0</v>
      </c>
      <c r="Z236" s="32">
        <v>0</v>
      </c>
      <c r="AA236" s="32">
        <v>0</v>
      </c>
      <c r="AB236" s="32">
        <v>0</v>
      </c>
      <c r="AC236" s="32">
        <v>0</v>
      </c>
      <c r="AD236" s="32">
        <v>0</v>
      </c>
      <c r="AE236" s="32">
        <v>0</v>
      </c>
      <c r="AF236" t="s">
        <v>311</v>
      </c>
      <c r="AG236">
        <v>5</v>
      </c>
      <c r="AH236"/>
    </row>
    <row r="237" spans="1:34" x14ac:dyDescent="0.25">
      <c r="A237" t="s">
        <v>2364</v>
      </c>
      <c r="B237" t="s">
        <v>1380</v>
      </c>
      <c r="C237" t="s">
        <v>1954</v>
      </c>
      <c r="D237" t="s">
        <v>2274</v>
      </c>
      <c r="E237" s="32">
        <v>66.722222222222229</v>
      </c>
      <c r="F237" s="32">
        <v>3.4157019150707737</v>
      </c>
      <c r="G237" s="32">
        <v>3.0176852622814319</v>
      </c>
      <c r="H237" s="32">
        <v>0.87329725228975841</v>
      </c>
      <c r="I237" s="32">
        <v>0.47528059950041623</v>
      </c>
      <c r="J237" s="32">
        <v>227.90322222222221</v>
      </c>
      <c r="K237" s="32">
        <v>201.34666666666666</v>
      </c>
      <c r="L237" s="32">
        <v>58.268333333333331</v>
      </c>
      <c r="M237" s="32">
        <v>31.711777777777776</v>
      </c>
      <c r="N237" s="32">
        <v>20.149000000000001</v>
      </c>
      <c r="O237" s="32">
        <v>6.4075555555555566</v>
      </c>
      <c r="P237" s="32">
        <v>42.816000000000003</v>
      </c>
      <c r="Q237" s="32">
        <v>42.816000000000003</v>
      </c>
      <c r="R237" s="32">
        <v>0</v>
      </c>
      <c r="S237" s="32">
        <v>126.81888888888889</v>
      </c>
      <c r="T237" s="32">
        <v>126.81888888888889</v>
      </c>
      <c r="U237" s="32">
        <v>0</v>
      </c>
      <c r="V237" s="32">
        <v>0</v>
      </c>
      <c r="W237" s="32">
        <v>0</v>
      </c>
      <c r="X237" s="32">
        <v>0</v>
      </c>
      <c r="Y237" s="32">
        <v>0</v>
      </c>
      <c r="Z237" s="32">
        <v>0</v>
      </c>
      <c r="AA237" s="32">
        <v>0</v>
      </c>
      <c r="AB237" s="32">
        <v>0</v>
      </c>
      <c r="AC237" s="32">
        <v>0</v>
      </c>
      <c r="AD237" s="32">
        <v>0</v>
      </c>
      <c r="AE237" s="32">
        <v>0</v>
      </c>
      <c r="AF237" t="s">
        <v>432</v>
      </c>
      <c r="AG237">
        <v>5</v>
      </c>
      <c r="AH237"/>
    </row>
    <row r="238" spans="1:34" x14ac:dyDescent="0.25">
      <c r="A238" t="s">
        <v>2364</v>
      </c>
      <c r="B238" t="s">
        <v>1299</v>
      </c>
      <c r="C238" t="s">
        <v>1999</v>
      </c>
      <c r="D238" t="s">
        <v>2320</v>
      </c>
      <c r="E238" s="32">
        <v>50.7</v>
      </c>
      <c r="F238" s="32">
        <v>3.4526934034626344</v>
      </c>
      <c r="G238" s="32">
        <v>3.0632171816787204</v>
      </c>
      <c r="H238" s="32">
        <v>1.0597896120973045</v>
      </c>
      <c r="I238" s="32">
        <v>0.85704580319964951</v>
      </c>
      <c r="J238" s="32">
        <v>175.05155555555558</v>
      </c>
      <c r="K238" s="32">
        <v>155.30511111111113</v>
      </c>
      <c r="L238" s="32">
        <v>53.731333333333339</v>
      </c>
      <c r="M238" s="32">
        <v>43.452222222222233</v>
      </c>
      <c r="N238" s="32">
        <v>4.4805555555555552</v>
      </c>
      <c r="O238" s="32">
        <v>5.7985555555555539</v>
      </c>
      <c r="P238" s="32">
        <v>18.569000000000003</v>
      </c>
      <c r="Q238" s="32">
        <v>9.1016666666666666</v>
      </c>
      <c r="R238" s="32">
        <v>9.4673333333333343</v>
      </c>
      <c r="S238" s="32">
        <v>102.75122222222222</v>
      </c>
      <c r="T238" s="32">
        <v>102.75122222222222</v>
      </c>
      <c r="U238" s="32">
        <v>0</v>
      </c>
      <c r="V238" s="32">
        <v>0</v>
      </c>
      <c r="W238" s="32">
        <v>8.8888888888888892E-2</v>
      </c>
      <c r="X238" s="32">
        <v>0</v>
      </c>
      <c r="Y238" s="32">
        <v>8.8888888888888892E-2</v>
      </c>
      <c r="Z238" s="32">
        <v>0</v>
      </c>
      <c r="AA238" s="32">
        <v>0</v>
      </c>
      <c r="AB238" s="32">
        <v>0</v>
      </c>
      <c r="AC238" s="32">
        <v>0</v>
      </c>
      <c r="AD238" s="32">
        <v>0</v>
      </c>
      <c r="AE238" s="32">
        <v>0</v>
      </c>
      <c r="AF238" t="s">
        <v>349</v>
      </c>
      <c r="AG238">
        <v>5</v>
      </c>
      <c r="AH238"/>
    </row>
    <row r="239" spans="1:34" x14ac:dyDescent="0.25">
      <c r="A239" t="s">
        <v>2364</v>
      </c>
      <c r="B239" t="s">
        <v>1022</v>
      </c>
      <c r="C239" t="s">
        <v>1954</v>
      </c>
      <c r="D239" t="s">
        <v>2274</v>
      </c>
      <c r="E239" s="32">
        <v>49.155555555555559</v>
      </c>
      <c r="F239" s="32">
        <v>3.4178345388788425</v>
      </c>
      <c r="G239" s="32">
        <v>3.1435352622061479</v>
      </c>
      <c r="H239" s="32">
        <v>0.54882459312839049</v>
      </c>
      <c r="I239" s="32">
        <v>0.39167043399638329</v>
      </c>
      <c r="J239" s="32">
        <v>168.00555555555556</v>
      </c>
      <c r="K239" s="32">
        <v>154.52222222222221</v>
      </c>
      <c r="L239" s="32">
        <v>26.977777777777774</v>
      </c>
      <c r="M239" s="32">
        <v>19.252777777777776</v>
      </c>
      <c r="N239" s="32">
        <v>4.4222222222222225</v>
      </c>
      <c r="O239" s="32">
        <v>3.3027777777777776</v>
      </c>
      <c r="P239" s="32">
        <v>37.405555555555559</v>
      </c>
      <c r="Q239" s="32">
        <v>31.647222222222222</v>
      </c>
      <c r="R239" s="32">
        <v>5.7583333333333337</v>
      </c>
      <c r="S239" s="32">
        <v>103.62222222222222</v>
      </c>
      <c r="T239" s="32">
        <v>103.62222222222222</v>
      </c>
      <c r="U239" s="32">
        <v>0</v>
      </c>
      <c r="V239" s="32">
        <v>0</v>
      </c>
      <c r="W239" s="32">
        <v>0</v>
      </c>
      <c r="X239" s="32">
        <v>0</v>
      </c>
      <c r="Y239" s="32">
        <v>0</v>
      </c>
      <c r="Z239" s="32">
        <v>0</v>
      </c>
      <c r="AA239" s="32">
        <v>0</v>
      </c>
      <c r="AB239" s="32">
        <v>0</v>
      </c>
      <c r="AC239" s="32">
        <v>0</v>
      </c>
      <c r="AD239" s="32">
        <v>0</v>
      </c>
      <c r="AE239" s="32">
        <v>0</v>
      </c>
      <c r="AF239" t="s">
        <v>66</v>
      </c>
      <c r="AG239">
        <v>5</v>
      </c>
      <c r="AH239"/>
    </row>
    <row r="240" spans="1:34" x14ac:dyDescent="0.25">
      <c r="A240" t="s">
        <v>2364</v>
      </c>
      <c r="B240" t="s">
        <v>1636</v>
      </c>
      <c r="C240" t="s">
        <v>1972</v>
      </c>
      <c r="D240" t="s">
        <v>2266</v>
      </c>
      <c r="E240" s="32">
        <v>81.033333333333331</v>
      </c>
      <c r="F240" s="32">
        <v>2.973193473193473</v>
      </c>
      <c r="G240" s="32">
        <v>2.7004662004662006</v>
      </c>
      <c r="H240" s="32">
        <v>0.23224324694912929</v>
      </c>
      <c r="I240" s="32">
        <v>0.13094748388866037</v>
      </c>
      <c r="J240" s="32">
        <v>240.92777777777778</v>
      </c>
      <c r="K240" s="32">
        <v>218.82777777777778</v>
      </c>
      <c r="L240" s="32">
        <v>18.819444444444443</v>
      </c>
      <c r="M240" s="32">
        <v>10.611111111111111</v>
      </c>
      <c r="N240" s="32">
        <v>3.1055555555555556</v>
      </c>
      <c r="O240" s="32">
        <v>5.1027777777777779</v>
      </c>
      <c r="P240" s="32">
        <v>79.05</v>
      </c>
      <c r="Q240" s="32">
        <v>65.158333333333331</v>
      </c>
      <c r="R240" s="32">
        <v>13.891666666666667</v>
      </c>
      <c r="S240" s="32">
        <v>143.05833333333334</v>
      </c>
      <c r="T240" s="32">
        <v>143.05833333333334</v>
      </c>
      <c r="U240" s="32">
        <v>0</v>
      </c>
      <c r="V240" s="32">
        <v>0</v>
      </c>
      <c r="W240" s="32">
        <v>49.87777777777778</v>
      </c>
      <c r="X240" s="32">
        <v>0.7</v>
      </c>
      <c r="Y240" s="32">
        <v>0</v>
      </c>
      <c r="Z240" s="32">
        <v>0</v>
      </c>
      <c r="AA240" s="32">
        <v>9.3166666666666664</v>
      </c>
      <c r="AB240" s="32">
        <v>0</v>
      </c>
      <c r="AC240" s="32">
        <v>39.861111111111114</v>
      </c>
      <c r="AD240" s="32">
        <v>0</v>
      </c>
      <c r="AE240" s="32">
        <v>0</v>
      </c>
      <c r="AF240" t="s">
        <v>693</v>
      </c>
      <c r="AG240">
        <v>5</v>
      </c>
      <c r="AH240"/>
    </row>
    <row r="241" spans="1:34" x14ac:dyDescent="0.25">
      <c r="A241" t="s">
        <v>2364</v>
      </c>
      <c r="B241" t="s">
        <v>1490</v>
      </c>
      <c r="C241" t="s">
        <v>2089</v>
      </c>
      <c r="D241" t="s">
        <v>2278</v>
      </c>
      <c r="E241" s="32">
        <v>70.74444444444444</v>
      </c>
      <c r="F241" s="32">
        <v>3.358864457358254</v>
      </c>
      <c r="G241" s="32">
        <v>3.1295178262918171</v>
      </c>
      <c r="H241" s="32">
        <v>0.88024187215329053</v>
      </c>
      <c r="I241" s="32">
        <v>0.65089524108685415</v>
      </c>
      <c r="J241" s="32">
        <v>237.62100000000001</v>
      </c>
      <c r="K241" s="32">
        <v>221.39599999999999</v>
      </c>
      <c r="L241" s="32">
        <v>62.272222222222226</v>
      </c>
      <c r="M241" s="32">
        <v>46.047222222222224</v>
      </c>
      <c r="N241" s="32">
        <v>10.625</v>
      </c>
      <c r="O241" s="32">
        <v>5.6</v>
      </c>
      <c r="P241" s="32">
        <v>26.450333333333329</v>
      </c>
      <c r="Q241" s="32">
        <v>26.450333333333329</v>
      </c>
      <c r="R241" s="32">
        <v>0</v>
      </c>
      <c r="S241" s="32">
        <v>148.89844444444444</v>
      </c>
      <c r="T241" s="32">
        <v>138.48177777777778</v>
      </c>
      <c r="U241" s="32">
        <v>10.416666666666666</v>
      </c>
      <c r="V241" s="32">
        <v>0</v>
      </c>
      <c r="W241" s="32">
        <v>0.80555555555555558</v>
      </c>
      <c r="X241" s="32">
        <v>0.3888888888888889</v>
      </c>
      <c r="Y241" s="32">
        <v>0</v>
      </c>
      <c r="Z241" s="32">
        <v>0</v>
      </c>
      <c r="AA241" s="32">
        <v>0.17222222222222222</v>
      </c>
      <c r="AB241" s="32">
        <v>0</v>
      </c>
      <c r="AC241" s="32">
        <v>0.24444444444444444</v>
      </c>
      <c r="AD241" s="32">
        <v>0</v>
      </c>
      <c r="AE241" s="32">
        <v>0</v>
      </c>
      <c r="AF241" t="s">
        <v>545</v>
      </c>
      <c r="AG241">
        <v>5</v>
      </c>
      <c r="AH241"/>
    </row>
    <row r="242" spans="1:34" x14ac:dyDescent="0.25">
      <c r="A242" t="s">
        <v>2364</v>
      </c>
      <c r="B242" t="s">
        <v>1502</v>
      </c>
      <c r="C242" t="s">
        <v>2178</v>
      </c>
      <c r="D242" t="s">
        <v>2275</v>
      </c>
      <c r="E242" s="32">
        <v>35.155555555555559</v>
      </c>
      <c r="F242" s="32">
        <v>3.1745069532237675</v>
      </c>
      <c r="G242" s="32">
        <v>2.8492414664981029</v>
      </c>
      <c r="H242" s="32">
        <v>0.59391276864728182</v>
      </c>
      <c r="I242" s="32">
        <v>0.26864728192161819</v>
      </c>
      <c r="J242" s="32">
        <v>111.60155555555556</v>
      </c>
      <c r="K242" s="32">
        <v>100.16666666666666</v>
      </c>
      <c r="L242" s="32">
        <v>20.879333333333332</v>
      </c>
      <c r="M242" s="32">
        <v>9.4444444444444446</v>
      </c>
      <c r="N242" s="32">
        <v>6.0444444444444443</v>
      </c>
      <c r="O242" s="32">
        <v>5.3904444444444426</v>
      </c>
      <c r="P242" s="32">
        <v>31.661111111111111</v>
      </c>
      <c r="Q242" s="32">
        <v>31.661111111111111</v>
      </c>
      <c r="R242" s="32">
        <v>0</v>
      </c>
      <c r="S242" s="32">
        <v>59.06111111111111</v>
      </c>
      <c r="T242" s="32">
        <v>59.06111111111111</v>
      </c>
      <c r="U242" s="32">
        <v>0</v>
      </c>
      <c r="V242" s="32">
        <v>0</v>
      </c>
      <c r="W242" s="32">
        <v>24.141666666666666</v>
      </c>
      <c r="X242" s="32">
        <v>0.50555555555555554</v>
      </c>
      <c r="Y242" s="32">
        <v>0</v>
      </c>
      <c r="Z242" s="32">
        <v>0</v>
      </c>
      <c r="AA242" s="32">
        <v>8.5083333333333329</v>
      </c>
      <c r="AB242" s="32">
        <v>0</v>
      </c>
      <c r="AC242" s="32">
        <v>15.127777777777778</v>
      </c>
      <c r="AD242" s="32">
        <v>0</v>
      </c>
      <c r="AE242" s="32">
        <v>0</v>
      </c>
      <c r="AF242" t="s">
        <v>557</v>
      </c>
      <c r="AG242">
        <v>5</v>
      </c>
      <c r="AH242"/>
    </row>
    <row r="243" spans="1:34" x14ac:dyDescent="0.25">
      <c r="A243" t="s">
        <v>2364</v>
      </c>
      <c r="B243" t="s">
        <v>1655</v>
      </c>
      <c r="C243" t="s">
        <v>2058</v>
      </c>
      <c r="D243" t="s">
        <v>2273</v>
      </c>
      <c r="E243" s="32">
        <v>41.055555555555557</v>
      </c>
      <c r="F243" s="32">
        <v>2.8358592692828144</v>
      </c>
      <c r="G243" s="32">
        <v>2.4502029769959406</v>
      </c>
      <c r="H243" s="32">
        <v>0.67753721244925569</v>
      </c>
      <c r="I243" s="32">
        <v>0.3940460081190798</v>
      </c>
      <c r="J243" s="32">
        <v>116.42777777777778</v>
      </c>
      <c r="K243" s="32">
        <v>100.59444444444445</v>
      </c>
      <c r="L243" s="32">
        <v>27.816666666666666</v>
      </c>
      <c r="M243" s="32">
        <v>16.177777777777777</v>
      </c>
      <c r="N243" s="32">
        <v>5.95</v>
      </c>
      <c r="O243" s="32">
        <v>5.6888888888888891</v>
      </c>
      <c r="P243" s="32">
        <v>39.538888888888884</v>
      </c>
      <c r="Q243" s="32">
        <v>35.344444444444441</v>
      </c>
      <c r="R243" s="32">
        <v>4.1944444444444446</v>
      </c>
      <c r="S243" s="32">
        <v>49.072222222222223</v>
      </c>
      <c r="T243" s="32">
        <v>44.424999999999997</v>
      </c>
      <c r="U243" s="32">
        <v>4.6472222222222221</v>
      </c>
      <c r="V243" s="32">
        <v>0</v>
      </c>
      <c r="W243" s="32">
        <v>0</v>
      </c>
      <c r="X243" s="32">
        <v>0</v>
      </c>
      <c r="Y243" s="32">
        <v>0</v>
      </c>
      <c r="Z243" s="32">
        <v>0</v>
      </c>
      <c r="AA243" s="32">
        <v>0</v>
      </c>
      <c r="AB243" s="32">
        <v>0</v>
      </c>
      <c r="AC243" s="32">
        <v>0</v>
      </c>
      <c r="AD243" s="32">
        <v>0</v>
      </c>
      <c r="AE243" s="32">
        <v>0</v>
      </c>
      <c r="AF243" t="s">
        <v>713</v>
      </c>
      <c r="AG243">
        <v>5</v>
      </c>
      <c r="AH243"/>
    </row>
    <row r="244" spans="1:34" x14ac:dyDescent="0.25">
      <c r="A244" t="s">
        <v>2364</v>
      </c>
      <c r="B244" t="s">
        <v>1356</v>
      </c>
      <c r="C244" t="s">
        <v>2152</v>
      </c>
      <c r="D244" t="s">
        <v>2282</v>
      </c>
      <c r="E244" s="32">
        <v>87.13333333333334</v>
      </c>
      <c r="F244" s="32">
        <v>3.5733295077786282</v>
      </c>
      <c r="G244" s="32">
        <v>3.2955623565416987</v>
      </c>
      <c r="H244" s="32">
        <v>0.4639760265238459</v>
      </c>
      <c r="I244" s="32">
        <v>0.29546034174955366</v>
      </c>
      <c r="J244" s="32">
        <v>311.35611111111115</v>
      </c>
      <c r="K244" s="32">
        <v>287.15333333333336</v>
      </c>
      <c r="L244" s="32">
        <v>40.427777777777777</v>
      </c>
      <c r="M244" s="32">
        <v>25.744444444444444</v>
      </c>
      <c r="N244" s="32">
        <v>9.6166666666666671</v>
      </c>
      <c r="O244" s="32">
        <v>5.0666666666666664</v>
      </c>
      <c r="P244" s="32">
        <v>84.081111111111113</v>
      </c>
      <c r="Q244" s="32">
        <v>74.561666666666667</v>
      </c>
      <c r="R244" s="32">
        <v>9.5194444444444439</v>
      </c>
      <c r="S244" s="32">
        <v>186.8472222222222</v>
      </c>
      <c r="T244" s="32">
        <v>158.84444444444443</v>
      </c>
      <c r="U244" s="32">
        <v>28.002777777777776</v>
      </c>
      <c r="V244" s="32">
        <v>0</v>
      </c>
      <c r="W244" s="32">
        <v>0</v>
      </c>
      <c r="X244" s="32">
        <v>0</v>
      </c>
      <c r="Y244" s="32">
        <v>0</v>
      </c>
      <c r="Z244" s="32">
        <v>0</v>
      </c>
      <c r="AA244" s="32">
        <v>0</v>
      </c>
      <c r="AB244" s="32">
        <v>0</v>
      </c>
      <c r="AC244" s="32">
        <v>0</v>
      </c>
      <c r="AD244" s="32">
        <v>0</v>
      </c>
      <c r="AE244" s="32">
        <v>0</v>
      </c>
      <c r="AF244" t="s">
        <v>407</v>
      </c>
      <c r="AG244">
        <v>5</v>
      </c>
      <c r="AH244"/>
    </row>
    <row r="245" spans="1:34" x14ac:dyDescent="0.25">
      <c r="A245" t="s">
        <v>2364</v>
      </c>
      <c r="B245" t="s">
        <v>1111</v>
      </c>
      <c r="C245" t="s">
        <v>1899</v>
      </c>
      <c r="D245" t="s">
        <v>2299</v>
      </c>
      <c r="E245" s="32">
        <v>56.633333333333333</v>
      </c>
      <c r="F245" s="32">
        <v>3.0655758289189716</v>
      </c>
      <c r="G245" s="32">
        <v>2.7148342162056109</v>
      </c>
      <c r="H245" s="32">
        <v>0.49820875024524242</v>
      </c>
      <c r="I245" s="32">
        <v>0.31614086717677076</v>
      </c>
      <c r="J245" s="32">
        <v>173.61377777777776</v>
      </c>
      <c r="K245" s="32">
        <v>153.7501111111111</v>
      </c>
      <c r="L245" s="32">
        <v>28.215222222222227</v>
      </c>
      <c r="M245" s="32">
        <v>17.904111111111117</v>
      </c>
      <c r="N245" s="32">
        <v>5.2444444444444445</v>
      </c>
      <c r="O245" s="32">
        <v>5.0666666666666664</v>
      </c>
      <c r="P245" s="32">
        <v>50.74677777777778</v>
      </c>
      <c r="Q245" s="32">
        <v>41.194222222222223</v>
      </c>
      <c r="R245" s="32">
        <v>9.5525555555555552</v>
      </c>
      <c r="S245" s="32">
        <v>94.651777777777752</v>
      </c>
      <c r="T245" s="32">
        <v>91.671222222222198</v>
      </c>
      <c r="U245" s="32">
        <v>2.9805555555555556</v>
      </c>
      <c r="V245" s="32">
        <v>0</v>
      </c>
      <c r="W245" s="32">
        <v>62.292555555555566</v>
      </c>
      <c r="X245" s="32">
        <v>6.5643333333333329</v>
      </c>
      <c r="Y245" s="32">
        <v>0</v>
      </c>
      <c r="Z245" s="32">
        <v>0</v>
      </c>
      <c r="AA245" s="32">
        <v>16.708111111111105</v>
      </c>
      <c r="AB245" s="32">
        <v>0</v>
      </c>
      <c r="AC245" s="32">
        <v>39.020111111111127</v>
      </c>
      <c r="AD245" s="32">
        <v>0</v>
      </c>
      <c r="AE245" s="32">
        <v>0</v>
      </c>
      <c r="AF245" t="s">
        <v>158</v>
      </c>
      <c r="AG245">
        <v>5</v>
      </c>
      <c r="AH245"/>
    </row>
    <row r="246" spans="1:34" x14ac:dyDescent="0.25">
      <c r="A246" t="s">
        <v>2364</v>
      </c>
      <c r="B246" t="s">
        <v>1450</v>
      </c>
      <c r="C246" t="s">
        <v>2059</v>
      </c>
      <c r="D246" t="s">
        <v>2252</v>
      </c>
      <c r="E246" s="32">
        <v>73.13333333333334</v>
      </c>
      <c r="F246" s="32">
        <v>3.2643421452446053</v>
      </c>
      <c r="G246" s="32">
        <v>2.9026283804314783</v>
      </c>
      <c r="H246" s="32">
        <v>0.81078699483439687</v>
      </c>
      <c r="I246" s="32">
        <v>0.44907323002127014</v>
      </c>
      <c r="J246" s="32">
        <v>238.73222222222216</v>
      </c>
      <c r="K246" s="32">
        <v>212.27888888888882</v>
      </c>
      <c r="L246" s="32">
        <v>59.295555555555559</v>
      </c>
      <c r="M246" s="32">
        <v>32.842222222222226</v>
      </c>
      <c r="N246" s="32">
        <v>20.764444444444443</v>
      </c>
      <c r="O246" s="32">
        <v>5.6888888888888891</v>
      </c>
      <c r="P246" s="32">
        <v>39.622777777777785</v>
      </c>
      <c r="Q246" s="32">
        <v>39.622777777777785</v>
      </c>
      <c r="R246" s="32">
        <v>0</v>
      </c>
      <c r="S246" s="32">
        <v>139.81388888888881</v>
      </c>
      <c r="T246" s="32">
        <v>139.47944444444437</v>
      </c>
      <c r="U246" s="32">
        <v>0.33444444444444443</v>
      </c>
      <c r="V246" s="32">
        <v>0</v>
      </c>
      <c r="W246" s="32">
        <v>1.9027777777777777</v>
      </c>
      <c r="X246" s="32">
        <v>0</v>
      </c>
      <c r="Y246" s="32">
        <v>0.55000000000000004</v>
      </c>
      <c r="Z246" s="32">
        <v>0</v>
      </c>
      <c r="AA246" s="32">
        <v>0.59722222222222221</v>
      </c>
      <c r="AB246" s="32">
        <v>0</v>
      </c>
      <c r="AC246" s="32">
        <v>0.75555555555555554</v>
      </c>
      <c r="AD246" s="32">
        <v>0</v>
      </c>
      <c r="AE246" s="32">
        <v>0</v>
      </c>
      <c r="AF246" t="s">
        <v>505</v>
      </c>
      <c r="AG246">
        <v>5</v>
      </c>
      <c r="AH246"/>
    </row>
    <row r="247" spans="1:34" x14ac:dyDescent="0.25">
      <c r="A247" t="s">
        <v>2364</v>
      </c>
      <c r="B247" t="s">
        <v>1370</v>
      </c>
      <c r="C247" t="s">
        <v>2025</v>
      </c>
      <c r="D247" t="s">
        <v>2269</v>
      </c>
      <c r="E247" s="32">
        <v>33.922222222222224</v>
      </c>
      <c r="F247" s="32">
        <v>3.8144579102522105</v>
      </c>
      <c r="G247" s="32">
        <v>3.3599868981329832</v>
      </c>
      <c r="H247" s="32">
        <v>1.1421421552571243</v>
      </c>
      <c r="I247" s="32">
        <v>0.68767114313789712</v>
      </c>
      <c r="J247" s="32">
        <v>129.39488888888889</v>
      </c>
      <c r="K247" s="32">
        <v>113.9782222222222</v>
      </c>
      <c r="L247" s="32">
        <v>38.744000000000007</v>
      </c>
      <c r="M247" s="32">
        <v>23.327333333333335</v>
      </c>
      <c r="N247" s="32">
        <v>10.744444444444444</v>
      </c>
      <c r="O247" s="32">
        <v>4.6722222222222225</v>
      </c>
      <c r="P247" s="32">
        <v>29.365666666666666</v>
      </c>
      <c r="Q247" s="32">
        <v>29.365666666666666</v>
      </c>
      <c r="R247" s="32">
        <v>0</v>
      </c>
      <c r="S247" s="32">
        <v>61.285222222222203</v>
      </c>
      <c r="T247" s="32">
        <v>61.285222222222203</v>
      </c>
      <c r="U247" s="32">
        <v>0</v>
      </c>
      <c r="V247" s="32">
        <v>0</v>
      </c>
      <c r="W247" s="32">
        <v>34.233777777777767</v>
      </c>
      <c r="X247" s="32">
        <v>0.49677777777777776</v>
      </c>
      <c r="Y247" s="32">
        <v>0</v>
      </c>
      <c r="Z247" s="32">
        <v>0</v>
      </c>
      <c r="AA247" s="32">
        <v>3.0378888888888884</v>
      </c>
      <c r="AB247" s="32">
        <v>0</v>
      </c>
      <c r="AC247" s="32">
        <v>30.699111111111101</v>
      </c>
      <c r="AD247" s="32">
        <v>0</v>
      </c>
      <c r="AE247" s="32">
        <v>0</v>
      </c>
      <c r="AF247" t="s">
        <v>422</v>
      </c>
      <c r="AG247">
        <v>5</v>
      </c>
      <c r="AH247"/>
    </row>
    <row r="248" spans="1:34" x14ac:dyDescent="0.25">
      <c r="A248" t="s">
        <v>2364</v>
      </c>
      <c r="B248" t="s">
        <v>1794</v>
      </c>
      <c r="C248" t="s">
        <v>2025</v>
      </c>
      <c r="D248" t="s">
        <v>2269</v>
      </c>
      <c r="E248" s="32">
        <v>97.25555555555556</v>
      </c>
      <c r="F248" s="32">
        <v>3.5969930309608147</v>
      </c>
      <c r="G248" s="32">
        <v>3.5114566434365377</v>
      </c>
      <c r="H248" s="32">
        <v>0.57433222895007419</v>
      </c>
      <c r="I248" s="32">
        <v>0.48879584142579685</v>
      </c>
      <c r="J248" s="32">
        <v>349.8275555555557</v>
      </c>
      <c r="K248" s="32">
        <v>341.50866666666684</v>
      </c>
      <c r="L248" s="32">
        <v>55.856999999999999</v>
      </c>
      <c r="M248" s="32">
        <v>47.538111111111114</v>
      </c>
      <c r="N248" s="32">
        <v>3.7133333333333338</v>
      </c>
      <c r="O248" s="32">
        <v>4.6055555555555561</v>
      </c>
      <c r="P248" s="32">
        <v>107.91722222222225</v>
      </c>
      <c r="Q248" s="32">
        <v>107.91722222222225</v>
      </c>
      <c r="R248" s="32">
        <v>0</v>
      </c>
      <c r="S248" s="32">
        <v>186.05333333333346</v>
      </c>
      <c r="T248" s="32">
        <v>186.05333333333346</v>
      </c>
      <c r="U248" s="32">
        <v>0</v>
      </c>
      <c r="V248" s="32">
        <v>0</v>
      </c>
      <c r="W248" s="32">
        <v>67.203555555555539</v>
      </c>
      <c r="X248" s="32">
        <v>6.8492222222222203</v>
      </c>
      <c r="Y248" s="32">
        <v>0</v>
      </c>
      <c r="Z248" s="32">
        <v>0</v>
      </c>
      <c r="AA248" s="32">
        <v>28.540222222222219</v>
      </c>
      <c r="AB248" s="32">
        <v>0</v>
      </c>
      <c r="AC248" s="32">
        <v>31.81411111111111</v>
      </c>
      <c r="AD248" s="32">
        <v>0</v>
      </c>
      <c r="AE248" s="32">
        <v>0</v>
      </c>
      <c r="AF248" t="s">
        <v>853</v>
      </c>
      <c r="AG248">
        <v>5</v>
      </c>
      <c r="AH248"/>
    </row>
    <row r="249" spans="1:34" x14ac:dyDescent="0.25">
      <c r="A249" t="s">
        <v>2364</v>
      </c>
      <c r="B249" t="s">
        <v>1775</v>
      </c>
      <c r="C249" t="s">
        <v>2227</v>
      </c>
      <c r="D249" t="s">
        <v>2324</v>
      </c>
      <c r="E249" s="32">
        <v>44.533333333333331</v>
      </c>
      <c r="F249" s="32">
        <v>3.3125399201596815</v>
      </c>
      <c r="G249" s="32">
        <v>2.8644361277445114</v>
      </c>
      <c r="H249" s="32">
        <v>0.55620009980039931</v>
      </c>
      <c r="I249" s="32">
        <v>0.28973303393213579</v>
      </c>
      <c r="J249" s="32">
        <v>147.51844444444447</v>
      </c>
      <c r="K249" s="32">
        <v>127.56288888888889</v>
      </c>
      <c r="L249" s="32">
        <v>24.769444444444446</v>
      </c>
      <c r="M249" s="32">
        <v>12.902777777777779</v>
      </c>
      <c r="N249" s="32">
        <v>2.8</v>
      </c>
      <c r="O249" s="32">
        <v>9.0666666666666664</v>
      </c>
      <c r="P249" s="32">
        <v>43.485666666666667</v>
      </c>
      <c r="Q249" s="32">
        <v>35.396777777777778</v>
      </c>
      <c r="R249" s="32">
        <v>8.0888888888888886</v>
      </c>
      <c r="S249" s="32">
        <v>79.263333333333335</v>
      </c>
      <c r="T249" s="32">
        <v>77.516111111111115</v>
      </c>
      <c r="U249" s="32">
        <v>1.7472222222222222</v>
      </c>
      <c r="V249" s="32">
        <v>0</v>
      </c>
      <c r="W249" s="32">
        <v>19.955555555555556</v>
      </c>
      <c r="X249" s="32">
        <v>0</v>
      </c>
      <c r="Y249" s="32">
        <v>2.8</v>
      </c>
      <c r="Z249" s="32">
        <v>9.0666666666666664</v>
      </c>
      <c r="AA249" s="32">
        <v>0</v>
      </c>
      <c r="AB249" s="32">
        <v>8.0888888888888886</v>
      </c>
      <c r="AC249" s="32">
        <v>0</v>
      </c>
      <c r="AD249" s="32">
        <v>0</v>
      </c>
      <c r="AE249" s="32">
        <v>0</v>
      </c>
      <c r="AF249" t="s">
        <v>834</v>
      </c>
      <c r="AG249">
        <v>5</v>
      </c>
      <c r="AH249"/>
    </row>
    <row r="250" spans="1:34" x14ac:dyDescent="0.25">
      <c r="A250" t="s">
        <v>2364</v>
      </c>
      <c r="B250" t="s">
        <v>1212</v>
      </c>
      <c r="C250" t="s">
        <v>1921</v>
      </c>
      <c r="D250" t="s">
        <v>2300</v>
      </c>
      <c r="E250" s="32">
        <v>119.01111111111111</v>
      </c>
      <c r="F250" s="32">
        <v>3.6411184763327427</v>
      </c>
      <c r="G250" s="32">
        <v>3.270327700494819</v>
      </c>
      <c r="H250" s="32">
        <v>0.5290262347119784</v>
      </c>
      <c r="I250" s="32">
        <v>0.34954345999439834</v>
      </c>
      <c r="J250" s="32">
        <v>433.33355555555562</v>
      </c>
      <c r="K250" s="32">
        <v>389.20533333333339</v>
      </c>
      <c r="L250" s="32">
        <v>62.960000000000008</v>
      </c>
      <c r="M250" s="32">
        <v>41.599555555555561</v>
      </c>
      <c r="N250" s="32">
        <v>17.093777777777778</v>
      </c>
      <c r="O250" s="32">
        <v>4.2666666666666666</v>
      </c>
      <c r="P250" s="32">
        <v>149.85611111111112</v>
      </c>
      <c r="Q250" s="32">
        <v>127.08833333333334</v>
      </c>
      <c r="R250" s="32">
        <v>22.767777777777781</v>
      </c>
      <c r="S250" s="32">
        <v>220.51744444444449</v>
      </c>
      <c r="T250" s="32">
        <v>210.49477777777781</v>
      </c>
      <c r="U250" s="32">
        <v>10.022666666666668</v>
      </c>
      <c r="V250" s="32">
        <v>0</v>
      </c>
      <c r="W250" s="32">
        <v>0</v>
      </c>
      <c r="X250" s="32">
        <v>0</v>
      </c>
      <c r="Y250" s="32">
        <v>0</v>
      </c>
      <c r="Z250" s="32">
        <v>0</v>
      </c>
      <c r="AA250" s="32">
        <v>0</v>
      </c>
      <c r="AB250" s="32">
        <v>0</v>
      </c>
      <c r="AC250" s="32">
        <v>0</v>
      </c>
      <c r="AD250" s="32">
        <v>0</v>
      </c>
      <c r="AE250" s="32">
        <v>0</v>
      </c>
      <c r="AF250" t="s">
        <v>261</v>
      </c>
      <c r="AG250">
        <v>5</v>
      </c>
      <c r="AH250"/>
    </row>
    <row r="251" spans="1:34" x14ac:dyDescent="0.25">
      <c r="A251" t="s">
        <v>2364</v>
      </c>
      <c r="B251" t="s">
        <v>1571</v>
      </c>
      <c r="C251" t="s">
        <v>1939</v>
      </c>
      <c r="D251" t="s">
        <v>2293</v>
      </c>
      <c r="E251" s="32">
        <v>32.866666666666667</v>
      </c>
      <c r="F251" s="32">
        <v>3.282738336713996</v>
      </c>
      <c r="G251" s="32">
        <v>2.9959736308316427</v>
      </c>
      <c r="H251" s="32">
        <v>0.81051386071670051</v>
      </c>
      <c r="I251" s="32">
        <v>0.62669033130493579</v>
      </c>
      <c r="J251" s="32">
        <v>107.89266666666667</v>
      </c>
      <c r="K251" s="32">
        <v>98.467666666666659</v>
      </c>
      <c r="L251" s="32">
        <v>26.638888888888889</v>
      </c>
      <c r="M251" s="32">
        <v>20.597222222222221</v>
      </c>
      <c r="N251" s="32">
        <v>0.3527777777777778</v>
      </c>
      <c r="O251" s="32">
        <v>5.6888888888888891</v>
      </c>
      <c r="P251" s="32">
        <v>22.723888888888887</v>
      </c>
      <c r="Q251" s="32">
        <v>19.340555555555554</v>
      </c>
      <c r="R251" s="32">
        <v>3.3833333333333333</v>
      </c>
      <c r="S251" s="32">
        <v>58.529888888888891</v>
      </c>
      <c r="T251" s="32">
        <v>53.460444444444448</v>
      </c>
      <c r="U251" s="32">
        <v>5.0694444444444446</v>
      </c>
      <c r="V251" s="32">
        <v>0</v>
      </c>
      <c r="W251" s="32">
        <v>9.7510000000000012</v>
      </c>
      <c r="X251" s="32">
        <v>0</v>
      </c>
      <c r="Y251" s="32">
        <v>0</v>
      </c>
      <c r="Z251" s="32">
        <v>0</v>
      </c>
      <c r="AA251" s="32">
        <v>0.36277777777777775</v>
      </c>
      <c r="AB251" s="32">
        <v>0</v>
      </c>
      <c r="AC251" s="32">
        <v>9.3882222222222236</v>
      </c>
      <c r="AD251" s="32">
        <v>0</v>
      </c>
      <c r="AE251" s="32">
        <v>0</v>
      </c>
      <c r="AF251" t="s">
        <v>627</v>
      </c>
      <c r="AG251">
        <v>5</v>
      </c>
      <c r="AH251"/>
    </row>
    <row r="252" spans="1:34" x14ac:dyDescent="0.25">
      <c r="A252" t="s">
        <v>2364</v>
      </c>
      <c r="B252" t="s">
        <v>1496</v>
      </c>
      <c r="C252" t="s">
        <v>2175</v>
      </c>
      <c r="D252" t="s">
        <v>2257</v>
      </c>
      <c r="E252" s="32">
        <v>21.6</v>
      </c>
      <c r="F252" s="32">
        <v>3.5469393004115228</v>
      </c>
      <c r="G252" s="32">
        <v>3.0637860082304527</v>
      </c>
      <c r="H252" s="32">
        <v>0.76118827160493818</v>
      </c>
      <c r="I252" s="32">
        <v>0.27803497942386829</v>
      </c>
      <c r="J252" s="32">
        <v>76.613888888888894</v>
      </c>
      <c r="K252" s="32">
        <v>66.177777777777777</v>
      </c>
      <c r="L252" s="32">
        <v>16.441666666666666</v>
      </c>
      <c r="M252" s="32">
        <v>6.0055555555555555</v>
      </c>
      <c r="N252" s="32">
        <v>5.3972222222222221</v>
      </c>
      <c r="O252" s="32">
        <v>5.0388888888888888</v>
      </c>
      <c r="P252" s="32">
        <v>17.205555555555556</v>
      </c>
      <c r="Q252" s="32">
        <v>17.205555555555556</v>
      </c>
      <c r="R252" s="32">
        <v>0</v>
      </c>
      <c r="S252" s="32">
        <v>42.966666666666669</v>
      </c>
      <c r="T252" s="32">
        <v>42.966666666666669</v>
      </c>
      <c r="U252" s="32">
        <v>0</v>
      </c>
      <c r="V252" s="32">
        <v>0</v>
      </c>
      <c r="W252" s="32">
        <v>0.8833333333333333</v>
      </c>
      <c r="X252" s="32">
        <v>0</v>
      </c>
      <c r="Y252" s="32">
        <v>0</v>
      </c>
      <c r="Z252" s="32">
        <v>0</v>
      </c>
      <c r="AA252" s="32">
        <v>0.71666666666666667</v>
      </c>
      <c r="AB252" s="32">
        <v>0</v>
      </c>
      <c r="AC252" s="32">
        <v>0.16666666666666666</v>
      </c>
      <c r="AD252" s="32">
        <v>0</v>
      </c>
      <c r="AE252" s="32">
        <v>0</v>
      </c>
      <c r="AF252" t="s">
        <v>551</v>
      </c>
      <c r="AG252">
        <v>5</v>
      </c>
      <c r="AH252"/>
    </row>
    <row r="253" spans="1:34" x14ac:dyDescent="0.25">
      <c r="A253" t="s">
        <v>2364</v>
      </c>
      <c r="B253" t="s">
        <v>1068</v>
      </c>
      <c r="C253" t="s">
        <v>1901</v>
      </c>
      <c r="D253" t="s">
        <v>2266</v>
      </c>
      <c r="E253" s="32">
        <v>130.8111111111111</v>
      </c>
      <c r="F253" s="32">
        <v>3.6560137602989893</v>
      </c>
      <c r="G253" s="32">
        <v>3.6142656926866561</v>
      </c>
      <c r="H253" s="32">
        <v>0.59309436847022845</v>
      </c>
      <c r="I253" s="32">
        <v>0.55134630085789516</v>
      </c>
      <c r="J253" s="32">
        <v>478.24722222222221</v>
      </c>
      <c r="K253" s="32">
        <v>472.7861111111111</v>
      </c>
      <c r="L253" s="32">
        <v>77.583333333333329</v>
      </c>
      <c r="M253" s="32">
        <v>72.12222222222222</v>
      </c>
      <c r="N253" s="32">
        <v>0</v>
      </c>
      <c r="O253" s="32">
        <v>5.4611111111111112</v>
      </c>
      <c r="P253" s="32">
        <v>113.33055555555555</v>
      </c>
      <c r="Q253" s="32">
        <v>113.33055555555555</v>
      </c>
      <c r="R253" s="32">
        <v>0</v>
      </c>
      <c r="S253" s="32">
        <v>287.33333333333331</v>
      </c>
      <c r="T253" s="32">
        <v>287.33333333333331</v>
      </c>
      <c r="U253" s="32">
        <v>0</v>
      </c>
      <c r="V253" s="32">
        <v>0</v>
      </c>
      <c r="W253" s="32">
        <v>211.93888888888887</v>
      </c>
      <c r="X253" s="32">
        <v>27.574999999999999</v>
      </c>
      <c r="Y253" s="32">
        <v>0</v>
      </c>
      <c r="Z253" s="32">
        <v>0</v>
      </c>
      <c r="AA253" s="32">
        <v>68.474999999999994</v>
      </c>
      <c r="AB253" s="32">
        <v>0</v>
      </c>
      <c r="AC253" s="32">
        <v>115.88888888888889</v>
      </c>
      <c r="AD253" s="32">
        <v>0</v>
      </c>
      <c r="AE253" s="32">
        <v>0</v>
      </c>
      <c r="AF253" t="s">
        <v>113</v>
      </c>
      <c r="AG253">
        <v>5</v>
      </c>
      <c r="AH253"/>
    </row>
    <row r="254" spans="1:34" x14ac:dyDescent="0.25">
      <c r="A254" t="s">
        <v>2364</v>
      </c>
      <c r="B254" t="s">
        <v>1029</v>
      </c>
      <c r="C254" t="s">
        <v>2011</v>
      </c>
      <c r="D254" t="s">
        <v>2275</v>
      </c>
      <c r="E254" s="32">
        <v>92.277777777777771</v>
      </c>
      <c r="F254" s="32">
        <v>3.2377206502107163</v>
      </c>
      <c r="G254" s="32">
        <v>3.0303756773028296</v>
      </c>
      <c r="H254" s="32">
        <v>0.28916315472606868</v>
      </c>
      <c r="I254" s="32">
        <v>0.18789885611077664</v>
      </c>
      <c r="J254" s="32">
        <v>298.76966666666664</v>
      </c>
      <c r="K254" s="32">
        <v>279.63633333333331</v>
      </c>
      <c r="L254" s="32">
        <v>26.683333333333334</v>
      </c>
      <c r="M254" s="32">
        <v>17.338888888888889</v>
      </c>
      <c r="N254" s="32">
        <v>4.177777777777778</v>
      </c>
      <c r="O254" s="32">
        <v>5.166666666666667</v>
      </c>
      <c r="P254" s="32">
        <v>96.943888888888893</v>
      </c>
      <c r="Q254" s="32">
        <v>87.155000000000001</v>
      </c>
      <c r="R254" s="32">
        <v>9.7888888888888896</v>
      </c>
      <c r="S254" s="32">
        <v>175.14244444444444</v>
      </c>
      <c r="T254" s="32">
        <v>152.36744444444443</v>
      </c>
      <c r="U254" s="32">
        <v>22.774999999999999</v>
      </c>
      <c r="V254" s="32">
        <v>0</v>
      </c>
      <c r="W254" s="32">
        <v>101.89722222222223</v>
      </c>
      <c r="X254" s="32">
        <v>4.0888888888888886</v>
      </c>
      <c r="Y254" s="32">
        <v>0</v>
      </c>
      <c r="Z254" s="32">
        <v>1.7</v>
      </c>
      <c r="AA254" s="32">
        <v>43.761111111111113</v>
      </c>
      <c r="AB254" s="32">
        <v>0</v>
      </c>
      <c r="AC254" s="32">
        <v>52.347222222222221</v>
      </c>
      <c r="AD254" s="32">
        <v>0</v>
      </c>
      <c r="AE254" s="32">
        <v>0</v>
      </c>
      <c r="AF254" t="s">
        <v>73</v>
      </c>
      <c r="AG254">
        <v>5</v>
      </c>
      <c r="AH254"/>
    </row>
    <row r="255" spans="1:34" x14ac:dyDescent="0.25">
      <c r="A255" t="s">
        <v>2364</v>
      </c>
      <c r="B255" t="s">
        <v>1454</v>
      </c>
      <c r="C255" t="s">
        <v>1952</v>
      </c>
      <c r="D255" t="s">
        <v>2303</v>
      </c>
      <c r="E255" s="32">
        <v>31.277777777777779</v>
      </c>
      <c r="F255" s="32">
        <v>2.8415417406749559</v>
      </c>
      <c r="G255" s="32">
        <v>2.4562344582593254</v>
      </c>
      <c r="H255" s="32">
        <v>0.99062166962699816</v>
      </c>
      <c r="I255" s="32">
        <v>0.74758792184724676</v>
      </c>
      <c r="J255" s="32">
        <v>88.87711111111112</v>
      </c>
      <c r="K255" s="32">
        <v>76.825555555555567</v>
      </c>
      <c r="L255" s="32">
        <v>30.984444444444442</v>
      </c>
      <c r="M255" s="32">
        <v>23.382888888888886</v>
      </c>
      <c r="N255" s="32">
        <v>2.0015555555555555</v>
      </c>
      <c r="O255" s="32">
        <v>5.6</v>
      </c>
      <c r="P255" s="32">
        <v>15.05766666666667</v>
      </c>
      <c r="Q255" s="32">
        <v>10.60766666666667</v>
      </c>
      <c r="R255" s="32">
        <v>4.45</v>
      </c>
      <c r="S255" s="32">
        <v>42.835000000000008</v>
      </c>
      <c r="T255" s="32">
        <v>42.835000000000008</v>
      </c>
      <c r="U255" s="32">
        <v>0</v>
      </c>
      <c r="V255" s="32">
        <v>0</v>
      </c>
      <c r="W255" s="32">
        <v>0</v>
      </c>
      <c r="X255" s="32">
        <v>0</v>
      </c>
      <c r="Y255" s="32">
        <v>0</v>
      </c>
      <c r="Z255" s="32">
        <v>0</v>
      </c>
      <c r="AA255" s="32">
        <v>0</v>
      </c>
      <c r="AB255" s="32">
        <v>0</v>
      </c>
      <c r="AC255" s="32">
        <v>0</v>
      </c>
      <c r="AD255" s="32">
        <v>0</v>
      </c>
      <c r="AE255" s="32">
        <v>0</v>
      </c>
      <c r="AF255" t="s">
        <v>509</v>
      </c>
      <c r="AG255">
        <v>5</v>
      </c>
      <c r="AH255"/>
    </row>
    <row r="256" spans="1:34" x14ac:dyDescent="0.25">
      <c r="A256" t="s">
        <v>2364</v>
      </c>
      <c r="B256" t="s">
        <v>1611</v>
      </c>
      <c r="C256" t="s">
        <v>2185</v>
      </c>
      <c r="D256" t="s">
        <v>2304</v>
      </c>
      <c r="E256" s="32">
        <v>28.944444444444443</v>
      </c>
      <c r="F256" s="32">
        <v>2.8880268714011517</v>
      </c>
      <c r="G256" s="32">
        <v>2.6099078694817655</v>
      </c>
      <c r="H256" s="32">
        <v>0.6654510556621881</v>
      </c>
      <c r="I256" s="32">
        <v>0.38733205374280227</v>
      </c>
      <c r="J256" s="32">
        <v>83.592333333333329</v>
      </c>
      <c r="K256" s="32">
        <v>75.542333333333318</v>
      </c>
      <c r="L256" s="32">
        <v>19.261111111111109</v>
      </c>
      <c r="M256" s="32">
        <v>11.21111111111111</v>
      </c>
      <c r="N256" s="32">
        <v>1.1111111111111112</v>
      </c>
      <c r="O256" s="32">
        <v>6.9388888888888891</v>
      </c>
      <c r="P256" s="32">
        <v>12.19533333333333</v>
      </c>
      <c r="Q256" s="32">
        <v>12.19533333333333</v>
      </c>
      <c r="R256" s="32">
        <v>0</v>
      </c>
      <c r="S256" s="32">
        <v>52.135888888888886</v>
      </c>
      <c r="T256" s="32">
        <v>52.135888888888886</v>
      </c>
      <c r="U256" s="32">
        <v>0</v>
      </c>
      <c r="V256" s="32">
        <v>0</v>
      </c>
      <c r="W256" s="32">
        <v>1.1111111111111112</v>
      </c>
      <c r="X256" s="32">
        <v>0</v>
      </c>
      <c r="Y256" s="32">
        <v>1.1111111111111112</v>
      </c>
      <c r="Z256" s="32">
        <v>0</v>
      </c>
      <c r="AA256" s="32">
        <v>0</v>
      </c>
      <c r="AB256" s="32">
        <v>0</v>
      </c>
      <c r="AC256" s="32">
        <v>0</v>
      </c>
      <c r="AD256" s="32">
        <v>0</v>
      </c>
      <c r="AE256" s="32">
        <v>0</v>
      </c>
      <c r="AF256" t="s">
        <v>668</v>
      </c>
      <c r="AG256">
        <v>5</v>
      </c>
      <c r="AH256"/>
    </row>
    <row r="257" spans="1:34" x14ac:dyDescent="0.25">
      <c r="A257" t="s">
        <v>2364</v>
      </c>
      <c r="B257" t="s">
        <v>1518</v>
      </c>
      <c r="C257" t="s">
        <v>1953</v>
      </c>
      <c r="D257" t="s">
        <v>2244</v>
      </c>
      <c r="E257" s="32">
        <v>83.5</v>
      </c>
      <c r="F257" s="32">
        <v>3.6759148369926811</v>
      </c>
      <c r="G257" s="32">
        <v>3.3903526280771787</v>
      </c>
      <c r="H257" s="32">
        <v>0.44587491683300062</v>
      </c>
      <c r="I257" s="32">
        <v>0.3777445109780439</v>
      </c>
      <c r="J257" s="32">
        <v>306.93888888888887</v>
      </c>
      <c r="K257" s="32">
        <v>283.09444444444443</v>
      </c>
      <c r="L257" s="32">
        <v>37.230555555555554</v>
      </c>
      <c r="M257" s="32">
        <v>31.541666666666668</v>
      </c>
      <c r="N257" s="32">
        <v>0</v>
      </c>
      <c r="O257" s="32">
        <v>5.6888888888888891</v>
      </c>
      <c r="P257" s="32">
        <v>99.263888888888886</v>
      </c>
      <c r="Q257" s="32">
        <v>81.108333333333334</v>
      </c>
      <c r="R257" s="32">
        <v>18.155555555555555</v>
      </c>
      <c r="S257" s="32">
        <v>170.44444444444446</v>
      </c>
      <c r="T257" s="32">
        <v>152.54444444444445</v>
      </c>
      <c r="U257" s="32">
        <v>17.899999999999999</v>
      </c>
      <c r="V257" s="32">
        <v>0</v>
      </c>
      <c r="W257" s="32">
        <v>0</v>
      </c>
      <c r="X257" s="32">
        <v>0</v>
      </c>
      <c r="Y257" s="32">
        <v>0</v>
      </c>
      <c r="Z257" s="32">
        <v>0</v>
      </c>
      <c r="AA257" s="32">
        <v>0</v>
      </c>
      <c r="AB257" s="32">
        <v>0</v>
      </c>
      <c r="AC257" s="32">
        <v>0</v>
      </c>
      <c r="AD257" s="32">
        <v>0</v>
      </c>
      <c r="AE257" s="32">
        <v>0</v>
      </c>
      <c r="AF257" t="s">
        <v>573</v>
      </c>
      <c r="AG257">
        <v>5</v>
      </c>
      <c r="AH257"/>
    </row>
    <row r="258" spans="1:34" x14ac:dyDescent="0.25">
      <c r="A258" t="s">
        <v>2364</v>
      </c>
      <c r="B258" t="s">
        <v>1366</v>
      </c>
      <c r="C258" t="s">
        <v>1922</v>
      </c>
      <c r="D258" t="s">
        <v>2295</v>
      </c>
      <c r="E258" s="32">
        <v>51.6</v>
      </c>
      <c r="F258" s="32">
        <v>3.7781029285099046</v>
      </c>
      <c r="G258" s="32">
        <v>3.2268540051679588</v>
      </c>
      <c r="H258" s="32">
        <v>0.86296942291128342</v>
      </c>
      <c r="I258" s="32">
        <v>0.31172049956933678</v>
      </c>
      <c r="J258" s="32">
        <v>194.95011111111108</v>
      </c>
      <c r="K258" s="32">
        <v>166.50566666666668</v>
      </c>
      <c r="L258" s="32">
        <v>44.529222222222224</v>
      </c>
      <c r="M258" s="32">
        <v>16.084777777777777</v>
      </c>
      <c r="N258" s="32">
        <v>22.755555555555556</v>
      </c>
      <c r="O258" s="32">
        <v>5.6888888888888891</v>
      </c>
      <c r="P258" s="32">
        <v>53.630555555555553</v>
      </c>
      <c r="Q258" s="32">
        <v>53.630555555555553</v>
      </c>
      <c r="R258" s="32">
        <v>0</v>
      </c>
      <c r="S258" s="32">
        <v>96.790333333333336</v>
      </c>
      <c r="T258" s="32">
        <v>91.204555555555558</v>
      </c>
      <c r="U258" s="32">
        <v>5.5857777777777784</v>
      </c>
      <c r="V258" s="32">
        <v>0</v>
      </c>
      <c r="W258" s="32">
        <v>55.6</v>
      </c>
      <c r="X258" s="32">
        <v>0.24444444444444444</v>
      </c>
      <c r="Y258" s="32">
        <v>2.6666666666666665</v>
      </c>
      <c r="Z258" s="32">
        <v>0</v>
      </c>
      <c r="AA258" s="32">
        <v>12.044444444444444</v>
      </c>
      <c r="AB258" s="32">
        <v>0</v>
      </c>
      <c r="AC258" s="32">
        <v>40.644444444444446</v>
      </c>
      <c r="AD258" s="32">
        <v>0</v>
      </c>
      <c r="AE258" s="32">
        <v>0</v>
      </c>
      <c r="AF258" t="s">
        <v>418</v>
      </c>
      <c r="AG258">
        <v>5</v>
      </c>
      <c r="AH258"/>
    </row>
    <row r="259" spans="1:34" x14ac:dyDescent="0.25">
      <c r="A259" t="s">
        <v>2364</v>
      </c>
      <c r="B259" t="s">
        <v>1451</v>
      </c>
      <c r="C259" t="s">
        <v>1926</v>
      </c>
      <c r="D259" t="s">
        <v>2241</v>
      </c>
      <c r="E259" s="32">
        <v>82</v>
      </c>
      <c r="F259" s="32">
        <v>3.3111111111111113</v>
      </c>
      <c r="G259" s="32">
        <v>3.094884823848238</v>
      </c>
      <c r="H259" s="32">
        <v>0.53689024390243911</v>
      </c>
      <c r="I259" s="32">
        <v>0.47293360433604342</v>
      </c>
      <c r="J259" s="32">
        <v>271.51111111111112</v>
      </c>
      <c r="K259" s="32">
        <v>253.78055555555554</v>
      </c>
      <c r="L259" s="32">
        <v>44.025000000000006</v>
      </c>
      <c r="M259" s="32">
        <v>38.780555555555559</v>
      </c>
      <c r="N259" s="32">
        <v>0</v>
      </c>
      <c r="O259" s="32">
        <v>5.2444444444444445</v>
      </c>
      <c r="P259" s="32">
        <v>60.636111111111106</v>
      </c>
      <c r="Q259" s="32">
        <v>48.15</v>
      </c>
      <c r="R259" s="32">
        <v>12.486111111111111</v>
      </c>
      <c r="S259" s="32">
        <v>166.85</v>
      </c>
      <c r="T259" s="32">
        <v>139.09722222222223</v>
      </c>
      <c r="U259" s="32">
        <v>27.752777777777776</v>
      </c>
      <c r="V259" s="32">
        <v>0</v>
      </c>
      <c r="W259" s="32">
        <v>8.1638888888888896</v>
      </c>
      <c r="X259" s="32">
        <v>0</v>
      </c>
      <c r="Y259" s="32">
        <v>0</v>
      </c>
      <c r="Z259" s="32">
        <v>0</v>
      </c>
      <c r="AA259" s="32">
        <v>0</v>
      </c>
      <c r="AB259" s="32">
        <v>0</v>
      </c>
      <c r="AC259" s="32">
        <v>8.1638888888888896</v>
      </c>
      <c r="AD259" s="32">
        <v>0</v>
      </c>
      <c r="AE259" s="32">
        <v>0</v>
      </c>
      <c r="AF259" t="s">
        <v>506</v>
      </c>
      <c r="AG259">
        <v>5</v>
      </c>
      <c r="AH259"/>
    </row>
    <row r="260" spans="1:34" x14ac:dyDescent="0.25">
      <c r="A260" t="s">
        <v>2364</v>
      </c>
      <c r="B260" t="s">
        <v>1664</v>
      </c>
      <c r="C260" t="s">
        <v>1882</v>
      </c>
      <c r="D260" t="s">
        <v>2298</v>
      </c>
      <c r="E260" s="32">
        <v>54.855555555555554</v>
      </c>
      <c r="F260" s="32">
        <v>2.6814360947944098</v>
      </c>
      <c r="G260" s="32">
        <v>2.4849605023293502</v>
      </c>
      <c r="H260" s="32">
        <v>0.46455337249341699</v>
      </c>
      <c r="I260" s="32">
        <v>0.28914320437512658</v>
      </c>
      <c r="J260" s="32">
        <v>147.09166666666667</v>
      </c>
      <c r="K260" s="32">
        <v>136.3138888888889</v>
      </c>
      <c r="L260" s="32">
        <v>25.483333333333331</v>
      </c>
      <c r="M260" s="32">
        <v>15.861111111111111</v>
      </c>
      <c r="N260" s="32">
        <v>4.3111111111111109</v>
      </c>
      <c r="O260" s="32">
        <v>5.3111111111111109</v>
      </c>
      <c r="P260" s="32">
        <v>37.122222222222227</v>
      </c>
      <c r="Q260" s="32">
        <v>35.966666666666669</v>
      </c>
      <c r="R260" s="32">
        <v>1.1555555555555554</v>
      </c>
      <c r="S260" s="32">
        <v>84.486111111111114</v>
      </c>
      <c r="T260" s="32">
        <v>83.413888888888891</v>
      </c>
      <c r="U260" s="32">
        <v>0</v>
      </c>
      <c r="V260" s="32">
        <v>1.0722222222222222</v>
      </c>
      <c r="W260" s="32">
        <v>4.5055555555555555</v>
      </c>
      <c r="X260" s="32">
        <v>0</v>
      </c>
      <c r="Y260" s="32">
        <v>0</v>
      </c>
      <c r="Z260" s="32">
        <v>0</v>
      </c>
      <c r="AA260" s="32">
        <v>0</v>
      </c>
      <c r="AB260" s="32">
        <v>0</v>
      </c>
      <c r="AC260" s="32">
        <v>4.5055555555555555</v>
      </c>
      <c r="AD260" s="32">
        <v>0</v>
      </c>
      <c r="AE260" s="32">
        <v>0</v>
      </c>
      <c r="AF260" t="s">
        <v>722</v>
      </c>
      <c r="AG260">
        <v>5</v>
      </c>
      <c r="AH260"/>
    </row>
    <row r="261" spans="1:34" x14ac:dyDescent="0.25">
      <c r="A261" t="s">
        <v>2364</v>
      </c>
      <c r="B261" t="s">
        <v>1497</v>
      </c>
      <c r="C261" t="s">
        <v>2176</v>
      </c>
      <c r="D261" t="s">
        <v>2309</v>
      </c>
      <c r="E261" s="32">
        <v>26.81111111111111</v>
      </c>
      <c r="F261" s="32">
        <v>2.6687277248238708</v>
      </c>
      <c r="G261" s="32">
        <v>2.6243845835060093</v>
      </c>
      <c r="H261" s="32">
        <v>0.43527973476999593</v>
      </c>
      <c r="I261" s="32">
        <v>0.39093659345213433</v>
      </c>
      <c r="J261" s="32">
        <v>71.551555555555552</v>
      </c>
      <c r="K261" s="32">
        <v>70.362666666666669</v>
      </c>
      <c r="L261" s="32">
        <v>11.670333333333335</v>
      </c>
      <c r="M261" s="32">
        <v>10.481444444444445</v>
      </c>
      <c r="N261" s="32">
        <v>0.3</v>
      </c>
      <c r="O261" s="32">
        <v>0.88888888888888884</v>
      </c>
      <c r="P261" s="32">
        <v>14.563111111111107</v>
      </c>
      <c r="Q261" s="32">
        <v>14.563111111111107</v>
      </c>
      <c r="R261" s="32">
        <v>0</v>
      </c>
      <c r="S261" s="32">
        <v>45.318111111111115</v>
      </c>
      <c r="T261" s="32">
        <v>45.318111111111115</v>
      </c>
      <c r="U261" s="32">
        <v>0</v>
      </c>
      <c r="V261" s="32">
        <v>0</v>
      </c>
      <c r="W261" s="32">
        <v>4.6181111111111104</v>
      </c>
      <c r="X261" s="32">
        <v>0</v>
      </c>
      <c r="Y261" s="32">
        <v>0.3</v>
      </c>
      <c r="Z261" s="32">
        <v>0</v>
      </c>
      <c r="AA261" s="32">
        <v>2.6713333333333336</v>
      </c>
      <c r="AB261" s="32">
        <v>0</v>
      </c>
      <c r="AC261" s="32">
        <v>1.6467777777777775</v>
      </c>
      <c r="AD261" s="32">
        <v>0</v>
      </c>
      <c r="AE261" s="32">
        <v>0</v>
      </c>
      <c r="AF261" t="s">
        <v>552</v>
      </c>
      <c r="AG261">
        <v>5</v>
      </c>
      <c r="AH261"/>
    </row>
    <row r="262" spans="1:34" x14ac:dyDescent="0.25">
      <c r="A262" t="s">
        <v>2364</v>
      </c>
      <c r="B262" t="s">
        <v>1460</v>
      </c>
      <c r="C262" t="s">
        <v>1916</v>
      </c>
      <c r="D262" t="s">
        <v>2275</v>
      </c>
      <c r="E262" s="32">
        <v>55.9</v>
      </c>
      <c r="F262" s="32">
        <v>3.3638938580799045</v>
      </c>
      <c r="G262" s="32">
        <v>3.1309381832637646</v>
      </c>
      <c r="H262" s="32">
        <v>0.75283243887895057</v>
      </c>
      <c r="I262" s="32">
        <v>0.62005565493937587</v>
      </c>
      <c r="J262" s="32">
        <v>188.04166666666666</v>
      </c>
      <c r="K262" s="32">
        <v>175.01944444444445</v>
      </c>
      <c r="L262" s="32">
        <v>42.083333333333336</v>
      </c>
      <c r="M262" s="32">
        <v>34.661111111111111</v>
      </c>
      <c r="N262" s="32">
        <v>1.1111111111111112</v>
      </c>
      <c r="O262" s="32">
        <v>6.3111111111111109</v>
      </c>
      <c r="P262" s="32">
        <v>34.786111111111111</v>
      </c>
      <c r="Q262" s="32">
        <v>29.18611111111111</v>
      </c>
      <c r="R262" s="32">
        <v>5.6</v>
      </c>
      <c r="S262" s="32">
        <v>111.17222222222222</v>
      </c>
      <c r="T262" s="32">
        <v>111.17222222222222</v>
      </c>
      <c r="U262" s="32">
        <v>0</v>
      </c>
      <c r="V262" s="32">
        <v>0</v>
      </c>
      <c r="W262" s="32">
        <v>0</v>
      </c>
      <c r="X262" s="32">
        <v>0</v>
      </c>
      <c r="Y262" s="32">
        <v>0</v>
      </c>
      <c r="Z262" s="32">
        <v>0</v>
      </c>
      <c r="AA262" s="32">
        <v>0</v>
      </c>
      <c r="AB262" s="32">
        <v>0</v>
      </c>
      <c r="AC262" s="32">
        <v>0</v>
      </c>
      <c r="AD262" s="32">
        <v>0</v>
      </c>
      <c r="AE262" s="32">
        <v>0</v>
      </c>
      <c r="AF262" t="s">
        <v>515</v>
      </c>
      <c r="AG262">
        <v>5</v>
      </c>
      <c r="AH262"/>
    </row>
    <row r="263" spans="1:34" x14ac:dyDescent="0.25">
      <c r="A263" t="s">
        <v>2364</v>
      </c>
      <c r="B263" t="s">
        <v>1639</v>
      </c>
      <c r="C263" t="s">
        <v>2203</v>
      </c>
      <c r="D263" t="s">
        <v>2249</v>
      </c>
      <c r="E263" s="32">
        <v>45.166666666666664</v>
      </c>
      <c r="F263" s="32">
        <v>2.7751783517835182</v>
      </c>
      <c r="G263" s="32">
        <v>2.503916359163592</v>
      </c>
      <c r="H263" s="32">
        <v>0.41423616236162364</v>
      </c>
      <c r="I263" s="32">
        <v>0.14297416974169744</v>
      </c>
      <c r="J263" s="32">
        <v>125.34555555555556</v>
      </c>
      <c r="K263" s="32">
        <v>113.09355555555557</v>
      </c>
      <c r="L263" s="32">
        <v>18.709666666666667</v>
      </c>
      <c r="M263" s="32">
        <v>6.4576666666666673</v>
      </c>
      <c r="N263" s="32">
        <v>0.51111111111111107</v>
      </c>
      <c r="O263" s="32">
        <v>11.740888888888888</v>
      </c>
      <c r="P263" s="32">
        <v>36.527999999999992</v>
      </c>
      <c r="Q263" s="32">
        <v>36.527999999999992</v>
      </c>
      <c r="R263" s="32">
        <v>0</v>
      </c>
      <c r="S263" s="32">
        <v>70.107888888888908</v>
      </c>
      <c r="T263" s="32">
        <v>70.107888888888908</v>
      </c>
      <c r="U263" s="32">
        <v>0</v>
      </c>
      <c r="V263" s="32">
        <v>0</v>
      </c>
      <c r="W263" s="32">
        <v>10.435</v>
      </c>
      <c r="X263" s="32">
        <v>8.8888888888888892E-2</v>
      </c>
      <c r="Y263" s="32">
        <v>0.51111111111111107</v>
      </c>
      <c r="Z263" s="32">
        <v>0</v>
      </c>
      <c r="AA263" s="32">
        <v>1.9298888888888892</v>
      </c>
      <c r="AB263" s="32">
        <v>0</v>
      </c>
      <c r="AC263" s="32">
        <v>7.9051111111111112</v>
      </c>
      <c r="AD263" s="32">
        <v>0</v>
      </c>
      <c r="AE263" s="32">
        <v>0</v>
      </c>
      <c r="AF263" t="s">
        <v>696</v>
      </c>
      <c r="AG263">
        <v>5</v>
      </c>
      <c r="AH263"/>
    </row>
    <row r="264" spans="1:34" x14ac:dyDescent="0.25">
      <c r="A264" t="s">
        <v>2364</v>
      </c>
      <c r="B264" t="s">
        <v>1615</v>
      </c>
      <c r="C264" t="s">
        <v>2133</v>
      </c>
      <c r="D264" t="s">
        <v>2320</v>
      </c>
      <c r="E264" s="32">
        <v>59</v>
      </c>
      <c r="F264" s="32">
        <v>3.1325235404896423</v>
      </c>
      <c r="G264" s="32">
        <v>2.880922787193974</v>
      </c>
      <c r="H264" s="32">
        <v>0.96032956685499071</v>
      </c>
      <c r="I264" s="32">
        <v>0.70872881355932216</v>
      </c>
      <c r="J264" s="32">
        <v>184.81888888888889</v>
      </c>
      <c r="K264" s="32">
        <v>169.97444444444446</v>
      </c>
      <c r="L264" s="32">
        <v>56.659444444444453</v>
      </c>
      <c r="M264" s="32">
        <v>41.815000000000005</v>
      </c>
      <c r="N264" s="32">
        <v>9.155555555555555</v>
      </c>
      <c r="O264" s="32">
        <v>5.6888888888888891</v>
      </c>
      <c r="P264" s="32">
        <v>23.021111111111118</v>
      </c>
      <c r="Q264" s="32">
        <v>23.021111111111118</v>
      </c>
      <c r="R264" s="32">
        <v>0</v>
      </c>
      <c r="S264" s="32">
        <v>105.13833333333334</v>
      </c>
      <c r="T264" s="32">
        <v>88.841666666666669</v>
      </c>
      <c r="U264" s="32">
        <v>16.296666666666663</v>
      </c>
      <c r="V264" s="32">
        <v>0</v>
      </c>
      <c r="W264" s="32">
        <v>1.9333333333333333</v>
      </c>
      <c r="X264" s="32">
        <v>0</v>
      </c>
      <c r="Y264" s="32">
        <v>0</v>
      </c>
      <c r="Z264" s="32">
        <v>0</v>
      </c>
      <c r="AA264" s="32">
        <v>0</v>
      </c>
      <c r="AB264" s="32">
        <v>0</v>
      </c>
      <c r="AC264" s="32">
        <v>1.9333333333333333</v>
      </c>
      <c r="AD264" s="32">
        <v>0</v>
      </c>
      <c r="AE264" s="32">
        <v>0</v>
      </c>
      <c r="AF264" t="s">
        <v>672</v>
      </c>
      <c r="AG264">
        <v>5</v>
      </c>
      <c r="AH264"/>
    </row>
    <row r="265" spans="1:34" x14ac:dyDescent="0.25">
      <c r="A265" t="s">
        <v>2364</v>
      </c>
      <c r="B265" t="s">
        <v>1780</v>
      </c>
      <c r="C265" t="s">
        <v>1906</v>
      </c>
      <c r="D265" t="s">
        <v>2244</v>
      </c>
      <c r="E265" s="32">
        <v>63.611111111111114</v>
      </c>
      <c r="F265" s="32">
        <v>3.6092698689956344</v>
      </c>
      <c r="G265" s="32">
        <v>3.2017956331877739</v>
      </c>
      <c r="H265" s="32">
        <v>0.66145327510917007</v>
      </c>
      <c r="I265" s="32">
        <v>0.31828820960698689</v>
      </c>
      <c r="J265" s="32">
        <v>229.58966666666674</v>
      </c>
      <c r="K265" s="32">
        <v>203.66977777777785</v>
      </c>
      <c r="L265" s="32">
        <v>42.075777777777766</v>
      </c>
      <c r="M265" s="32">
        <v>20.246666666666666</v>
      </c>
      <c r="N265" s="32">
        <v>16.849444444444437</v>
      </c>
      <c r="O265" s="32">
        <v>4.9796666666666667</v>
      </c>
      <c r="P265" s="32">
        <v>69.153888888888915</v>
      </c>
      <c r="Q265" s="32">
        <v>65.063111111111141</v>
      </c>
      <c r="R265" s="32">
        <v>4.0907777777777774</v>
      </c>
      <c r="S265" s="32">
        <v>118.36000000000006</v>
      </c>
      <c r="T265" s="32">
        <v>115.38588888888894</v>
      </c>
      <c r="U265" s="32">
        <v>0</v>
      </c>
      <c r="V265" s="32">
        <v>2.9741111111111107</v>
      </c>
      <c r="W265" s="32">
        <v>0</v>
      </c>
      <c r="X265" s="32">
        <v>0</v>
      </c>
      <c r="Y265" s="32">
        <v>0</v>
      </c>
      <c r="Z265" s="32">
        <v>0</v>
      </c>
      <c r="AA265" s="32">
        <v>0</v>
      </c>
      <c r="AB265" s="32">
        <v>0</v>
      </c>
      <c r="AC265" s="32">
        <v>0</v>
      </c>
      <c r="AD265" s="32">
        <v>0</v>
      </c>
      <c r="AE265" s="32">
        <v>0</v>
      </c>
      <c r="AF265" t="s">
        <v>839</v>
      </c>
      <c r="AG265">
        <v>5</v>
      </c>
      <c r="AH265"/>
    </row>
    <row r="266" spans="1:34" x14ac:dyDescent="0.25">
      <c r="A266" t="s">
        <v>2364</v>
      </c>
      <c r="B266" t="s">
        <v>1392</v>
      </c>
      <c r="C266" t="s">
        <v>2034</v>
      </c>
      <c r="D266" t="s">
        <v>2300</v>
      </c>
      <c r="E266" s="32">
        <v>46.81111111111111</v>
      </c>
      <c r="F266" s="32">
        <v>2.7660503204367433</v>
      </c>
      <c r="G266" s="32">
        <v>2.636451459767386</v>
      </c>
      <c r="H266" s="32">
        <v>0.7931497745074767</v>
      </c>
      <c r="I266" s="32">
        <v>0.66355091383811993</v>
      </c>
      <c r="J266" s="32">
        <v>129.48188888888888</v>
      </c>
      <c r="K266" s="32">
        <v>123.4152222222222</v>
      </c>
      <c r="L266" s="32">
        <v>37.128222222222213</v>
      </c>
      <c r="M266" s="32">
        <v>31.061555555555547</v>
      </c>
      <c r="N266" s="32">
        <v>0.37777777777777777</v>
      </c>
      <c r="O266" s="32">
        <v>5.6888888888888891</v>
      </c>
      <c r="P266" s="32">
        <v>20.277777777777779</v>
      </c>
      <c r="Q266" s="32">
        <v>20.277777777777779</v>
      </c>
      <c r="R266" s="32">
        <v>0</v>
      </c>
      <c r="S266" s="32">
        <v>72.075888888888869</v>
      </c>
      <c r="T266" s="32">
        <v>72.075888888888869</v>
      </c>
      <c r="U266" s="32">
        <v>0</v>
      </c>
      <c r="V266" s="32">
        <v>0</v>
      </c>
      <c r="W266" s="32">
        <v>31.276222222222231</v>
      </c>
      <c r="X266" s="32">
        <v>9.5871111111111134</v>
      </c>
      <c r="Y266" s="32">
        <v>0.37777777777777777</v>
      </c>
      <c r="Z266" s="32">
        <v>0</v>
      </c>
      <c r="AA266" s="32">
        <v>7.9956666666666667</v>
      </c>
      <c r="AB266" s="32">
        <v>0</v>
      </c>
      <c r="AC266" s="32">
        <v>13.315666666666671</v>
      </c>
      <c r="AD266" s="32">
        <v>0</v>
      </c>
      <c r="AE266" s="32">
        <v>0</v>
      </c>
      <c r="AF266" t="s">
        <v>444</v>
      </c>
      <c r="AG266">
        <v>5</v>
      </c>
      <c r="AH266"/>
    </row>
    <row r="267" spans="1:34" x14ac:dyDescent="0.25">
      <c r="A267" t="s">
        <v>2364</v>
      </c>
      <c r="B267" t="s">
        <v>1783</v>
      </c>
      <c r="C267" t="s">
        <v>1923</v>
      </c>
      <c r="D267" t="s">
        <v>2241</v>
      </c>
      <c r="E267" s="32">
        <v>91.355555555555554</v>
      </c>
      <c r="F267" s="32">
        <v>3.5834954998783748</v>
      </c>
      <c r="G267" s="32">
        <v>3.3302116273412796</v>
      </c>
      <c r="H267" s="32">
        <v>0.3834225249331063</v>
      </c>
      <c r="I267" s="32">
        <v>0.25942593043055218</v>
      </c>
      <c r="J267" s="32">
        <v>327.37222222222221</v>
      </c>
      <c r="K267" s="32">
        <v>304.23333333333335</v>
      </c>
      <c r="L267" s="32">
        <v>35.027777777777779</v>
      </c>
      <c r="M267" s="32">
        <v>23.7</v>
      </c>
      <c r="N267" s="32">
        <v>5.416666666666667</v>
      </c>
      <c r="O267" s="32">
        <v>5.9111111111111114</v>
      </c>
      <c r="P267" s="32">
        <v>98.691666666666677</v>
      </c>
      <c r="Q267" s="32">
        <v>86.88055555555556</v>
      </c>
      <c r="R267" s="32">
        <v>11.811111111111112</v>
      </c>
      <c r="S267" s="32">
        <v>193.65277777777777</v>
      </c>
      <c r="T267" s="32">
        <v>115.55</v>
      </c>
      <c r="U267" s="32">
        <v>78.102777777777774</v>
      </c>
      <c r="V267" s="32">
        <v>0</v>
      </c>
      <c r="W267" s="32">
        <v>15.966666666666667</v>
      </c>
      <c r="X267" s="32">
        <v>2.6222222222222222</v>
      </c>
      <c r="Y267" s="32">
        <v>0</v>
      </c>
      <c r="Z267" s="32">
        <v>0</v>
      </c>
      <c r="AA267" s="32">
        <v>12.4</v>
      </c>
      <c r="AB267" s="32">
        <v>0</v>
      </c>
      <c r="AC267" s="32">
        <v>0.94444444444444442</v>
      </c>
      <c r="AD267" s="32">
        <v>0</v>
      </c>
      <c r="AE267" s="32">
        <v>0</v>
      </c>
      <c r="AF267" t="s">
        <v>842</v>
      </c>
      <c r="AG267">
        <v>5</v>
      </c>
      <c r="AH267"/>
    </row>
    <row r="268" spans="1:34" x14ac:dyDescent="0.25">
      <c r="A268" t="s">
        <v>2364</v>
      </c>
      <c r="B268" t="s">
        <v>1599</v>
      </c>
      <c r="C268" t="s">
        <v>2144</v>
      </c>
      <c r="D268" t="s">
        <v>2260</v>
      </c>
      <c r="E268" s="32">
        <v>114.83333333333333</v>
      </c>
      <c r="F268" s="32">
        <v>3.5918064828253504</v>
      </c>
      <c r="G268" s="32">
        <v>3.0232723754233186</v>
      </c>
      <c r="H268" s="32">
        <v>0.60086598935655544</v>
      </c>
      <c r="I268" s="32">
        <v>0.20384808901790033</v>
      </c>
      <c r="J268" s="32">
        <v>412.45911111111104</v>
      </c>
      <c r="K268" s="32">
        <v>347.17244444444441</v>
      </c>
      <c r="L268" s="32">
        <v>68.99944444444445</v>
      </c>
      <c r="M268" s="32">
        <v>23.408555555555555</v>
      </c>
      <c r="N268" s="32">
        <v>39.527555555555558</v>
      </c>
      <c r="O268" s="32">
        <v>6.0633333333333335</v>
      </c>
      <c r="P268" s="32">
        <v>123.22299999999998</v>
      </c>
      <c r="Q268" s="32">
        <v>103.52722222222221</v>
      </c>
      <c r="R268" s="32">
        <v>19.695777777777778</v>
      </c>
      <c r="S268" s="32">
        <v>220.23666666666668</v>
      </c>
      <c r="T268" s="32">
        <v>217.72822222222223</v>
      </c>
      <c r="U268" s="32">
        <v>2.5084444444444447</v>
      </c>
      <c r="V268" s="32">
        <v>0</v>
      </c>
      <c r="W268" s="32">
        <v>0.66666666666666663</v>
      </c>
      <c r="X268" s="32">
        <v>0</v>
      </c>
      <c r="Y268" s="32">
        <v>0</v>
      </c>
      <c r="Z268" s="32">
        <v>0</v>
      </c>
      <c r="AA268" s="32">
        <v>0</v>
      </c>
      <c r="AB268" s="32">
        <v>0</v>
      </c>
      <c r="AC268" s="32">
        <v>0.66666666666666663</v>
      </c>
      <c r="AD268" s="32">
        <v>0</v>
      </c>
      <c r="AE268" s="32">
        <v>0</v>
      </c>
      <c r="AF268" t="s">
        <v>655</v>
      </c>
      <c r="AG268">
        <v>5</v>
      </c>
      <c r="AH268"/>
    </row>
    <row r="269" spans="1:34" x14ac:dyDescent="0.25">
      <c r="A269" t="s">
        <v>2364</v>
      </c>
      <c r="B269" t="s">
        <v>1569</v>
      </c>
      <c r="C269" t="s">
        <v>1963</v>
      </c>
      <c r="D269" t="s">
        <v>2260</v>
      </c>
      <c r="E269" s="32">
        <v>54.3</v>
      </c>
      <c r="F269" s="32">
        <v>3.5048168610599544</v>
      </c>
      <c r="G269" s="32">
        <v>3.3714016779210141</v>
      </c>
      <c r="H269" s="32">
        <v>0.68630243503171695</v>
      </c>
      <c r="I269" s="32">
        <v>0.55288725189277688</v>
      </c>
      <c r="J269" s="32">
        <v>190.31155555555551</v>
      </c>
      <c r="K269" s="32">
        <v>183.06711111111105</v>
      </c>
      <c r="L269" s="32">
        <v>37.266222222222225</v>
      </c>
      <c r="M269" s="32">
        <v>30.021777777777782</v>
      </c>
      <c r="N269" s="32">
        <v>0.4</v>
      </c>
      <c r="O269" s="32">
        <v>6.8444444444444441</v>
      </c>
      <c r="P269" s="32">
        <v>54.146666666666682</v>
      </c>
      <c r="Q269" s="32">
        <v>54.146666666666682</v>
      </c>
      <c r="R269" s="32">
        <v>0</v>
      </c>
      <c r="S269" s="32">
        <v>98.8986666666666</v>
      </c>
      <c r="T269" s="32">
        <v>98.8986666666666</v>
      </c>
      <c r="U269" s="32">
        <v>0</v>
      </c>
      <c r="V269" s="32">
        <v>0</v>
      </c>
      <c r="W269" s="32">
        <v>0</v>
      </c>
      <c r="X269" s="32">
        <v>0</v>
      </c>
      <c r="Y269" s="32">
        <v>0</v>
      </c>
      <c r="Z269" s="32">
        <v>0</v>
      </c>
      <c r="AA269" s="32">
        <v>0</v>
      </c>
      <c r="AB269" s="32">
        <v>0</v>
      </c>
      <c r="AC269" s="32">
        <v>0</v>
      </c>
      <c r="AD269" s="32">
        <v>0</v>
      </c>
      <c r="AE269" s="32">
        <v>0</v>
      </c>
      <c r="AF269" t="s">
        <v>625</v>
      </c>
      <c r="AG269">
        <v>5</v>
      </c>
      <c r="AH269"/>
    </row>
    <row r="270" spans="1:34" x14ac:dyDescent="0.25">
      <c r="A270" t="s">
        <v>2364</v>
      </c>
      <c r="B270" t="s">
        <v>1173</v>
      </c>
      <c r="C270" t="s">
        <v>2073</v>
      </c>
      <c r="D270" t="s">
        <v>2312</v>
      </c>
      <c r="E270" s="32">
        <v>50.544444444444444</v>
      </c>
      <c r="F270" s="32">
        <v>1.7354495493515054</v>
      </c>
      <c r="G270" s="32">
        <v>1.608828313915146</v>
      </c>
      <c r="H270" s="32">
        <v>0.25673774455924381</v>
      </c>
      <c r="I270" s="32">
        <v>0.1353923939327325</v>
      </c>
      <c r="J270" s="32">
        <v>87.717333333333315</v>
      </c>
      <c r="K270" s="32">
        <v>81.317333333333323</v>
      </c>
      <c r="L270" s="32">
        <v>12.976666666666667</v>
      </c>
      <c r="M270" s="32">
        <v>6.8433333333333346</v>
      </c>
      <c r="N270" s="32">
        <v>1.3333333333333333</v>
      </c>
      <c r="O270" s="32">
        <v>4.8</v>
      </c>
      <c r="P270" s="32">
        <v>21.049222222222223</v>
      </c>
      <c r="Q270" s="32">
        <v>20.782555555555557</v>
      </c>
      <c r="R270" s="32">
        <v>0.26666666666666666</v>
      </c>
      <c r="S270" s="32">
        <v>53.691444444444429</v>
      </c>
      <c r="T270" s="32">
        <v>53.691444444444429</v>
      </c>
      <c r="U270" s="32">
        <v>0</v>
      </c>
      <c r="V270" s="32">
        <v>0</v>
      </c>
      <c r="W270" s="32">
        <v>28.351888888888887</v>
      </c>
      <c r="X270" s="32">
        <v>1.9546666666666668</v>
      </c>
      <c r="Y270" s="32">
        <v>0</v>
      </c>
      <c r="Z270" s="32">
        <v>0</v>
      </c>
      <c r="AA270" s="32">
        <v>8.1786666666666665</v>
      </c>
      <c r="AB270" s="32">
        <v>0</v>
      </c>
      <c r="AC270" s="32">
        <v>18.218555555555554</v>
      </c>
      <c r="AD270" s="32">
        <v>0</v>
      </c>
      <c r="AE270" s="32">
        <v>0</v>
      </c>
      <c r="AF270" t="s">
        <v>221</v>
      </c>
      <c r="AG270">
        <v>5</v>
      </c>
      <c r="AH270"/>
    </row>
    <row r="271" spans="1:34" x14ac:dyDescent="0.25">
      <c r="A271" t="s">
        <v>2364</v>
      </c>
      <c r="B271" t="s">
        <v>1284</v>
      </c>
      <c r="C271" t="s">
        <v>2078</v>
      </c>
      <c r="D271" t="s">
        <v>2282</v>
      </c>
      <c r="E271" s="32">
        <v>48.6</v>
      </c>
      <c r="F271" s="32">
        <v>3.2182213077274806</v>
      </c>
      <c r="G271" s="32">
        <v>3.0341792409693644</v>
      </c>
      <c r="H271" s="32">
        <v>0.49325560128029261</v>
      </c>
      <c r="I271" s="32">
        <v>0.30921353452217648</v>
      </c>
      <c r="J271" s="32">
        <v>156.40555555555557</v>
      </c>
      <c r="K271" s="32">
        <v>147.46111111111111</v>
      </c>
      <c r="L271" s="32">
        <v>23.972222222222221</v>
      </c>
      <c r="M271" s="32">
        <v>15.027777777777779</v>
      </c>
      <c r="N271" s="32">
        <v>4.4444444444444446</v>
      </c>
      <c r="O271" s="32">
        <v>4.5</v>
      </c>
      <c r="P271" s="32">
        <v>38.06666666666667</v>
      </c>
      <c r="Q271" s="32">
        <v>38.06666666666667</v>
      </c>
      <c r="R271" s="32">
        <v>0</v>
      </c>
      <c r="S271" s="32">
        <v>94.36666666666666</v>
      </c>
      <c r="T271" s="32">
        <v>94.36666666666666</v>
      </c>
      <c r="U271" s="32">
        <v>0</v>
      </c>
      <c r="V271" s="32">
        <v>0</v>
      </c>
      <c r="W271" s="32">
        <v>0</v>
      </c>
      <c r="X271" s="32">
        <v>0</v>
      </c>
      <c r="Y271" s="32">
        <v>0</v>
      </c>
      <c r="Z271" s="32">
        <v>0</v>
      </c>
      <c r="AA271" s="32">
        <v>0</v>
      </c>
      <c r="AB271" s="32">
        <v>0</v>
      </c>
      <c r="AC271" s="32">
        <v>0</v>
      </c>
      <c r="AD271" s="32">
        <v>0</v>
      </c>
      <c r="AE271" s="32">
        <v>0</v>
      </c>
      <c r="AF271" t="s">
        <v>334</v>
      </c>
      <c r="AG271">
        <v>5</v>
      </c>
      <c r="AH271"/>
    </row>
    <row r="272" spans="1:34" x14ac:dyDescent="0.25">
      <c r="A272" t="s">
        <v>2364</v>
      </c>
      <c r="B272" t="s">
        <v>1185</v>
      </c>
      <c r="C272" t="s">
        <v>2025</v>
      </c>
      <c r="D272" t="s">
        <v>2269</v>
      </c>
      <c r="E272" s="32">
        <v>70.466666666666669</v>
      </c>
      <c r="F272" s="32">
        <v>3.9687748344370859</v>
      </c>
      <c r="G272" s="32">
        <v>3.2383270261747086</v>
      </c>
      <c r="H272" s="32">
        <v>0.86266950488804783</v>
      </c>
      <c r="I272" s="32">
        <v>0.18464995269631027</v>
      </c>
      <c r="J272" s="32">
        <v>279.66633333333334</v>
      </c>
      <c r="K272" s="32">
        <v>228.19411111111114</v>
      </c>
      <c r="L272" s="32">
        <v>60.789444444444442</v>
      </c>
      <c r="M272" s="32">
        <v>13.011666666666663</v>
      </c>
      <c r="N272" s="32">
        <v>42.15</v>
      </c>
      <c r="O272" s="32">
        <v>5.6277777777777782</v>
      </c>
      <c r="P272" s="32">
        <v>78.435888888888883</v>
      </c>
      <c r="Q272" s="32">
        <v>74.74144444444444</v>
      </c>
      <c r="R272" s="32">
        <v>3.6944444444444446</v>
      </c>
      <c r="S272" s="32">
        <v>140.44100000000003</v>
      </c>
      <c r="T272" s="32">
        <v>139.82455555555558</v>
      </c>
      <c r="U272" s="32">
        <v>0</v>
      </c>
      <c r="V272" s="32">
        <v>0.61644444444444446</v>
      </c>
      <c r="W272" s="32">
        <v>0</v>
      </c>
      <c r="X272" s="32">
        <v>0</v>
      </c>
      <c r="Y272" s="32">
        <v>0</v>
      </c>
      <c r="Z272" s="32">
        <v>0</v>
      </c>
      <c r="AA272" s="32">
        <v>0</v>
      </c>
      <c r="AB272" s="32">
        <v>0</v>
      </c>
      <c r="AC272" s="32">
        <v>0</v>
      </c>
      <c r="AD272" s="32">
        <v>0</v>
      </c>
      <c r="AE272" s="32">
        <v>0</v>
      </c>
      <c r="AF272" t="s">
        <v>233</v>
      </c>
      <c r="AG272">
        <v>5</v>
      </c>
      <c r="AH272"/>
    </row>
    <row r="273" spans="1:34" x14ac:dyDescent="0.25">
      <c r="A273" t="s">
        <v>2364</v>
      </c>
      <c r="B273" t="s">
        <v>1782</v>
      </c>
      <c r="C273" t="s">
        <v>2025</v>
      </c>
      <c r="D273" t="s">
        <v>2269</v>
      </c>
      <c r="E273" s="32">
        <v>20.466666666666665</v>
      </c>
      <c r="F273" s="32">
        <v>5.6775950054288824</v>
      </c>
      <c r="G273" s="32">
        <v>5.165760043431054</v>
      </c>
      <c r="H273" s="32">
        <v>1.4238327904451682</v>
      </c>
      <c r="I273" s="32">
        <v>0.91199782844733979</v>
      </c>
      <c r="J273" s="32">
        <v>116.20144444444445</v>
      </c>
      <c r="K273" s="32">
        <v>105.72588888888889</v>
      </c>
      <c r="L273" s="32">
        <v>29.141111111111108</v>
      </c>
      <c r="M273" s="32">
        <v>18.665555555555553</v>
      </c>
      <c r="N273" s="32">
        <v>4.9644444444444442</v>
      </c>
      <c r="O273" s="32">
        <v>5.5111111111111111</v>
      </c>
      <c r="P273" s="32">
        <v>6.7986666666666675</v>
      </c>
      <c r="Q273" s="32">
        <v>6.7986666666666675</v>
      </c>
      <c r="R273" s="32">
        <v>0</v>
      </c>
      <c r="S273" s="32">
        <v>80.26166666666667</v>
      </c>
      <c r="T273" s="32">
        <v>69.62277777777777</v>
      </c>
      <c r="U273" s="32">
        <v>0</v>
      </c>
      <c r="V273" s="32">
        <v>10.638888888888895</v>
      </c>
      <c r="W273" s="32">
        <v>0</v>
      </c>
      <c r="X273" s="32">
        <v>0</v>
      </c>
      <c r="Y273" s="32">
        <v>0</v>
      </c>
      <c r="Z273" s="32">
        <v>0</v>
      </c>
      <c r="AA273" s="32">
        <v>0</v>
      </c>
      <c r="AB273" s="32">
        <v>0</v>
      </c>
      <c r="AC273" s="32">
        <v>0</v>
      </c>
      <c r="AD273" s="32">
        <v>0</v>
      </c>
      <c r="AE273" s="32">
        <v>0</v>
      </c>
      <c r="AF273" t="s">
        <v>841</v>
      </c>
      <c r="AG273">
        <v>5</v>
      </c>
      <c r="AH273"/>
    </row>
    <row r="274" spans="1:34" x14ac:dyDescent="0.25">
      <c r="A274" t="s">
        <v>2364</v>
      </c>
      <c r="B274" t="s">
        <v>1123</v>
      </c>
      <c r="C274" t="s">
        <v>2083</v>
      </c>
      <c r="D274" t="s">
        <v>2293</v>
      </c>
      <c r="E274" s="32">
        <v>112.64444444444445</v>
      </c>
      <c r="F274" s="32">
        <v>2.9155553363582563</v>
      </c>
      <c r="G274" s="32">
        <v>2.7779936871177746</v>
      </c>
      <c r="H274" s="32">
        <v>0.46569836259617281</v>
      </c>
      <c r="I274" s="32">
        <v>0.40215032550798974</v>
      </c>
      <c r="J274" s="32">
        <v>328.42111111111114</v>
      </c>
      <c r="K274" s="32">
        <v>312.92555555555555</v>
      </c>
      <c r="L274" s="32">
        <v>52.458333333333336</v>
      </c>
      <c r="M274" s="32">
        <v>45.3</v>
      </c>
      <c r="N274" s="32">
        <v>2.0027777777777778</v>
      </c>
      <c r="O274" s="32">
        <v>5.1555555555555559</v>
      </c>
      <c r="P274" s="32">
        <v>69.406666666666666</v>
      </c>
      <c r="Q274" s="32">
        <v>61.069444444444443</v>
      </c>
      <c r="R274" s="32">
        <v>8.3372222222222216</v>
      </c>
      <c r="S274" s="32">
        <v>206.55611111111114</v>
      </c>
      <c r="T274" s="32">
        <v>182.53944444444448</v>
      </c>
      <c r="U274" s="32">
        <v>24.016666666666666</v>
      </c>
      <c r="V274" s="32">
        <v>0</v>
      </c>
      <c r="W274" s="32">
        <v>18.08111111111111</v>
      </c>
      <c r="X274" s="32">
        <v>3.7472222222222222</v>
      </c>
      <c r="Y274" s="32">
        <v>0</v>
      </c>
      <c r="Z274" s="32">
        <v>0</v>
      </c>
      <c r="AA274" s="32">
        <v>1.4861111111111112</v>
      </c>
      <c r="AB274" s="32">
        <v>0</v>
      </c>
      <c r="AC274" s="32">
        <v>10.236666666666666</v>
      </c>
      <c r="AD274" s="32">
        <v>2.6111111111111112</v>
      </c>
      <c r="AE274" s="32">
        <v>0</v>
      </c>
      <c r="AF274" t="s">
        <v>170</v>
      </c>
      <c r="AG274">
        <v>5</v>
      </c>
      <c r="AH274"/>
    </row>
    <row r="275" spans="1:34" x14ac:dyDescent="0.25">
      <c r="A275" t="s">
        <v>2364</v>
      </c>
      <c r="B275" t="s">
        <v>1026</v>
      </c>
      <c r="C275" t="s">
        <v>1885</v>
      </c>
      <c r="D275" t="s">
        <v>2253</v>
      </c>
      <c r="E275" s="32">
        <v>58.666666666666664</v>
      </c>
      <c r="F275" s="32">
        <v>3.6457537878787876</v>
      </c>
      <c r="G275" s="32">
        <v>3.2025416666666668</v>
      </c>
      <c r="H275" s="32">
        <v>0.86780113636363654</v>
      </c>
      <c r="I275" s="32">
        <v>0.42458901515151526</v>
      </c>
      <c r="J275" s="32">
        <v>213.88422222222221</v>
      </c>
      <c r="K275" s="32">
        <v>187.88244444444445</v>
      </c>
      <c r="L275" s="32">
        <v>50.911000000000008</v>
      </c>
      <c r="M275" s="32">
        <v>24.909222222222226</v>
      </c>
      <c r="N275" s="32">
        <v>20.312888888888896</v>
      </c>
      <c r="O275" s="32">
        <v>5.6888888888888891</v>
      </c>
      <c r="P275" s="32">
        <v>60.296333333333315</v>
      </c>
      <c r="Q275" s="32">
        <v>60.296333333333315</v>
      </c>
      <c r="R275" s="32">
        <v>0</v>
      </c>
      <c r="S275" s="32">
        <v>102.6768888888889</v>
      </c>
      <c r="T275" s="32">
        <v>102.6768888888889</v>
      </c>
      <c r="U275" s="32">
        <v>0</v>
      </c>
      <c r="V275" s="32">
        <v>0</v>
      </c>
      <c r="W275" s="32">
        <v>36.468888888888891</v>
      </c>
      <c r="X275" s="32">
        <v>1.4911111111111111</v>
      </c>
      <c r="Y275" s="32">
        <v>5.6</v>
      </c>
      <c r="Z275" s="32">
        <v>0</v>
      </c>
      <c r="AA275" s="32">
        <v>17.366666666666667</v>
      </c>
      <c r="AB275" s="32">
        <v>0</v>
      </c>
      <c r="AC275" s="32">
        <v>12.011111111111111</v>
      </c>
      <c r="AD275" s="32">
        <v>0</v>
      </c>
      <c r="AE275" s="32">
        <v>0</v>
      </c>
      <c r="AF275" t="s">
        <v>70</v>
      </c>
      <c r="AG275">
        <v>5</v>
      </c>
      <c r="AH275"/>
    </row>
    <row r="276" spans="1:34" x14ac:dyDescent="0.25">
      <c r="A276" t="s">
        <v>2364</v>
      </c>
      <c r="B276" t="s">
        <v>1383</v>
      </c>
      <c r="C276" t="s">
        <v>1968</v>
      </c>
      <c r="D276" t="s">
        <v>2244</v>
      </c>
      <c r="E276" s="32">
        <v>76.033333333333331</v>
      </c>
      <c r="F276" s="32">
        <v>4.0526581908519663</v>
      </c>
      <c r="G276" s="32">
        <v>3.7519435919918167</v>
      </c>
      <c r="H276" s="32">
        <v>0.63086073359637596</v>
      </c>
      <c r="I276" s="32">
        <v>0.33014613473622678</v>
      </c>
      <c r="J276" s="32">
        <v>308.13711111111115</v>
      </c>
      <c r="K276" s="32">
        <v>285.27277777777778</v>
      </c>
      <c r="L276" s="32">
        <v>47.966444444444448</v>
      </c>
      <c r="M276" s="32">
        <v>25.10211111111111</v>
      </c>
      <c r="N276" s="32">
        <v>17.103222222222225</v>
      </c>
      <c r="O276" s="32">
        <v>5.7611111111111111</v>
      </c>
      <c r="P276" s="32">
        <v>78.208333333333343</v>
      </c>
      <c r="Q276" s="32">
        <v>78.208333333333343</v>
      </c>
      <c r="R276" s="32">
        <v>0</v>
      </c>
      <c r="S276" s="32">
        <v>181.96233333333333</v>
      </c>
      <c r="T276" s="32">
        <v>181.96233333333333</v>
      </c>
      <c r="U276" s="32">
        <v>0</v>
      </c>
      <c r="V276" s="32">
        <v>0</v>
      </c>
      <c r="W276" s="32">
        <v>22.364000000000001</v>
      </c>
      <c r="X276" s="32">
        <v>2.4292222222222222</v>
      </c>
      <c r="Y276" s="32">
        <v>0.41111111111111109</v>
      </c>
      <c r="Z276" s="32">
        <v>2.7388888888888889</v>
      </c>
      <c r="AA276" s="32">
        <v>9.7374444444444439</v>
      </c>
      <c r="AB276" s="32">
        <v>0</v>
      </c>
      <c r="AC276" s="32">
        <v>7.0473333333333343</v>
      </c>
      <c r="AD276" s="32">
        <v>0</v>
      </c>
      <c r="AE276" s="32">
        <v>0</v>
      </c>
      <c r="AF276" t="s">
        <v>435</v>
      </c>
      <c r="AG276">
        <v>5</v>
      </c>
      <c r="AH276"/>
    </row>
    <row r="277" spans="1:34" x14ac:dyDescent="0.25">
      <c r="A277" t="s">
        <v>2364</v>
      </c>
      <c r="B277" t="s">
        <v>1461</v>
      </c>
      <c r="C277" t="s">
        <v>2025</v>
      </c>
      <c r="D277" t="s">
        <v>2269</v>
      </c>
      <c r="E277" s="32">
        <v>73.033333333333331</v>
      </c>
      <c r="F277" s="32">
        <v>4.2506420203864286</v>
      </c>
      <c r="G277" s="32">
        <v>3.8763441350981287</v>
      </c>
      <c r="H277" s="32">
        <v>0.59129012627415178</v>
      </c>
      <c r="I277" s="32">
        <v>0.30261220143009276</v>
      </c>
      <c r="J277" s="32">
        <v>310.43855555555552</v>
      </c>
      <c r="K277" s="32">
        <v>283.10233333333332</v>
      </c>
      <c r="L277" s="32">
        <v>43.18388888888888</v>
      </c>
      <c r="M277" s="32">
        <v>22.100777777777775</v>
      </c>
      <c r="N277" s="32">
        <v>15.436999999999992</v>
      </c>
      <c r="O277" s="32">
        <v>5.6461111111111109</v>
      </c>
      <c r="P277" s="32">
        <v>102.2961111111111</v>
      </c>
      <c r="Q277" s="32">
        <v>96.042999999999992</v>
      </c>
      <c r="R277" s="32">
        <v>6.253111111111112</v>
      </c>
      <c r="S277" s="32">
        <v>164.95855555555553</v>
      </c>
      <c r="T277" s="32">
        <v>148.93499999999997</v>
      </c>
      <c r="U277" s="32">
        <v>16.023555555555557</v>
      </c>
      <c r="V277" s="32">
        <v>0</v>
      </c>
      <c r="W277" s="32">
        <v>120.19344444444445</v>
      </c>
      <c r="X277" s="32">
        <v>12.065555555555553</v>
      </c>
      <c r="Y277" s="32">
        <v>2.1333333333333333</v>
      </c>
      <c r="Z277" s="32">
        <v>1.2905555555555557</v>
      </c>
      <c r="AA277" s="32">
        <v>48.026222222222231</v>
      </c>
      <c r="AB277" s="32">
        <v>0</v>
      </c>
      <c r="AC277" s="32">
        <v>56.677777777777777</v>
      </c>
      <c r="AD277" s="32">
        <v>0</v>
      </c>
      <c r="AE277" s="32">
        <v>0</v>
      </c>
      <c r="AF277" t="s">
        <v>516</v>
      </c>
      <c r="AG277">
        <v>5</v>
      </c>
      <c r="AH277"/>
    </row>
    <row r="278" spans="1:34" x14ac:dyDescent="0.25">
      <c r="A278" t="s">
        <v>2364</v>
      </c>
      <c r="B278" t="s">
        <v>1017</v>
      </c>
      <c r="C278" t="s">
        <v>1909</v>
      </c>
      <c r="D278" t="s">
        <v>2295</v>
      </c>
      <c r="E278" s="32">
        <v>86.833333333333329</v>
      </c>
      <c r="F278" s="32">
        <v>2.7398298144593727</v>
      </c>
      <c r="G278" s="32">
        <v>2.6345515035188738</v>
      </c>
      <c r="H278" s="32">
        <v>0.28570057581573899</v>
      </c>
      <c r="I278" s="32">
        <v>0.28278950735764558</v>
      </c>
      <c r="J278" s="32">
        <v>237.90855555555552</v>
      </c>
      <c r="K278" s="32">
        <v>228.76688888888887</v>
      </c>
      <c r="L278" s="32">
        <v>24.808333333333334</v>
      </c>
      <c r="M278" s="32">
        <v>24.555555555555557</v>
      </c>
      <c r="N278" s="32">
        <v>0.25277777777777777</v>
      </c>
      <c r="O278" s="32">
        <v>0</v>
      </c>
      <c r="P278" s="32">
        <v>86.010777777777761</v>
      </c>
      <c r="Q278" s="32">
        <v>77.121888888888876</v>
      </c>
      <c r="R278" s="32">
        <v>8.8888888888888893</v>
      </c>
      <c r="S278" s="32">
        <v>127.08944444444444</v>
      </c>
      <c r="T278" s="32">
        <v>115.16999999999999</v>
      </c>
      <c r="U278" s="32">
        <v>11.919444444444444</v>
      </c>
      <c r="V278" s="32">
        <v>0</v>
      </c>
      <c r="W278" s="32">
        <v>12.759333333333334</v>
      </c>
      <c r="X278" s="32">
        <v>0</v>
      </c>
      <c r="Y278" s="32">
        <v>0</v>
      </c>
      <c r="Z278" s="32">
        <v>0</v>
      </c>
      <c r="AA278" s="32">
        <v>3.5254444444444446</v>
      </c>
      <c r="AB278" s="32">
        <v>0</v>
      </c>
      <c r="AC278" s="32">
        <v>9.2338888888888899</v>
      </c>
      <c r="AD278" s="32">
        <v>0</v>
      </c>
      <c r="AE278" s="32">
        <v>0</v>
      </c>
      <c r="AF278" t="s">
        <v>61</v>
      </c>
      <c r="AG278">
        <v>5</v>
      </c>
      <c r="AH278"/>
    </row>
    <row r="279" spans="1:34" x14ac:dyDescent="0.25">
      <c r="A279" t="s">
        <v>2364</v>
      </c>
      <c r="B279" t="s">
        <v>1582</v>
      </c>
      <c r="C279" t="s">
        <v>1946</v>
      </c>
      <c r="D279" t="s">
        <v>2281</v>
      </c>
      <c r="E279" s="32">
        <v>50.222222222222221</v>
      </c>
      <c r="F279" s="32">
        <v>3.7864314159292038</v>
      </c>
      <c r="G279" s="32">
        <v>3.2735995575221239</v>
      </c>
      <c r="H279" s="32">
        <v>0.62726769911504432</v>
      </c>
      <c r="I279" s="32">
        <v>0.43600663716814159</v>
      </c>
      <c r="J279" s="32">
        <v>190.16300000000001</v>
      </c>
      <c r="K279" s="32">
        <v>164.40744444444445</v>
      </c>
      <c r="L279" s="32">
        <v>31.50277777777778</v>
      </c>
      <c r="M279" s="32">
        <v>21.897222222222222</v>
      </c>
      <c r="N279" s="32">
        <v>4.4388888888888891</v>
      </c>
      <c r="O279" s="32">
        <v>5.166666666666667</v>
      </c>
      <c r="P279" s="32">
        <v>40.762</v>
      </c>
      <c r="Q279" s="32">
        <v>24.611999999999998</v>
      </c>
      <c r="R279" s="32">
        <v>16.149999999999999</v>
      </c>
      <c r="S279" s="32">
        <v>117.89822222222223</v>
      </c>
      <c r="T279" s="32">
        <v>117.89822222222223</v>
      </c>
      <c r="U279" s="32">
        <v>0</v>
      </c>
      <c r="V279" s="32">
        <v>0</v>
      </c>
      <c r="W279" s="32">
        <v>0</v>
      </c>
      <c r="X279" s="32">
        <v>0</v>
      </c>
      <c r="Y279" s="32">
        <v>0</v>
      </c>
      <c r="Z279" s="32">
        <v>0</v>
      </c>
      <c r="AA279" s="32">
        <v>0</v>
      </c>
      <c r="AB279" s="32">
        <v>0</v>
      </c>
      <c r="AC279" s="32">
        <v>0</v>
      </c>
      <c r="AD279" s="32">
        <v>0</v>
      </c>
      <c r="AE279" s="32">
        <v>0</v>
      </c>
      <c r="AF279" t="s">
        <v>638</v>
      </c>
      <c r="AG279">
        <v>5</v>
      </c>
      <c r="AH279"/>
    </row>
    <row r="280" spans="1:34" x14ac:dyDescent="0.25">
      <c r="A280" t="s">
        <v>2364</v>
      </c>
      <c r="B280" t="s">
        <v>1437</v>
      </c>
      <c r="C280" t="s">
        <v>1938</v>
      </c>
      <c r="D280" t="s">
        <v>2287</v>
      </c>
      <c r="E280" s="32">
        <v>88.066666666666663</v>
      </c>
      <c r="F280" s="32">
        <v>3.3338632349230388</v>
      </c>
      <c r="G280" s="32">
        <v>2.9289931869795618</v>
      </c>
      <c r="H280" s="32">
        <v>0.39410547564976023</v>
      </c>
      <c r="I280" s="32">
        <v>0.23753217259651777</v>
      </c>
      <c r="J280" s="32">
        <v>293.60222222222228</v>
      </c>
      <c r="K280" s="32">
        <v>257.94666666666672</v>
      </c>
      <c r="L280" s="32">
        <v>34.707555555555551</v>
      </c>
      <c r="M280" s="32">
        <v>20.918666666666663</v>
      </c>
      <c r="N280" s="32">
        <v>8.1</v>
      </c>
      <c r="O280" s="32">
        <v>5.6888888888888891</v>
      </c>
      <c r="P280" s="32">
        <v>119.13288888888891</v>
      </c>
      <c r="Q280" s="32">
        <v>97.26622222222224</v>
      </c>
      <c r="R280" s="32">
        <v>21.866666666666667</v>
      </c>
      <c r="S280" s="32">
        <v>139.76177777777781</v>
      </c>
      <c r="T280" s="32">
        <v>139.76177777777781</v>
      </c>
      <c r="U280" s="32">
        <v>0</v>
      </c>
      <c r="V280" s="32">
        <v>0</v>
      </c>
      <c r="W280" s="32">
        <v>0</v>
      </c>
      <c r="X280" s="32">
        <v>0</v>
      </c>
      <c r="Y280" s="32">
        <v>0</v>
      </c>
      <c r="Z280" s="32">
        <v>0</v>
      </c>
      <c r="AA280" s="32">
        <v>0</v>
      </c>
      <c r="AB280" s="32">
        <v>0</v>
      </c>
      <c r="AC280" s="32">
        <v>0</v>
      </c>
      <c r="AD280" s="32">
        <v>0</v>
      </c>
      <c r="AE280" s="32">
        <v>0</v>
      </c>
      <c r="AF280" t="s">
        <v>490</v>
      </c>
      <c r="AG280">
        <v>5</v>
      </c>
      <c r="AH280"/>
    </row>
    <row r="281" spans="1:34" x14ac:dyDescent="0.25">
      <c r="A281" t="s">
        <v>2364</v>
      </c>
      <c r="B281" t="s">
        <v>1735</v>
      </c>
      <c r="C281" t="s">
        <v>1975</v>
      </c>
      <c r="D281" t="s">
        <v>2287</v>
      </c>
      <c r="E281" s="32">
        <v>71.900000000000006</v>
      </c>
      <c r="F281" s="32">
        <v>3.9329686292690464</v>
      </c>
      <c r="G281" s="32">
        <v>3.4583897388348013</v>
      </c>
      <c r="H281" s="32">
        <v>0.39573327151908511</v>
      </c>
      <c r="I281" s="32">
        <v>0.28956730026271055</v>
      </c>
      <c r="J281" s="32">
        <v>282.78044444444447</v>
      </c>
      <c r="K281" s="32">
        <v>248.65822222222224</v>
      </c>
      <c r="L281" s="32">
        <v>28.453222222222223</v>
      </c>
      <c r="M281" s="32">
        <v>20.81988888888889</v>
      </c>
      <c r="N281" s="32">
        <v>1.9444444444444444</v>
      </c>
      <c r="O281" s="32">
        <v>5.6888888888888891</v>
      </c>
      <c r="P281" s="32">
        <v>104.73133333333334</v>
      </c>
      <c r="Q281" s="32">
        <v>78.242444444444445</v>
      </c>
      <c r="R281" s="32">
        <v>26.488888888888887</v>
      </c>
      <c r="S281" s="32">
        <v>149.59588888888891</v>
      </c>
      <c r="T281" s="32">
        <v>148.93200000000002</v>
      </c>
      <c r="U281" s="32">
        <v>0</v>
      </c>
      <c r="V281" s="32">
        <v>0.66388888888888886</v>
      </c>
      <c r="W281" s="32">
        <v>12.088555555555555</v>
      </c>
      <c r="X281" s="32">
        <v>0</v>
      </c>
      <c r="Y281" s="32">
        <v>0</v>
      </c>
      <c r="Z281" s="32">
        <v>0</v>
      </c>
      <c r="AA281" s="32">
        <v>10.276</v>
      </c>
      <c r="AB281" s="32">
        <v>0</v>
      </c>
      <c r="AC281" s="32">
        <v>1.8125555555555555</v>
      </c>
      <c r="AD281" s="32">
        <v>0</v>
      </c>
      <c r="AE281" s="32">
        <v>0</v>
      </c>
      <c r="AF281" t="s">
        <v>793</v>
      </c>
      <c r="AG281">
        <v>5</v>
      </c>
      <c r="AH281"/>
    </row>
    <row r="282" spans="1:34" x14ac:dyDescent="0.25">
      <c r="A282" t="s">
        <v>2364</v>
      </c>
      <c r="B282" t="s">
        <v>1255</v>
      </c>
      <c r="C282" t="s">
        <v>2120</v>
      </c>
      <c r="D282" t="s">
        <v>2243</v>
      </c>
      <c r="E282" s="32">
        <v>54.744444444444447</v>
      </c>
      <c r="F282" s="32">
        <v>3.1674954333265677</v>
      </c>
      <c r="G282" s="32">
        <v>2.8878120560178613</v>
      </c>
      <c r="H282" s="32">
        <v>0.62365536837832347</v>
      </c>
      <c r="I282" s="32">
        <v>0.51547594885325754</v>
      </c>
      <c r="J282" s="32">
        <v>173.40277777777777</v>
      </c>
      <c r="K282" s="32">
        <v>158.0916666666667</v>
      </c>
      <c r="L282" s="32">
        <v>34.141666666666666</v>
      </c>
      <c r="M282" s="32">
        <v>28.219444444444445</v>
      </c>
      <c r="N282" s="32">
        <v>0.23333333333333334</v>
      </c>
      <c r="O282" s="32">
        <v>5.6888888888888891</v>
      </c>
      <c r="P282" s="32">
        <v>52.338888888888889</v>
      </c>
      <c r="Q282" s="32">
        <v>42.95</v>
      </c>
      <c r="R282" s="32">
        <v>9.3888888888888893</v>
      </c>
      <c r="S282" s="32">
        <v>86.922222222222217</v>
      </c>
      <c r="T282" s="32">
        <v>68.2</v>
      </c>
      <c r="U282" s="32">
        <v>18.722222222222221</v>
      </c>
      <c r="V282" s="32">
        <v>0</v>
      </c>
      <c r="W282" s="32">
        <v>0</v>
      </c>
      <c r="X282" s="32">
        <v>0</v>
      </c>
      <c r="Y282" s="32">
        <v>0</v>
      </c>
      <c r="Z282" s="32">
        <v>0</v>
      </c>
      <c r="AA282" s="32">
        <v>0</v>
      </c>
      <c r="AB282" s="32">
        <v>0</v>
      </c>
      <c r="AC282" s="32">
        <v>0</v>
      </c>
      <c r="AD282" s="32">
        <v>0</v>
      </c>
      <c r="AE282" s="32">
        <v>0</v>
      </c>
      <c r="AF282" t="s">
        <v>304</v>
      </c>
      <c r="AG282">
        <v>5</v>
      </c>
      <c r="AH282"/>
    </row>
    <row r="283" spans="1:34" x14ac:dyDescent="0.25">
      <c r="A283" t="s">
        <v>2364</v>
      </c>
      <c r="B283" t="s">
        <v>1297</v>
      </c>
      <c r="C283" t="s">
        <v>2132</v>
      </c>
      <c r="D283" t="s">
        <v>2273</v>
      </c>
      <c r="E283" s="32">
        <v>55.888888888888886</v>
      </c>
      <c r="F283" s="32">
        <v>0.3472664015904573</v>
      </c>
      <c r="G283" s="32">
        <v>0.24547713717693839</v>
      </c>
      <c r="H283" s="32">
        <v>0.10178926441351889</v>
      </c>
      <c r="I283" s="32">
        <v>0</v>
      </c>
      <c r="J283" s="32">
        <v>19.408333333333335</v>
      </c>
      <c r="K283" s="32">
        <v>13.719444444444445</v>
      </c>
      <c r="L283" s="32">
        <v>5.6888888888888891</v>
      </c>
      <c r="M283" s="32">
        <v>0</v>
      </c>
      <c r="N283" s="32">
        <v>0</v>
      </c>
      <c r="O283" s="32">
        <v>5.6888888888888891</v>
      </c>
      <c r="P283" s="32">
        <v>0</v>
      </c>
      <c r="Q283" s="32">
        <v>0</v>
      </c>
      <c r="R283" s="32">
        <v>0</v>
      </c>
      <c r="S283" s="32">
        <v>13.719444444444445</v>
      </c>
      <c r="T283" s="32">
        <v>13.719444444444445</v>
      </c>
      <c r="U283" s="32">
        <v>0</v>
      </c>
      <c r="V283" s="32">
        <v>0</v>
      </c>
      <c r="W283" s="32">
        <v>13.719444444444445</v>
      </c>
      <c r="X283" s="32">
        <v>0</v>
      </c>
      <c r="Y283" s="32">
        <v>0</v>
      </c>
      <c r="Z283" s="32">
        <v>0</v>
      </c>
      <c r="AA283" s="32">
        <v>0</v>
      </c>
      <c r="AB283" s="32">
        <v>0</v>
      </c>
      <c r="AC283" s="32">
        <v>13.719444444444445</v>
      </c>
      <c r="AD283" s="32">
        <v>0</v>
      </c>
      <c r="AE283" s="32">
        <v>0</v>
      </c>
      <c r="AF283" t="s">
        <v>347</v>
      </c>
      <c r="AG283">
        <v>5</v>
      </c>
      <c r="AH283"/>
    </row>
    <row r="284" spans="1:34" x14ac:dyDescent="0.25">
      <c r="A284" t="s">
        <v>2364</v>
      </c>
      <c r="B284" t="s">
        <v>1317</v>
      </c>
      <c r="C284" t="s">
        <v>2025</v>
      </c>
      <c r="D284" t="s">
        <v>2269</v>
      </c>
      <c r="E284" s="32">
        <v>54.533333333333331</v>
      </c>
      <c r="F284" s="32">
        <v>4.9170476772616141</v>
      </c>
      <c r="G284" s="32">
        <v>4.5372718011409949</v>
      </c>
      <c r="H284" s="32">
        <v>1.4129095354523227</v>
      </c>
      <c r="I284" s="32">
        <v>1.0331336593317033</v>
      </c>
      <c r="J284" s="32">
        <v>268.14300000000003</v>
      </c>
      <c r="K284" s="32">
        <v>247.43255555555558</v>
      </c>
      <c r="L284" s="32">
        <v>77.050666666666658</v>
      </c>
      <c r="M284" s="32">
        <v>56.340222222222224</v>
      </c>
      <c r="N284" s="32">
        <v>15.110444444444445</v>
      </c>
      <c r="O284" s="32">
        <v>5.6</v>
      </c>
      <c r="P284" s="32">
        <v>104.00877777777779</v>
      </c>
      <c r="Q284" s="32">
        <v>104.00877777777779</v>
      </c>
      <c r="R284" s="32">
        <v>0</v>
      </c>
      <c r="S284" s="32">
        <v>87.083555555555563</v>
      </c>
      <c r="T284" s="32">
        <v>87.083555555555563</v>
      </c>
      <c r="U284" s="32">
        <v>0</v>
      </c>
      <c r="V284" s="32">
        <v>0</v>
      </c>
      <c r="W284" s="32">
        <v>0</v>
      </c>
      <c r="X284" s="32">
        <v>0</v>
      </c>
      <c r="Y284" s="32">
        <v>0</v>
      </c>
      <c r="Z284" s="32">
        <v>0</v>
      </c>
      <c r="AA284" s="32">
        <v>0</v>
      </c>
      <c r="AB284" s="32">
        <v>0</v>
      </c>
      <c r="AC284" s="32">
        <v>0</v>
      </c>
      <c r="AD284" s="32">
        <v>0</v>
      </c>
      <c r="AE284" s="32">
        <v>0</v>
      </c>
      <c r="AF284" t="s">
        <v>367</v>
      </c>
      <c r="AG284">
        <v>5</v>
      </c>
      <c r="AH284"/>
    </row>
    <row r="285" spans="1:34" x14ac:dyDescent="0.25">
      <c r="A285" t="s">
        <v>2364</v>
      </c>
      <c r="B285" t="s">
        <v>1604</v>
      </c>
      <c r="C285" t="s">
        <v>1968</v>
      </c>
      <c r="D285" t="s">
        <v>2244</v>
      </c>
      <c r="E285" s="32">
        <v>39.266666666666666</v>
      </c>
      <c r="F285" s="32">
        <v>5.0168166383701198</v>
      </c>
      <c r="G285" s="32">
        <v>4.676409168081495</v>
      </c>
      <c r="H285" s="32">
        <v>0.90500282965478207</v>
      </c>
      <c r="I285" s="32">
        <v>0.74753254102999434</v>
      </c>
      <c r="J285" s="32">
        <v>196.99366666666671</v>
      </c>
      <c r="K285" s="32">
        <v>183.62700000000004</v>
      </c>
      <c r="L285" s="32">
        <v>35.536444444444442</v>
      </c>
      <c r="M285" s="32">
        <v>29.353111111111108</v>
      </c>
      <c r="N285" s="32">
        <v>0.58333333333333337</v>
      </c>
      <c r="O285" s="32">
        <v>5.6</v>
      </c>
      <c r="P285" s="32">
        <v>50.581444444444443</v>
      </c>
      <c r="Q285" s="32">
        <v>43.398111111111106</v>
      </c>
      <c r="R285" s="32">
        <v>7.1833333333333336</v>
      </c>
      <c r="S285" s="32">
        <v>110.87577777777781</v>
      </c>
      <c r="T285" s="32">
        <v>109.65911111111114</v>
      </c>
      <c r="U285" s="32">
        <v>1.2166666666666666</v>
      </c>
      <c r="V285" s="32">
        <v>0</v>
      </c>
      <c r="W285" s="32">
        <v>45.082555555555537</v>
      </c>
      <c r="X285" s="32">
        <v>20.441999999999993</v>
      </c>
      <c r="Y285" s="32">
        <v>6.6666666666666666E-2</v>
      </c>
      <c r="Z285" s="32">
        <v>0</v>
      </c>
      <c r="AA285" s="32">
        <v>12.150888888888886</v>
      </c>
      <c r="AB285" s="32">
        <v>0</v>
      </c>
      <c r="AC285" s="32">
        <v>12.422999999999996</v>
      </c>
      <c r="AD285" s="32">
        <v>0</v>
      </c>
      <c r="AE285" s="32">
        <v>0</v>
      </c>
      <c r="AF285" t="s">
        <v>660</v>
      </c>
      <c r="AG285">
        <v>5</v>
      </c>
      <c r="AH285"/>
    </row>
    <row r="286" spans="1:34" x14ac:dyDescent="0.25">
      <c r="A286" t="s">
        <v>2364</v>
      </c>
      <c r="B286" t="s">
        <v>1222</v>
      </c>
      <c r="C286" t="s">
        <v>1967</v>
      </c>
      <c r="D286" t="s">
        <v>2265</v>
      </c>
      <c r="E286" s="32">
        <v>55.255555555555553</v>
      </c>
      <c r="F286" s="32">
        <v>3.3106334204705417</v>
      </c>
      <c r="G286" s="32">
        <v>3.0518359139352507</v>
      </c>
      <c r="H286" s="32">
        <v>0.28682887593002215</v>
      </c>
      <c r="I286" s="32">
        <v>0.16306052684496283</v>
      </c>
      <c r="J286" s="32">
        <v>182.93088888888892</v>
      </c>
      <c r="K286" s="32">
        <v>168.6308888888889</v>
      </c>
      <c r="L286" s="32">
        <v>15.84888888888889</v>
      </c>
      <c r="M286" s="32">
        <v>9.0100000000000016</v>
      </c>
      <c r="N286" s="32">
        <v>4.2611111111111111</v>
      </c>
      <c r="O286" s="32">
        <v>2.5777777777777779</v>
      </c>
      <c r="P286" s="32">
        <v>55.473777777777791</v>
      </c>
      <c r="Q286" s="32">
        <v>48.012666666666682</v>
      </c>
      <c r="R286" s="32">
        <v>7.4611111111111112</v>
      </c>
      <c r="S286" s="32">
        <v>111.60822222222224</v>
      </c>
      <c r="T286" s="32">
        <v>76.39155555555557</v>
      </c>
      <c r="U286" s="32">
        <v>35.216666666666669</v>
      </c>
      <c r="V286" s="32">
        <v>0</v>
      </c>
      <c r="W286" s="32">
        <v>10.136444444444447</v>
      </c>
      <c r="X286" s="32">
        <v>2.7433333333333332</v>
      </c>
      <c r="Y286" s="32">
        <v>0</v>
      </c>
      <c r="Z286" s="32">
        <v>0</v>
      </c>
      <c r="AA286" s="32">
        <v>6.2237777777777792</v>
      </c>
      <c r="AB286" s="32">
        <v>0</v>
      </c>
      <c r="AC286" s="32">
        <v>1.1693333333333333</v>
      </c>
      <c r="AD286" s="32">
        <v>0</v>
      </c>
      <c r="AE286" s="32">
        <v>0</v>
      </c>
      <c r="AF286" t="s">
        <v>271</v>
      </c>
      <c r="AG286">
        <v>5</v>
      </c>
      <c r="AH286"/>
    </row>
    <row r="287" spans="1:34" x14ac:dyDescent="0.25">
      <c r="A287" t="s">
        <v>2364</v>
      </c>
      <c r="B287" t="s">
        <v>1691</v>
      </c>
      <c r="C287" t="s">
        <v>2211</v>
      </c>
      <c r="D287" t="s">
        <v>2306</v>
      </c>
      <c r="E287" s="32">
        <v>50.3</v>
      </c>
      <c r="F287" s="32">
        <v>3.2386790368897729</v>
      </c>
      <c r="G287" s="32">
        <v>3.1291142036668878</v>
      </c>
      <c r="H287" s="32">
        <v>0.35719019218025189</v>
      </c>
      <c r="I287" s="32">
        <v>0.24762535895736693</v>
      </c>
      <c r="J287" s="32">
        <v>162.90555555555557</v>
      </c>
      <c r="K287" s="32">
        <v>157.39444444444445</v>
      </c>
      <c r="L287" s="32">
        <v>17.966666666666669</v>
      </c>
      <c r="M287" s="32">
        <v>12.455555555555556</v>
      </c>
      <c r="N287" s="32">
        <v>0</v>
      </c>
      <c r="O287" s="32">
        <v>5.5111111111111111</v>
      </c>
      <c r="P287" s="32">
        <v>46.12777777777778</v>
      </c>
      <c r="Q287" s="32">
        <v>46.12777777777778</v>
      </c>
      <c r="R287" s="32">
        <v>0</v>
      </c>
      <c r="S287" s="32">
        <v>98.811111111111103</v>
      </c>
      <c r="T287" s="32">
        <v>83.24444444444444</v>
      </c>
      <c r="U287" s="32">
        <v>15.566666666666666</v>
      </c>
      <c r="V287" s="32">
        <v>0</v>
      </c>
      <c r="W287" s="32">
        <v>0</v>
      </c>
      <c r="X287" s="32">
        <v>0</v>
      </c>
      <c r="Y287" s="32">
        <v>0</v>
      </c>
      <c r="Z287" s="32">
        <v>0</v>
      </c>
      <c r="AA287" s="32">
        <v>0</v>
      </c>
      <c r="AB287" s="32">
        <v>0</v>
      </c>
      <c r="AC287" s="32">
        <v>0</v>
      </c>
      <c r="AD287" s="32">
        <v>0</v>
      </c>
      <c r="AE287" s="32">
        <v>0</v>
      </c>
      <c r="AF287" t="s">
        <v>749</v>
      </c>
      <c r="AG287">
        <v>5</v>
      </c>
      <c r="AH287"/>
    </row>
    <row r="288" spans="1:34" x14ac:dyDescent="0.25">
      <c r="A288" t="s">
        <v>2364</v>
      </c>
      <c r="B288" t="s">
        <v>1209</v>
      </c>
      <c r="C288" t="s">
        <v>2107</v>
      </c>
      <c r="D288" t="s">
        <v>2320</v>
      </c>
      <c r="E288" s="32">
        <v>16.333333333333332</v>
      </c>
      <c r="F288" s="32">
        <v>7.5914965986394565</v>
      </c>
      <c r="G288" s="32">
        <v>7.0321428571428566</v>
      </c>
      <c r="H288" s="32">
        <v>2.2886054421768707</v>
      </c>
      <c r="I288" s="32">
        <v>1.7292517006802721</v>
      </c>
      <c r="J288" s="32">
        <v>123.99444444444444</v>
      </c>
      <c r="K288" s="32">
        <v>114.85833333333332</v>
      </c>
      <c r="L288" s="32">
        <v>37.380555555555553</v>
      </c>
      <c r="M288" s="32">
        <v>28.244444444444444</v>
      </c>
      <c r="N288" s="32">
        <v>3.625</v>
      </c>
      <c r="O288" s="32">
        <v>5.5111111111111111</v>
      </c>
      <c r="P288" s="32">
        <v>20.408333333333335</v>
      </c>
      <c r="Q288" s="32">
        <v>20.408333333333335</v>
      </c>
      <c r="R288" s="32">
        <v>0</v>
      </c>
      <c r="S288" s="32">
        <v>66.205555555555549</v>
      </c>
      <c r="T288" s="32">
        <v>66.205555555555549</v>
      </c>
      <c r="U288" s="32">
        <v>0</v>
      </c>
      <c r="V288" s="32">
        <v>0</v>
      </c>
      <c r="W288" s="32">
        <v>0</v>
      </c>
      <c r="X288" s="32">
        <v>0</v>
      </c>
      <c r="Y288" s="32">
        <v>0</v>
      </c>
      <c r="Z288" s="32">
        <v>0</v>
      </c>
      <c r="AA288" s="32">
        <v>0</v>
      </c>
      <c r="AB288" s="32">
        <v>0</v>
      </c>
      <c r="AC288" s="32">
        <v>0</v>
      </c>
      <c r="AD288" s="32">
        <v>0</v>
      </c>
      <c r="AE288" s="32">
        <v>0</v>
      </c>
      <c r="AF288" t="s">
        <v>257</v>
      </c>
      <c r="AG288">
        <v>5</v>
      </c>
      <c r="AH288"/>
    </row>
    <row r="289" spans="1:34" x14ac:dyDescent="0.25">
      <c r="A289" t="s">
        <v>2364</v>
      </c>
      <c r="B289" t="s">
        <v>1321</v>
      </c>
      <c r="C289" t="s">
        <v>2142</v>
      </c>
      <c r="D289" t="s">
        <v>2293</v>
      </c>
      <c r="E289" s="32">
        <v>47.444444444444443</v>
      </c>
      <c r="F289" s="32">
        <v>3.0526229508196718</v>
      </c>
      <c r="G289" s="32">
        <v>2.7326651053864164</v>
      </c>
      <c r="H289" s="32">
        <v>0.36415925058548004</v>
      </c>
      <c r="I289" s="32">
        <v>0.19275644028103039</v>
      </c>
      <c r="J289" s="32">
        <v>144.82999999999998</v>
      </c>
      <c r="K289" s="32">
        <v>129.64977777777776</v>
      </c>
      <c r="L289" s="32">
        <v>17.277333333333331</v>
      </c>
      <c r="M289" s="32">
        <v>9.1452222222222197</v>
      </c>
      <c r="N289" s="32">
        <v>2.2098888888888886</v>
      </c>
      <c r="O289" s="32">
        <v>5.9222222222222225</v>
      </c>
      <c r="P289" s="32">
        <v>46.470555555555542</v>
      </c>
      <c r="Q289" s="32">
        <v>39.42244444444443</v>
      </c>
      <c r="R289" s="32">
        <v>7.0481111111111119</v>
      </c>
      <c r="S289" s="32">
        <v>81.082111111111104</v>
      </c>
      <c r="T289" s="32">
        <v>81.082111111111104</v>
      </c>
      <c r="U289" s="32">
        <v>0</v>
      </c>
      <c r="V289" s="32">
        <v>0</v>
      </c>
      <c r="W289" s="32">
        <v>58.452999999999989</v>
      </c>
      <c r="X289" s="32">
        <v>1.328111111111111</v>
      </c>
      <c r="Y289" s="32">
        <v>0</v>
      </c>
      <c r="Z289" s="32">
        <v>0</v>
      </c>
      <c r="AA289" s="32">
        <v>14.34922222222222</v>
      </c>
      <c r="AB289" s="32">
        <v>0</v>
      </c>
      <c r="AC289" s="32">
        <v>42.775666666666659</v>
      </c>
      <c r="AD289" s="32">
        <v>0</v>
      </c>
      <c r="AE289" s="32">
        <v>0</v>
      </c>
      <c r="AF289" t="s">
        <v>371</v>
      </c>
      <c r="AG289">
        <v>5</v>
      </c>
      <c r="AH289"/>
    </row>
    <row r="290" spans="1:34" x14ac:dyDescent="0.25">
      <c r="A290" t="s">
        <v>2364</v>
      </c>
      <c r="B290" t="s">
        <v>985</v>
      </c>
      <c r="C290" t="s">
        <v>1939</v>
      </c>
      <c r="D290" t="s">
        <v>2293</v>
      </c>
      <c r="E290" s="32">
        <v>83.022222222222226</v>
      </c>
      <c r="F290" s="32">
        <v>3.5420877944325468</v>
      </c>
      <c r="G290" s="32">
        <v>2.9105567451820118</v>
      </c>
      <c r="H290" s="32">
        <v>0.15815444325481801</v>
      </c>
      <c r="I290" s="32">
        <v>0.12068120985010707</v>
      </c>
      <c r="J290" s="32">
        <v>294.07199999999989</v>
      </c>
      <c r="K290" s="32">
        <v>241.64088888888881</v>
      </c>
      <c r="L290" s="32">
        <v>13.130333333333335</v>
      </c>
      <c r="M290" s="32">
        <v>10.019222222222222</v>
      </c>
      <c r="N290" s="32">
        <v>0.26666666666666666</v>
      </c>
      <c r="O290" s="32">
        <v>2.8444444444444446</v>
      </c>
      <c r="P290" s="32">
        <v>108.7305555555555</v>
      </c>
      <c r="Q290" s="32">
        <v>59.410555555555511</v>
      </c>
      <c r="R290" s="32">
        <v>49.319999999999993</v>
      </c>
      <c r="S290" s="32">
        <v>172.21111111111108</v>
      </c>
      <c r="T290" s="32">
        <v>172.21111111111108</v>
      </c>
      <c r="U290" s="32">
        <v>0</v>
      </c>
      <c r="V290" s="32">
        <v>0</v>
      </c>
      <c r="W290" s="32">
        <v>142.34666666666664</v>
      </c>
      <c r="X290" s="32">
        <v>7.4666666666666668</v>
      </c>
      <c r="Y290" s="32">
        <v>0</v>
      </c>
      <c r="Z290" s="32">
        <v>0</v>
      </c>
      <c r="AA290" s="32">
        <v>48.649333333333331</v>
      </c>
      <c r="AB290" s="32">
        <v>35.013111111111115</v>
      </c>
      <c r="AC290" s="32">
        <v>51.217555555555535</v>
      </c>
      <c r="AD290" s="32">
        <v>0</v>
      </c>
      <c r="AE290" s="32">
        <v>0</v>
      </c>
      <c r="AF290" t="s">
        <v>29</v>
      </c>
      <c r="AG290">
        <v>5</v>
      </c>
      <c r="AH290"/>
    </row>
    <row r="291" spans="1:34" x14ac:dyDescent="0.25">
      <c r="A291" t="s">
        <v>2364</v>
      </c>
      <c r="B291" t="s">
        <v>1353</v>
      </c>
      <c r="C291" t="s">
        <v>2025</v>
      </c>
      <c r="D291" t="s">
        <v>2316</v>
      </c>
      <c r="E291" s="32">
        <v>150.52222222222221</v>
      </c>
      <c r="F291" s="32">
        <v>3.0463143131320587</v>
      </c>
      <c r="G291" s="32">
        <v>2.6598619620580202</v>
      </c>
      <c r="H291" s="32">
        <v>0.81148593784601786</v>
      </c>
      <c r="I291" s="32">
        <v>0.46062153982431558</v>
      </c>
      <c r="J291" s="32">
        <v>458.53799999999995</v>
      </c>
      <c r="K291" s="32">
        <v>400.36833333333328</v>
      </c>
      <c r="L291" s="32">
        <v>122.1466666666667</v>
      </c>
      <c r="M291" s="32">
        <v>69.333777777777811</v>
      </c>
      <c r="N291" s="32">
        <v>46.174555555555557</v>
      </c>
      <c r="O291" s="32">
        <v>6.6383333333333328</v>
      </c>
      <c r="P291" s="32">
        <v>80.197555555555553</v>
      </c>
      <c r="Q291" s="32">
        <v>74.840777777777774</v>
      </c>
      <c r="R291" s="32">
        <v>5.3567777777777765</v>
      </c>
      <c r="S291" s="32">
        <v>256.19377777777771</v>
      </c>
      <c r="T291" s="32">
        <v>255.45277777777773</v>
      </c>
      <c r="U291" s="32">
        <v>0.74099999999999999</v>
      </c>
      <c r="V291" s="32">
        <v>0</v>
      </c>
      <c r="W291" s="32">
        <v>0</v>
      </c>
      <c r="X291" s="32">
        <v>0</v>
      </c>
      <c r="Y291" s="32">
        <v>0</v>
      </c>
      <c r="Z291" s="32">
        <v>0</v>
      </c>
      <c r="AA291" s="32">
        <v>0</v>
      </c>
      <c r="AB291" s="32">
        <v>0</v>
      </c>
      <c r="AC291" s="32">
        <v>0</v>
      </c>
      <c r="AD291" s="32">
        <v>0</v>
      </c>
      <c r="AE291" s="32">
        <v>0</v>
      </c>
      <c r="AF291" t="s">
        <v>404</v>
      </c>
      <c r="AG291">
        <v>5</v>
      </c>
      <c r="AH291"/>
    </row>
    <row r="292" spans="1:34" x14ac:dyDescent="0.25">
      <c r="A292" t="s">
        <v>2364</v>
      </c>
      <c r="B292" t="s">
        <v>1211</v>
      </c>
      <c r="C292" t="s">
        <v>1926</v>
      </c>
      <c r="D292" t="s">
        <v>2241</v>
      </c>
      <c r="E292" s="32">
        <v>78.599999999999994</v>
      </c>
      <c r="F292" s="32">
        <v>2.7311987560079163</v>
      </c>
      <c r="G292" s="32">
        <v>2.6104396381113943</v>
      </c>
      <c r="H292" s="32">
        <v>0.31219960418433701</v>
      </c>
      <c r="I292" s="32">
        <v>0.19144048628781454</v>
      </c>
      <c r="J292" s="32">
        <v>214.67222222222222</v>
      </c>
      <c r="K292" s="32">
        <v>205.18055555555557</v>
      </c>
      <c r="L292" s="32">
        <v>24.538888888888888</v>
      </c>
      <c r="M292" s="32">
        <v>15.047222222222222</v>
      </c>
      <c r="N292" s="32">
        <v>5.3138888888888891</v>
      </c>
      <c r="O292" s="32">
        <v>4.177777777777778</v>
      </c>
      <c r="P292" s="32">
        <v>63.31111111111111</v>
      </c>
      <c r="Q292" s="32">
        <v>63.31111111111111</v>
      </c>
      <c r="R292" s="32">
        <v>0</v>
      </c>
      <c r="S292" s="32">
        <v>126.82222222222222</v>
      </c>
      <c r="T292" s="32">
        <v>125.42222222222222</v>
      </c>
      <c r="U292" s="32">
        <v>1.4</v>
      </c>
      <c r="V292" s="32">
        <v>0</v>
      </c>
      <c r="W292" s="32">
        <v>5.6416666666666666</v>
      </c>
      <c r="X292" s="32">
        <v>2.5388888888888888</v>
      </c>
      <c r="Y292" s="32">
        <v>0</v>
      </c>
      <c r="Z292" s="32">
        <v>0</v>
      </c>
      <c r="AA292" s="32">
        <v>2.3916666666666666</v>
      </c>
      <c r="AB292" s="32">
        <v>0</v>
      </c>
      <c r="AC292" s="32">
        <v>0.71111111111111114</v>
      </c>
      <c r="AD292" s="32">
        <v>0</v>
      </c>
      <c r="AE292" s="32">
        <v>0</v>
      </c>
      <c r="AF292" t="s">
        <v>260</v>
      </c>
      <c r="AG292">
        <v>5</v>
      </c>
      <c r="AH292"/>
    </row>
    <row r="293" spans="1:34" x14ac:dyDescent="0.25">
      <c r="A293" t="s">
        <v>2364</v>
      </c>
      <c r="B293" t="s">
        <v>1005</v>
      </c>
      <c r="C293" t="s">
        <v>1959</v>
      </c>
      <c r="D293" t="s">
        <v>2303</v>
      </c>
      <c r="E293" s="32">
        <v>44.87777777777778</v>
      </c>
      <c r="F293" s="32">
        <v>3.3314211438474874</v>
      </c>
      <c r="G293" s="32">
        <v>3.0923594949244864</v>
      </c>
      <c r="H293" s="32">
        <v>0.69183708838821478</v>
      </c>
      <c r="I293" s="32">
        <v>0.53156969546917543</v>
      </c>
      <c r="J293" s="32">
        <v>149.50677777777781</v>
      </c>
      <c r="K293" s="32">
        <v>138.77822222222224</v>
      </c>
      <c r="L293" s="32">
        <v>31.048111111111108</v>
      </c>
      <c r="M293" s="32">
        <v>23.855666666666664</v>
      </c>
      <c r="N293" s="32">
        <v>1.6305555555555555</v>
      </c>
      <c r="O293" s="32">
        <v>5.5618888888888884</v>
      </c>
      <c r="P293" s="32">
        <v>34.013111111111101</v>
      </c>
      <c r="Q293" s="32">
        <v>30.476999999999993</v>
      </c>
      <c r="R293" s="32">
        <v>3.536111111111111</v>
      </c>
      <c r="S293" s="32">
        <v>84.445555555555586</v>
      </c>
      <c r="T293" s="32">
        <v>84.445555555555586</v>
      </c>
      <c r="U293" s="32">
        <v>0</v>
      </c>
      <c r="V293" s="32">
        <v>0</v>
      </c>
      <c r="W293" s="32">
        <v>7.1154444444444449</v>
      </c>
      <c r="X293" s="32">
        <v>1.5802222222222222</v>
      </c>
      <c r="Y293" s="32">
        <v>0</v>
      </c>
      <c r="Z293" s="32">
        <v>0</v>
      </c>
      <c r="AA293" s="32">
        <v>4.9978888888888893</v>
      </c>
      <c r="AB293" s="32">
        <v>0</v>
      </c>
      <c r="AC293" s="32">
        <v>0.53733333333333333</v>
      </c>
      <c r="AD293" s="32">
        <v>0</v>
      </c>
      <c r="AE293" s="32">
        <v>0</v>
      </c>
      <c r="AF293" t="s">
        <v>49</v>
      </c>
      <c r="AG293">
        <v>5</v>
      </c>
      <c r="AH293"/>
    </row>
    <row r="294" spans="1:34" x14ac:dyDescent="0.25">
      <c r="A294" t="s">
        <v>2364</v>
      </c>
      <c r="B294" t="s">
        <v>1221</v>
      </c>
      <c r="C294" t="s">
        <v>2111</v>
      </c>
      <c r="D294" t="s">
        <v>2309</v>
      </c>
      <c r="E294" s="32">
        <v>83.7</v>
      </c>
      <c r="F294" s="32">
        <v>3.1401898314084686</v>
      </c>
      <c r="G294" s="32">
        <v>2.929118545068365</v>
      </c>
      <c r="H294" s="32">
        <v>0.32673038630027873</v>
      </c>
      <c r="I294" s="32">
        <v>0.25398380459312359</v>
      </c>
      <c r="J294" s="32">
        <v>262.83388888888885</v>
      </c>
      <c r="K294" s="32">
        <v>245.16722222222216</v>
      </c>
      <c r="L294" s="32">
        <v>27.347333333333331</v>
      </c>
      <c r="M294" s="32">
        <v>21.258444444444443</v>
      </c>
      <c r="N294" s="32">
        <v>0.66666666666666663</v>
      </c>
      <c r="O294" s="32">
        <v>5.4222222222222225</v>
      </c>
      <c r="P294" s="32">
        <v>87.393777777777743</v>
      </c>
      <c r="Q294" s="32">
        <v>75.81599999999996</v>
      </c>
      <c r="R294" s="32">
        <v>11.577777777777778</v>
      </c>
      <c r="S294" s="32">
        <v>148.0927777777778</v>
      </c>
      <c r="T294" s="32">
        <v>123.74255555555557</v>
      </c>
      <c r="U294" s="32">
        <v>24.350222222222218</v>
      </c>
      <c r="V294" s="32">
        <v>0</v>
      </c>
      <c r="W294" s="32">
        <v>25.597222222222221</v>
      </c>
      <c r="X294" s="32">
        <v>0</v>
      </c>
      <c r="Y294" s="32">
        <v>0</v>
      </c>
      <c r="Z294" s="32">
        <v>0</v>
      </c>
      <c r="AA294" s="32">
        <v>10.497222222222222</v>
      </c>
      <c r="AB294" s="32">
        <v>0</v>
      </c>
      <c r="AC294" s="32">
        <v>15.1</v>
      </c>
      <c r="AD294" s="32">
        <v>0</v>
      </c>
      <c r="AE294" s="32">
        <v>0</v>
      </c>
      <c r="AF294" t="s">
        <v>270</v>
      </c>
      <c r="AG294">
        <v>5</v>
      </c>
      <c r="AH294"/>
    </row>
    <row r="295" spans="1:34" x14ac:dyDescent="0.25">
      <c r="A295" t="s">
        <v>2364</v>
      </c>
      <c r="B295" t="s">
        <v>1452</v>
      </c>
      <c r="C295" t="s">
        <v>2111</v>
      </c>
      <c r="D295" t="s">
        <v>2309</v>
      </c>
      <c r="E295" s="32">
        <v>60.422222222222224</v>
      </c>
      <c r="F295" s="32">
        <v>2.9408403824935641</v>
      </c>
      <c r="G295" s="32">
        <v>2.6772011769032735</v>
      </c>
      <c r="H295" s="32">
        <v>0.45992828245678558</v>
      </c>
      <c r="I295" s="32">
        <v>0.21431040823832292</v>
      </c>
      <c r="J295" s="32">
        <v>177.69211111111113</v>
      </c>
      <c r="K295" s="32">
        <v>161.76244444444447</v>
      </c>
      <c r="L295" s="32">
        <v>27.789888888888889</v>
      </c>
      <c r="M295" s="32">
        <v>12.949111111111112</v>
      </c>
      <c r="N295" s="32">
        <v>10.396333333333333</v>
      </c>
      <c r="O295" s="32">
        <v>4.4444444444444446</v>
      </c>
      <c r="P295" s="32">
        <v>49.050444444444445</v>
      </c>
      <c r="Q295" s="32">
        <v>47.961555555555556</v>
      </c>
      <c r="R295" s="32">
        <v>1.0888888888888888</v>
      </c>
      <c r="S295" s="32">
        <v>100.85177777777778</v>
      </c>
      <c r="T295" s="32">
        <v>68.191777777777787</v>
      </c>
      <c r="U295" s="32">
        <v>32.659999999999989</v>
      </c>
      <c r="V295" s="32">
        <v>0</v>
      </c>
      <c r="W295" s="32">
        <v>28.704000000000001</v>
      </c>
      <c r="X295" s="32">
        <v>1.8352222222222221</v>
      </c>
      <c r="Y295" s="32">
        <v>0</v>
      </c>
      <c r="Z295" s="32">
        <v>0</v>
      </c>
      <c r="AA295" s="32">
        <v>7.5298888888888884</v>
      </c>
      <c r="AB295" s="32">
        <v>0</v>
      </c>
      <c r="AC295" s="32">
        <v>19.338888888888889</v>
      </c>
      <c r="AD295" s="32">
        <v>0</v>
      </c>
      <c r="AE295" s="32">
        <v>0</v>
      </c>
      <c r="AF295" t="s">
        <v>507</v>
      </c>
      <c r="AG295">
        <v>5</v>
      </c>
      <c r="AH295"/>
    </row>
    <row r="296" spans="1:34" x14ac:dyDescent="0.25">
      <c r="A296" t="s">
        <v>2364</v>
      </c>
      <c r="B296" t="s">
        <v>1457</v>
      </c>
      <c r="C296" t="s">
        <v>2082</v>
      </c>
      <c r="D296" t="s">
        <v>2242</v>
      </c>
      <c r="E296" s="32">
        <v>41.1</v>
      </c>
      <c r="F296" s="32">
        <v>3.0779886455798868</v>
      </c>
      <c r="G296" s="32">
        <v>2.7941281427412821</v>
      </c>
      <c r="H296" s="32">
        <v>0.32287645309543123</v>
      </c>
      <c r="I296" s="32">
        <v>0.17472830494728306</v>
      </c>
      <c r="J296" s="32">
        <v>126.50533333333335</v>
      </c>
      <c r="K296" s="32">
        <v>114.8386666666667</v>
      </c>
      <c r="L296" s="32">
        <v>13.270222222222223</v>
      </c>
      <c r="M296" s="32">
        <v>7.1813333333333338</v>
      </c>
      <c r="N296" s="32">
        <v>0.48888888888888887</v>
      </c>
      <c r="O296" s="32">
        <v>5.6</v>
      </c>
      <c r="P296" s="32">
        <v>45.503</v>
      </c>
      <c r="Q296" s="32">
        <v>39.925222222222224</v>
      </c>
      <c r="R296" s="32">
        <v>5.5777777777777775</v>
      </c>
      <c r="S296" s="32">
        <v>67.732111111111124</v>
      </c>
      <c r="T296" s="32">
        <v>49.865333333333346</v>
      </c>
      <c r="U296" s="32">
        <v>17.866777777777781</v>
      </c>
      <c r="V296" s="32">
        <v>0</v>
      </c>
      <c r="W296" s="32">
        <v>19.894444444444446</v>
      </c>
      <c r="X296" s="32">
        <v>0.3527777777777778</v>
      </c>
      <c r="Y296" s="32">
        <v>0</v>
      </c>
      <c r="Z296" s="32">
        <v>0</v>
      </c>
      <c r="AA296" s="32">
        <v>4.416666666666667</v>
      </c>
      <c r="AB296" s="32">
        <v>0</v>
      </c>
      <c r="AC296" s="32">
        <v>15.125</v>
      </c>
      <c r="AD296" s="32">
        <v>0</v>
      </c>
      <c r="AE296" s="32">
        <v>0</v>
      </c>
      <c r="AF296" t="s">
        <v>512</v>
      </c>
      <c r="AG296">
        <v>5</v>
      </c>
      <c r="AH296"/>
    </row>
    <row r="297" spans="1:34" x14ac:dyDescent="0.25">
      <c r="A297" t="s">
        <v>2364</v>
      </c>
      <c r="B297" t="s">
        <v>1161</v>
      </c>
      <c r="C297" t="s">
        <v>2091</v>
      </c>
      <c r="D297" t="s">
        <v>2288</v>
      </c>
      <c r="E297" s="32">
        <v>65.777777777777771</v>
      </c>
      <c r="F297" s="32">
        <v>3.2082550675675687</v>
      </c>
      <c r="G297" s="32">
        <v>2.9899814189189198</v>
      </c>
      <c r="H297" s="32">
        <v>0.466910472972973</v>
      </c>
      <c r="I297" s="32">
        <v>0.31085810810810816</v>
      </c>
      <c r="J297" s="32">
        <v>211.03188888888894</v>
      </c>
      <c r="K297" s="32">
        <v>196.67433333333338</v>
      </c>
      <c r="L297" s="32">
        <v>30.712333333333333</v>
      </c>
      <c r="M297" s="32">
        <v>20.447555555555557</v>
      </c>
      <c r="N297" s="32">
        <v>2.1324444444444444</v>
      </c>
      <c r="O297" s="32">
        <v>8.1323333333333334</v>
      </c>
      <c r="P297" s="32">
        <v>69.967555555555563</v>
      </c>
      <c r="Q297" s="32">
        <v>65.87477777777778</v>
      </c>
      <c r="R297" s="32">
        <v>4.092777777777779</v>
      </c>
      <c r="S297" s="32">
        <v>110.35200000000005</v>
      </c>
      <c r="T297" s="32">
        <v>110.35200000000005</v>
      </c>
      <c r="U297" s="32">
        <v>0</v>
      </c>
      <c r="V297" s="32">
        <v>0</v>
      </c>
      <c r="W297" s="32">
        <v>45.596222222222224</v>
      </c>
      <c r="X297" s="32">
        <v>9.0264444444444436</v>
      </c>
      <c r="Y297" s="32">
        <v>0</v>
      </c>
      <c r="Z297" s="32">
        <v>0</v>
      </c>
      <c r="AA297" s="32">
        <v>11.822555555555555</v>
      </c>
      <c r="AB297" s="32">
        <v>0</v>
      </c>
      <c r="AC297" s="32">
        <v>24.747222222222224</v>
      </c>
      <c r="AD297" s="32">
        <v>0</v>
      </c>
      <c r="AE297" s="32">
        <v>0</v>
      </c>
      <c r="AF297" t="s">
        <v>208</v>
      </c>
      <c r="AG297">
        <v>5</v>
      </c>
      <c r="AH297"/>
    </row>
    <row r="298" spans="1:34" x14ac:dyDescent="0.25">
      <c r="A298" t="s">
        <v>2364</v>
      </c>
      <c r="B298" t="s">
        <v>1563</v>
      </c>
      <c r="C298" t="s">
        <v>1939</v>
      </c>
      <c r="D298" t="s">
        <v>2293</v>
      </c>
      <c r="E298" s="32">
        <v>67.900000000000006</v>
      </c>
      <c r="F298" s="32">
        <v>3.2037260677466857</v>
      </c>
      <c r="G298" s="32">
        <v>2.9016478481426935</v>
      </c>
      <c r="H298" s="32">
        <v>0.51944035346097195</v>
      </c>
      <c r="I298" s="32">
        <v>0.28257241040746195</v>
      </c>
      <c r="J298" s="32">
        <v>217.53299999999999</v>
      </c>
      <c r="K298" s="32">
        <v>197.0218888888889</v>
      </c>
      <c r="L298" s="32">
        <v>35.269999999999996</v>
      </c>
      <c r="M298" s="32">
        <v>19.186666666666667</v>
      </c>
      <c r="N298" s="32">
        <v>9.3555555555555561</v>
      </c>
      <c r="O298" s="32">
        <v>6.7277777777777779</v>
      </c>
      <c r="P298" s="32">
        <v>47.958888888888893</v>
      </c>
      <c r="Q298" s="32">
        <v>43.531111111111116</v>
      </c>
      <c r="R298" s="32">
        <v>4.427777777777778</v>
      </c>
      <c r="S298" s="32">
        <v>134.3041111111111</v>
      </c>
      <c r="T298" s="32">
        <v>134.3041111111111</v>
      </c>
      <c r="U298" s="32">
        <v>0</v>
      </c>
      <c r="V298" s="32">
        <v>0</v>
      </c>
      <c r="W298" s="32">
        <v>85.374666666666656</v>
      </c>
      <c r="X298" s="32">
        <v>12.88111111111111</v>
      </c>
      <c r="Y298" s="32">
        <v>0</v>
      </c>
      <c r="Z298" s="32">
        <v>6.7277777777777779</v>
      </c>
      <c r="AA298" s="32">
        <v>7.4727777777777771</v>
      </c>
      <c r="AB298" s="32">
        <v>0</v>
      </c>
      <c r="AC298" s="32">
        <v>58.292999999999992</v>
      </c>
      <c r="AD298" s="32">
        <v>0</v>
      </c>
      <c r="AE298" s="32">
        <v>0</v>
      </c>
      <c r="AF298" t="s">
        <v>619</v>
      </c>
      <c r="AG298">
        <v>5</v>
      </c>
      <c r="AH298"/>
    </row>
    <row r="299" spans="1:34" x14ac:dyDescent="0.25">
      <c r="A299" t="s">
        <v>2364</v>
      </c>
      <c r="B299" t="s">
        <v>1547</v>
      </c>
      <c r="C299" t="s">
        <v>1939</v>
      </c>
      <c r="D299" t="s">
        <v>2293</v>
      </c>
      <c r="E299" s="32">
        <v>100.95555555555555</v>
      </c>
      <c r="F299" s="32">
        <v>4.0789500330178283</v>
      </c>
      <c r="G299" s="32">
        <v>3.5882225401716914</v>
      </c>
      <c r="H299" s="32">
        <v>0.49576601364736961</v>
      </c>
      <c r="I299" s="32">
        <v>0.1722463130090249</v>
      </c>
      <c r="J299" s="32">
        <v>411.79266666666655</v>
      </c>
      <c r="K299" s="32">
        <v>362.25099999999986</v>
      </c>
      <c r="L299" s="32">
        <v>50.050333333333334</v>
      </c>
      <c r="M299" s="32">
        <v>17.389222222222223</v>
      </c>
      <c r="N299" s="32">
        <v>26.972222222222221</v>
      </c>
      <c r="O299" s="32">
        <v>5.6888888888888891</v>
      </c>
      <c r="P299" s="32">
        <v>104.12266666666667</v>
      </c>
      <c r="Q299" s="32">
        <v>87.242111111111114</v>
      </c>
      <c r="R299" s="32">
        <v>16.880555555555556</v>
      </c>
      <c r="S299" s="32">
        <v>257.61966666666655</v>
      </c>
      <c r="T299" s="32">
        <v>257.61966666666655</v>
      </c>
      <c r="U299" s="32">
        <v>0</v>
      </c>
      <c r="V299" s="32">
        <v>0</v>
      </c>
      <c r="W299" s="32">
        <v>56.006555555555565</v>
      </c>
      <c r="X299" s="32">
        <v>0.26144444444444448</v>
      </c>
      <c r="Y299" s="32">
        <v>0</v>
      </c>
      <c r="Z299" s="32">
        <v>0</v>
      </c>
      <c r="AA299" s="32">
        <v>25.355999999999998</v>
      </c>
      <c r="AB299" s="32">
        <v>0</v>
      </c>
      <c r="AC299" s="32">
        <v>30.389111111111127</v>
      </c>
      <c r="AD299" s="32">
        <v>0</v>
      </c>
      <c r="AE299" s="32">
        <v>0</v>
      </c>
      <c r="AF299" t="s">
        <v>602</v>
      </c>
      <c r="AG299">
        <v>5</v>
      </c>
      <c r="AH299"/>
    </row>
    <row r="300" spans="1:34" x14ac:dyDescent="0.25">
      <c r="A300" t="s">
        <v>2364</v>
      </c>
      <c r="B300" t="s">
        <v>1622</v>
      </c>
      <c r="C300" t="s">
        <v>2172</v>
      </c>
      <c r="D300" t="s">
        <v>2287</v>
      </c>
      <c r="E300" s="32">
        <v>45.144444444444446</v>
      </c>
      <c r="F300" s="32">
        <v>4.5997268028550327</v>
      </c>
      <c r="G300" s="32">
        <v>4.0142751661333982</v>
      </c>
      <c r="H300" s="32">
        <v>0.89447944868323903</v>
      </c>
      <c r="I300" s="32">
        <v>0.6366920994339158</v>
      </c>
      <c r="J300" s="32">
        <v>207.65211111111111</v>
      </c>
      <c r="K300" s="32">
        <v>181.2222222222222</v>
      </c>
      <c r="L300" s="32">
        <v>40.38077777777778</v>
      </c>
      <c r="M300" s="32">
        <v>28.743111111111112</v>
      </c>
      <c r="N300" s="32">
        <v>5.3210000000000015</v>
      </c>
      <c r="O300" s="32">
        <v>6.3166666666666664</v>
      </c>
      <c r="P300" s="32">
        <v>45.442999999999984</v>
      </c>
      <c r="Q300" s="32">
        <v>30.650777777777769</v>
      </c>
      <c r="R300" s="32">
        <v>14.792222222222216</v>
      </c>
      <c r="S300" s="32">
        <v>121.82833333333333</v>
      </c>
      <c r="T300" s="32">
        <v>101.52644444444444</v>
      </c>
      <c r="U300" s="32">
        <v>20.301888888888893</v>
      </c>
      <c r="V300" s="32">
        <v>0</v>
      </c>
      <c r="W300" s="32">
        <v>18.989999999999998</v>
      </c>
      <c r="X300" s="32">
        <v>0</v>
      </c>
      <c r="Y300" s="32">
        <v>0</v>
      </c>
      <c r="Z300" s="32">
        <v>0</v>
      </c>
      <c r="AA300" s="32">
        <v>0</v>
      </c>
      <c r="AB300" s="32">
        <v>7.764444444444444</v>
      </c>
      <c r="AC300" s="32">
        <v>11.225555555555554</v>
      </c>
      <c r="AD300" s="32">
        <v>0</v>
      </c>
      <c r="AE300" s="32">
        <v>0</v>
      </c>
      <c r="AF300" t="s">
        <v>679</v>
      </c>
      <c r="AG300">
        <v>5</v>
      </c>
      <c r="AH300"/>
    </row>
    <row r="301" spans="1:34" x14ac:dyDescent="0.25">
      <c r="A301" t="s">
        <v>2364</v>
      </c>
      <c r="B301" t="s">
        <v>1577</v>
      </c>
      <c r="C301" t="s">
        <v>1924</v>
      </c>
      <c r="D301" t="s">
        <v>2302</v>
      </c>
      <c r="E301" s="32">
        <v>40.9</v>
      </c>
      <c r="F301" s="32">
        <v>3.4078266775332788</v>
      </c>
      <c r="G301" s="32">
        <v>3.150831295843521</v>
      </c>
      <c r="H301" s="32">
        <v>0.83214887258897041</v>
      </c>
      <c r="I301" s="32">
        <v>0.57515349089921219</v>
      </c>
      <c r="J301" s="32">
        <v>139.38011111111109</v>
      </c>
      <c r="K301" s="32">
        <v>128.869</v>
      </c>
      <c r="L301" s="32">
        <v>34.034888888888887</v>
      </c>
      <c r="M301" s="32">
        <v>23.523777777777777</v>
      </c>
      <c r="N301" s="32">
        <v>5.3555555555555552</v>
      </c>
      <c r="O301" s="32">
        <v>5.1555555555555559</v>
      </c>
      <c r="P301" s="32">
        <v>24.965000000000003</v>
      </c>
      <c r="Q301" s="32">
        <v>24.965000000000003</v>
      </c>
      <c r="R301" s="32">
        <v>0</v>
      </c>
      <c r="S301" s="32">
        <v>80.380222222222216</v>
      </c>
      <c r="T301" s="32">
        <v>80.380222222222216</v>
      </c>
      <c r="U301" s="32">
        <v>0</v>
      </c>
      <c r="V301" s="32">
        <v>0</v>
      </c>
      <c r="W301" s="32">
        <v>0</v>
      </c>
      <c r="X301" s="32">
        <v>0</v>
      </c>
      <c r="Y301" s="32">
        <v>0</v>
      </c>
      <c r="Z301" s="32">
        <v>0</v>
      </c>
      <c r="AA301" s="32">
        <v>0</v>
      </c>
      <c r="AB301" s="32">
        <v>0</v>
      </c>
      <c r="AC301" s="32">
        <v>0</v>
      </c>
      <c r="AD301" s="32">
        <v>0</v>
      </c>
      <c r="AE301" s="32">
        <v>0</v>
      </c>
      <c r="AF301" t="s">
        <v>633</v>
      </c>
      <c r="AG301">
        <v>5</v>
      </c>
      <c r="AH301"/>
    </row>
    <row r="302" spans="1:34" x14ac:dyDescent="0.25">
      <c r="A302" t="s">
        <v>2364</v>
      </c>
      <c r="B302" t="s">
        <v>1814</v>
      </c>
      <c r="C302" t="s">
        <v>1899</v>
      </c>
      <c r="D302" t="s">
        <v>2299</v>
      </c>
      <c r="E302" s="32">
        <v>26.444444444444443</v>
      </c>
      <c r="F302" s="32">
        <v>5.4662773109243705</v>
      </c>
      <c r="G302" s="32">
        <v>5.0826890756302525</v>
      </c>
      <c r="H302" s="32">
        <v>0.9106932773109242</v>
      </c>
      <c r="I302" s="32">
        <v>0.75254621848739467</v>
      </c>
      <c r="J302" s="32">
        <v>144.55266666666668</v>
      </c>
      <c r="K302" s="32">
        <v>134.4088888888889</v>
      </c>
      <c r="L302" s="32">
        <v>24.082777777777771</v>
      </c>
      <c r="M302" s="32">
        <v>19.900666666666659</v>
      </c>
      <c r="N302" s="32">
        <v>0</v>
      </c>
      <c r="O302" s="32">
        <v>4.1821111111111113</v>
      </c>
      <c r="P302" s="32">
        <v>21.284111111111113</v>
      </c>
      <c r="Q302" s="32">
        <v>15.322444444444447</v>
      </c>
      <c r="R302" s="32">
        <v>5.961666666666666</v>
      </c>
      <c r="S302" s="32">
        <v>99.185777777777787</v>
      </c>
      <c r="T302" s="32">
        <v>99.185777777777787</v>
      </c>
      <c r="U302" s="32">
        <v>0</v>
      </c>
      <c r="V302" s="32">
        <v>0</v>
      </c>
      <c r="W302" s="32">
        <v>0</v>
      </c>
      <c r="X302" s="32">
        <v>0</v>
      </c>
      <c r="Y302" s="32">
        <v>0</v>
      </c>
      <c r="Z302" s="32">
        <v>0</v>
      </c>
      <c r="AA302" s="32">
        <v>0</v>
      </c>
      <c r="AB302" s="32">
        <v>0</v>
      </c>
      <c r="AC302" s="32">
        <v>0</v>
      </c>
      <c r="AD302" s="32">
        <v>0</v>
      </c>
      <c r="AE302" s="32">
        <v>0</v>
      </c>
      <c r="AF302" t="s">
        <v>873</v>
      </c>
      <c r="AG302">
        <v>5</v>
      </c>
      <c r="AH302"/>
    </row>
    <row r="303" spans="1:34" x14ac:dyDescent="0.25">
      <c r="A303" t="s">
        <v>2364</v>
      </c>
      <c r="B303" t="s">
        <v>1351</v>
      </c>
      <c r="C303" t="s">
        <v>1993</v>
      </c>
      <c r="D303" t="s">
        <v>2325</v>
      </c>
      <c r="E303" s="32">
        <v>48.211111111111109</v>
      </c>
      <c r="F303" s="32">
        <v>2.861027886609818</v>
      </c>
      <c r="G303" s="32">
        <v>2.5654528693247296</v>
      </c>
      <c r="H303" s="32">
        <v>0.59558654067757555</v>
      </c>
      <c r="I303" s="32">
        <v>0.40164784512560497</v>
      </c>
      <c r="J303" s="32">
        <v>137.93333333333334</v>
      </c>
      <c r="K303" s="32">
        <v>123.68333333333334</v>
      </c>
      <c r="L303" s="32">
        <v>28.713888888888889</v>
      </c>
      <c r="M303" s="32">
        <v>19.363888888888887</v>
      </c>
      <c r="N303" s="32">
        <v>4.9055555555555559</v>
      </c>
      <c r="O303" s="32">
        <v>4.4444444444444446</v>
      </c>
      <c r="P303" s="32">
        <v>29.705555555555556</v>
      </c>
      <c r="Q303" s="32">
        <v>24.805555555555557</v>
      </c>
      <c r="R303" s="32">
        <v>4.9000000000000004</v>
      </c>
      <c r="S303" s="32">
        <v>79.513888888888886</v>
      </c>
      <c r="T303" s="32">
        <v>79.513888888888886</v>
      </c>
      <c r="U303" s="32">
        <v>0</v>
      </c>
      <c r="V303" s="32">
        <v>0</v>
      </c>
      <c r="W303" s="32">
        <v>0</v>
      </c>
      <c r="X303" s="32">
        <v>0</v>
      </c>
      <c r="Y303" s="32">
        <v>0</v>
      </c>
      <c r="Z303" s="32">
        <v>0</v>
      </c>
      <c r="AA303" s="32">
        <v>0</v>
      </c>
      <c r="AB303" s="32">
        <v>0</v>
      </c>
      <c r="AC303" s="32">
        <v>0</v>
      </c>
      <c r="AD303" s="32">
        <v>0</v>
      </c>
      <c r="AE303" s="32">
        <v>0</v>
      </c>
      <c r="AF303" t="s">
        <v>402</v>
      </c>
      <c r="AG303">
        <v>5</v>
      </c>
      <c r="AH303"/>
    </row>
    <row r="304" spans="1:34" x14ac:dyDescent="0.25">
      <c r="A304" t="s">
        <v>2364</v>
      </c>
      <c r="B304" t="s">
        <v>1320</v>
      </c>
      <c r="C304" t="s">
        <v>2090</v>
      </c>
      <c r="D304" t="s">
        <v>2293</v>
      </c>
      <c r="E304" s="32">
        <v>51.93333333333333</v>
      </c>
      <c r="F304" s="32">
        <v>3.2678155755241765</v>
      </c>
      <c r="G304" s="32">
        <v>3.089649122807018</v>
      </c>
      <c r="H304" s="32">
        <v>0.50890885750962778</v>
      </c>
      <c r="I304" s="32">
        <v>0.42905220367993152</v>
      </c>
      <c r="J304" s="32">
        <v>169.70855555555556</v>
      </c>
      <c r="K304" s="32">
        <v>160.4557777777778</v>
      </c>
      <c r="L304" s="32">
        <v>26.429333333333332</v>
      </c>
      <c r="M304" s="32">
        <v>22.28211111111111</v>
      </c>
      <c r="N304" s="32">
        <v>0</v>
      </c>
      <c r="O304" s="32">
        <v>4.1472222222222221</v>
      </c>
      <c r="P304" s="32">
        <v>50.586666666666666</v>
      </c>
      <c r="Q304" s="32">
        <v>45.481111111111112</v>
      </c>
      <c r="R304" s="32">
        <v>5.1055555555555552</v>
      </c>
      <c r="S304" s="32">
        <v>92.692555555555572</v>
      </c>
      <c r="T304" s="32">
        <v>92.692555555555572</v>
      </c>
      <c r="U304" s="32">
        <v>0</v>
      </c>
      <c r="V304" s="32">
        <v>0</v>
      </c>
      <c r="W304" s="32">
        <v>0</v>
      </c>
      <c r="X304" s="32">
        <v>0</v>
      </c>
      <c r="Y304" s="32">
        <v>0</v>
      </c>
      <c r="Z304" s="32">
        <v>0</v>
      </c>
      <c r="AA304" s="32">
        <v>0</v>
      </c>
      <c r="AB304" s="32">
        <v>0</v>
      </c>
      <c r="AC304" s="32">
        <v>0</v>
      </c>
      <c r="AD304" s="32">
        <v>0</v>
      </c>
      <c r="AE304" s="32">
        <v>0</v>
      </c>
      <c r="AF304" t="s">
        <v>370</v>
      </c>
      <c r="AG304">
        <v>5</v>
      </c>
      <c r="AH304"/>
    </row>
    <row r="305" spans="1:34" x14ac:dyDescent="0.25">
      <c r="A305" t="s">
        <v>2364</v>
      </c>
      <c r="B305" t="s">
        <v>1445</v>
      </c>
      <c r="C305" t="s">
        <v>1955</v>
      </c>
      <c r="D305" t="s">
        <v>2271</v>
      </c>
      <c r="E305" s="32">
        <v>54.888888888888886</v>
      </c>
      <c r="F305" s="32">
        <v>2.8187894736842107</v>
      </c>
      <c r="G305" s="32">
        <v>2.408744939271255</v>
      </c>
      <c r="H305" s="32">
        <v>0.90140688259109336</v>
      </c>
      <c r="I305" s="32">
        <v>0.51168016194331989</v>
      </c>
      <c r="J305" s="32">
        <v>154.72022222222222</v>
      </c>
      <c r="K305" s="32">
        <v>132.21333333333331</v>
      </c>
      <c r="L305" s="32">
        <v>49.477222222222231</v>
      </c>
      <c r="M305" s="32">
        <v>28.085555555555558</v>
      </c>
      <c r="N305" s="32">
        <v>13.880555555555556</v>
      </c>
      <c r="O305" s="32">
        <v>7.5111111111111111</v>
      </c>
      <c r="P305" s="32">
        <v>29.576000000000004</v>
      </c>
      <c r="Q305" s="32">
        <v>28.460777777777782</v>
      </c>
      <c r="R305" s="32">
        <v>1.1152222222222223</v>
      </c>
      <c r="S305" s="32">
        <v>75.666999999999987</v>
      </c>
      <c r="T305" s="32">
        <v>75.600333333333325</v>
      </c>
      <c r="U305" s="32">
        <v>6.6666666666666666E-2</v>
      </c>
      <c r="V305" s="32">
        <v>0</v>
      </c>
      <c r="W305" s="32">
        <v>14.633333333333333</v>
      </c>
      <c r="X305" s="32">
        <v>0</v>
      </c>
      <c r="Y305" s="32">
        <v>6.6666666666666666E-2</v>
      </c>
      <c r="Z305" s="32">
        <v>0</v>
      </c>
      <c r="AA305" s="32">
        <v>1.0666666666666667</v>
      </c>
      <c r="AB305" s="32">
        <v>0</v>
      </c>
      <c r="AC305" s="32">
        <v>13.5</v>
      </c>
      <c r="AD305" s="32">
        <v>0</v>
      </c>
      <c r="AE305" s="32">
        <v>0</v>
      </c>
      <c r="AF305" t="s">
        <v>499</v>
      </c>
      <c r="AG305">
        <v>5</v>
      </c>
      <c r="AH305"/>
    </row>
    <row r="306" spans="1:34" x14ac:dyDescent="0.25">
      <c r="A306" t="s">
        <v>2364</v>
      </c>
      <c r="B306" t="s">
        <v>1125</v>
      </c>
      <c r="C306" t="s">
        <v>1969</v>
      </c>
      <c r="D306" t="s">
        <v>2315</v>
      </c>
      <c r="E306" s="32">
        <v>99.222222222222229</v>
      </c>
      <c r="F306" s="32">
        <v>3.2222709966405376</v>
      </c>
      <c r="G306" s="32">
        <v>3.1139820828667406</v>
      </c>
      <c r="H306" s="32">
        <v>0.40037625979843222</v>
      </c>
      <c r="I306" s="32">
        <v>0.29701679731242997</v>
      </c>
      <c r="J306" s="32">
        <v>319.72088888888891</v>
      </c>
      <c r="K306" s="32">
        <v>308.97622222222219</v>
      </c>
      <c r="L306" s="32">
        <v>39.726222222222219</v>
      </c>
      <c r="M306" s="32">
        <v>29.470666666666663</v>
      </c>
      <c r="N306" s="32">
        <v>6.3444444444444441</v>
      </c>
      <c r="O306" s="32">
        <v>3.911111111111111</v>
      </c>
      <c r="P306" s="32">
        <v>73.590111111111099</v>
      </c>
      <c r="Q306" s="32">
        <v>73.100999999999985</v>
      </c>
      <c r="R306" s="32">
        <v>0.48911111111111105</v>
      </c>
      <c r="S306" s="32">
        <v>206.40455555555556</v>
      </c>
      <c r="T306" s="32">
        <v>206.40455555555556</v>
      </c>
      <c r="U306" s="32">
        <v>0</v>
      </c>
      <c r="V306" s="32">
        <v>0</v>
      </c>
      <c r="W306" s="32">
        <v>0</v>
      </c>
      <c r="X306" s="32">
        <v>0</v>
      </c>
      <c r="Y306" s="32">
        <v>0</v>
      </c>
      <c r="Z306" s="32">
        <v>0</v>
      </c>
      <c r="AA306" s="32">
        <v>0</v>
      </c>
      <c r="AB306" s="32">
        <v>0</v>
      </c>
      <c r="AC306" s="32">
        <v>0</v>
      </c>
      <c r="AD306" s="32">
        <v>0</v>
      </c>
      <c r="AE306" s="32">
        <v>0</v>
      </c>
      <c r="AF306" t="s">
        <v>172</v>
      </c>
      <c r="AG306">
        <v>5</v>
      </c>
      <c r="AH306"/>
    </row>
    <row r="307" spans="1:34" x14ac:dyDescent="0.25">
      <c r="A307" t="s">
        <v>2364</v>
      </c>
      <c r="B307" t="s">
        <v>1575</v>
      </c>
      <c r="C307" t="s">
        <v>2194</v>
      </c>
      <c r="D307" t="s">
        <v>2293</v>
      </c>
      <c r="E307" s="32">
        <v>79.933333333333337</v>
      </c>
      <c r="F307" s="32">
        <v>3.4470030581039759</v>
      </c>
      <c r="G307" s="32">
        <v>3.315530998053934</v>
      </c>
      <c r="H307" s="32">
        <v>0.29828885182096188</v>
      </c>
      <c r="I307" s="32">
        <v>0.18246316374756738</v>
      </c>
      <c r="J307" s="32">
        <v>275.53044444444447</v>
      </c>
      <c r="K307" s="32">
        <v>265.02144444444446</v>
      </c>
      <c r="L307" s="32">
        <v>23.84322222222222</v>
      </c>
      <c r="M307" s="32">
        <v>14.584888888888887</v>
      </c>
      <c r="N307" s="32">
        <v>4.2805555555555559</v>
      </c>
      <c r="O307" s="32">
        <v>4.9777777777777779</v>
      </c>
      <c r="P307" s="32">
        <v>54.664555555555545</v>
      </c>
      <c r="Q307" s="32">
        <v>53.413888888888877</v>
      </c>
      <c r="R307" s="32">
        <v>1.2506666666666668</v>
      </c>
      <c r="S307" s="32">
        <v>197.02266666666665</v>
      </c>
      <c r="T307" s="32">
        <v>190.62544444444444</v>
      </c>
      <c r="U307" s="32">
        <v>0</v>
      </c>
      <c r="V307" s="32">
        <v>6.3972222222222221</v>
      </c>
      <c r="W307" s="32">
        <v>1.202</v>
      </c>
      <c r="X307" s="32">
        <v>0</v>
      </c>
      <c r="Y307" s="32">
        <v>0</v>
      </c>
      <c r="Z307" s="32">
        <v>0</v>
      </c>
      <c r="AA307" s="32">
        <v>1.202</v>
      </c>
      <c r="AB307" s="32">
        <v>0</v>
      </c>
      <c r="AC307" s="32">
        <v>0</v>
      </c>
      <c r="AD307" s="32">
        <v>0</v>
      </c>
      <c r="AE307" s="32">
        <v>0</v>
      </c>
      <c r="AF307" t="s">
        <v>631</v>
      </c>
      <c r="AG307">
        <v>5</v>
      </c>
      <c r="AH307"/>
    </row>
    <row r="308" spans="1:34" x14ac:dyDescent="0.25">
      <c r="A308" t="s">
        <v>2364</v>
      </c>
      <c r="B308" t="s">
        <v>1057</v>
      </c>
      <c r="C308" t="s">
        <v>1881</v>
      </c>
      <c r="D308" t="s">
        <v>2251</v>
      </c>
      <c r="E308" s="32">
        <v>80.044444444444451</v>
      </c>
      <c r="F308" s="32">
        <v>3.0315088839533586</v>
      </c>
      <c r="G308" s="32">
        <v>2.8433398112159907</v>
      </c>
      <c r="H308" s="32">
        <v>0.40504719600222094</v>
      </c>
      <c r="I308" s="32">
        <v>0.21687812326485284</v>
      </c>
      <c r="J308" s="32">
        <v>242.65544444444441</v>
      </c>
      <c r="K308" s="32">
        <v>227.59355555555555</v>
      </c>
      <c r="L308" s="32">
        <v>32.421777777777777</v>
      </c>
      <c r="M308" s="32">
        <v>17.359888888888889</v>
      </c>
      <c r="N308" s="32">
        <v>10.164666666666665</v>
      </c>
      <c r="O308" s="32">
        <v>4.8972222222222221</v>
      </c>
      <c r="P308" s="32">
        <v>63.950666666666663</v>
      </c>
      <c r="Q308" s="32">
        <v>63.950666666666663</v>
      </c>
      <c r="R308" s="32">
        <v>0</v>
      </c>
      <c r="S308" s="32">
        <v>146.28299999999999</v>
      </c>
      <c r="T308" s="32">
        <v>146.28299999999999</v>
      </c>
      <c r="U308" s="32">
        <v>0</v>
      </c>
      <c r="V308" s="32">
        <v>0</v>
      </c>
      <c r="W308" s="32">
        <v>0</v>
      </c>
      <c r="X308" s="32">
        <v>0</v>
      </c>
      <c r="Y308" s="32">
        <v>0</v>
      </c>
      <c r="Z308" s="32">
        <v>0</v>
      </c>
      <c r="AA308" s="32">
        <v>0</v>
      </c>
      <c r="AB308" s="32">
        <v>0</v>
      </c>
      <c r="AC308" s="32">
        <v>0</v>
      </c>
      <c r="AD308" s="32">
        <v>0</v>
      </c>
      <c r="AE308" s="32">
        <v>0</v>
      </c>
      <c r="AF308" t="s">
        <v>102</v>
      </c>
      <c r="AG308">
        <v>5</v>
      </c>
      <c r="AH308"/>
    </row>
    <row r="309" spans="1:34" x14ac:dyDescent="0.25">
      <c r="A309" t="s">
        <v>2364</v>
      </c>
      <c r="B309" t="s">
        <v>1116</v>
      </c>
      <c r="C309" t="s">
        <v>1919</v>
      </c>
      <c r="D309" t="s">
        <v>2314</v>
      </c>
      <c r="E309" s="32">
        <v>86.233333333333334</v>
      </c>
      <c r="F309" s="32">
        <v>1.9521569385388482</v>
      </c>
      <c r="G309" s="32">
        <v>1.8514933642571831</v>
      </c>
      <c r="H309" s="32">
        <v>0.16350341450843964</v>
      </c>
      <c r="I309" s="32">
        <v>0.11505604947816003</v>
      </c>
      <c r="J309" s="32">
        <v>168.34100000000001</v>
      </c>
      <c r="K309" s="32">
        <v>159.66044444444444</v>
      </c>
      <c r="L309" s="32">
        <v>14.099444444444444</v>
      </c>
      <c r="M309" s="32">
        <v>9.9216666666666669</v>
      </c>
      <c r="N309" s="32">
        <v>0</v>
      </c>
      <c r="O309" s="32">
        <v>4.177777777777778</v>
      </c>
      <c r="P309" s="32">
        <v>55.872666666666682</v>
      </c>
      <c r="Q309" s="32">
        <v>51.369888888888902</v>
      </c>
      <c r="R309" s="32">
        <v>4.5027777777777782</v>
      </c>
      <c r="S309" s="32">
        <v>98.368888888888875</v>
      </c>
      <c r="T309" s="32">
        <v>98.368888888888875</v>
      </c>
      <c r="U309" s="32">
        <v>0</v>
      </c>
      <c r="V309" s="32">
        <v>0</v>
      </c>
      <c r="W309" s="32">
        <v>20.092111111111105</v>
      </c>
      <c r="X309" s="32">
        <v>0.98611111111111116</v>
      </c>
      <c r="Y309" s="32">
        <v>0</v>
      </c>
      <c r="Z309" s="32">
        <v>0</v>
      </c>
      <c r="AA309" s="32">
        <v>12.611777777777775</v>
      </c>
      <c r="AB309" s="32">
        <v>0</v>
      </c>
      <c r="AC309" s="32">
        <v>6.4942222222222208</v>
      </c>
      <c r="AD309" s="32">
        <v>0</v>
      </c>
      <c r="AE309" s="32">
        <v>0</v>
      </c>
      <c r="AF309" t="s">
        <v>163</v>
      </c>
      <c r="AG309">
        <v>5</v>
      </c>
      <c r="AH309"/>
    </row>
    <row r="310" spans="1:34" x14ac:dyDescent="0.25">
      <c r="A310" t="s">
        <v>2364</v>
      </c>
      <c r="B310" t="s">
        <v>1308</v>
      </c>
      <c r="C310" t="s">
        <v>2042</v>
      </c>
      <c r="D310" t="s">
        <v>2264</v>
      </c>
      <c r="E310" s="32">
        <v>51.388888888888886</v>
      </c>
      <c r="F310" s="32">
        <v>2.9435005405405414</v>
      </c>
      <c r="G310" s="32">
        <v>2.7292389189189201</v>
      </c>
      <c r="H310" s="32">
        <v>0.41629837837837841</v>
      </c>
      <c r="I310" s="32">
        <v>0.21721729729729733</v>
      </c>
      <c r="J310" s="32">
        <v>151.26322222222225</v>
      </c>
      <c r="K310" s="32">
        <v>140.2525555555556</v>
      </c>
      <c r="L310" s="32">
        <v>21.393111111111111</v>
      </c>
      <c r="M310" s="32">
        <v>11.162555555555556</v>
      </c>
      <c r="N310" s="32">
        <v>4.8694444444444445</v>
      </c>
      <c r="O310" s="32">
        <v>5.3611111111111107</v>
      </c>
      <c r="P310" s="32">
        <v>35.317222222222227</v>
      </c>
      <c r="Q310" s="32">
        <v>34.537111111111116</v>
      </c>
      <c r="R310" s="32">
        <v>0.7801111111111112</v>
      </c>
      <c r="S310" s="32">
        <v>94.552888888888916</v>
      </c>
      <c r="T310" s="32">
        <v>94.552888888888916</v>
      </c>
      <c r="U310" s="32">
        <v>0</v>
      </c>
      <c r="V310" s="32">
        <v>0</v>
      </c>
      <c r="W310" s="32">
        <v>0</v>
      </c>
      <c r="X310" s="32">
        <v>0</v>
      </c>
      <c r="Y310" s="32">
        <v>0</v>
      </c>
      <c r="Z310" s="32">
        <v>0</v>
      </c>
      <c r="AA310" s="32">
        <v>0</v>
      </c>
      <c r="AB310" s="32">
        <v>0</v>
      </c>
      <c r="AC310" s="32">
        <v>0</v>
      </c>
      <c r="AD310" s="32">
        <v>0</v>
      </c>
      <c r="AE310" s="32">
        <v>0</v>
      </c>
      <c r="AF310" t="s">
        <v>358</v>
      </c>
      <c r="AG310">
        <v>5</v>
      </c>
      <c r="AH310"/>
    </row>
    <row r="311" spans="1:34" x14ac:dyDescent="0.25">
      <c r="A311" t="s">
        <v>2364</v>
      </c>
      <c r="B311" t="s">
        <v>1544</v>
      </c>
      <c r="C311" t="s">
        <v>1957</v>
      </c>
      <c r="D311" t="s">
        <v>2321</v>
      </c>
      <c r="E311" s="32">
        <v>41.1</v>
      </c>
      <c r="F311" s="32">
        <v>3.5323790213571238</v>
      </c>
      <c r="G311" s="32">
        <v>3.1877588537442554</v>
      </c>
      <c r="H311" s="32">
        <v>0.58839416058394156</v>
      </c>
      <c r="I311" s="32">
        <v>0.24377399297107327</v>
      </c>
      <c r="J311" s="32">
        <v>145.18077777777779</v>
      </c>
      <c r="K311" s="32">
        <v>131.0168888888889</v>
      </c>
      <c r="L311" s="32">
        <v>24.183</v>
      </c>
      <c r="M311" s="32">
        <v>10.019111111111112</v>
      </c>
      <c r="N311" s="32">
        <v>9.8083333333333336</v>
      </c>
      <c r="O311" s="32">
        <v>4.3555555555555552</v>
      </c>
      <c r="P311" s="32">
        <v>32.522888888888886</v>
      </c>
      <c r="Q311" s="32">
        <v>32.522888888888886</v>
      </c>
      <c r="R311" s="32">
        <v>0</v>
      </c>
      <c r="S311" s="32">
        <v>88.474888888888898</v>
      </c>
      <c r="T311" s="32">
        <v>88.474888888888898</v>
      </c>
      <c r="U311" s="32">
        <v>0</v>
      </c>
      <c r="V311" s="32">
        <v>0</v>
      </c>
      <c r="W311" s="32">
        <v>0</v>
      </c>
      <c r="X311" s="32">
        <v>0</v>
      </c>
      <c r="Y311" s="32">
        <v>0</v>
      </c>
      <c r="Z311" s="32">
        <v>0</v>
      </c>
      <c r="AA311" s="32">
        <v>0</v>
      </c>
      <c r="AB311" s="32">
        <v>0</v>
      </c>
      <c r="AC311" s="32">
        <v>0</v>
      </c>
      <c r="AD311" s="32">
        <v>0</v>
      </c>
      <c r="AE311" s="32">
        <v>0</v>
      </c>
      <c r="AF311" t="s">
        <v>599</v>
      </c>
      <c r="AG311">
        <v>5</v>
      </c>
      <c r="AH311"/>
    </row>
    <row r="312" spans="1:34" x14ac:dyDescent="0.25">
      <c r="A312" t="s">
        <v>2364</v>
      </c>
      <c r="B312" t="s">
        <v>1281</v>
      </c>
      <c r="C312" t="s">
        <v>1926</v>
      </c>
      <c r="D312" t="s">
        <v>2241</v>
      </c>
      <c r="E312" s="32">
        <v>68.62222222222222</v>
      </c>
      <c r="F312" s="32">
        <v>2.5334763601036272</v>
      </c>
      <c r="G312" s="32">
        <v>2.5019834844559585</v>
      </c>
      <c r="H312" s="32">
        <v>4.5255829015544043E-2</v>
      </c>
      <c r="I312" s="32">
        <v>1.3762953367875648E-2</v>
      </c>
      <c r="J312" s="32">
        <v>173.85277777777779</v>
      </c>
      <c r="K312" s="32">
        <v>171.69166666666666</v>
      </c>
      <c r="L312" s="32">
        <v>3.1055555555555556</v>
      </c>
      <c r="M312" s="32">
        <v>0.94444444444444442</v>
      </c>
      <c r="N312" s="32">
        <v>1.2722222222222221</v>
      </c>
      <c r="O312" s="32">
        <v>0.88888888888888884</v>
      </c>
      <c r="P312" s="32">
        <v>59.761111111111113</v>
      </c>
      <c r="Q312" s="32">
        <v>59.761111111111113</v>
      </c>
      <c r="R312" s="32">
        <v>0</v>
      </c>
      <c r="S312" s="32">
        <v>110.98611111111111</v>
      </c>
      <c r="T312" s="32">
        <v>110.98611111111111</v>
      </c>
      <c r="U312" s="32">
        <v>0</v>
      </c>
      <c r="V312" s="32">
        <v>0</v>
      </c>
      <c r="W312" s="32">
        <v>9.5500000000000007</v>
      </c>
      <c r="X312" s="32">
        <v>0.4</v>
      </c>
      <c r="Y312" s="32">
        <v>0</v>
      </c>
      <c r="Z312" s="32">
        <v>0</v>
      </c>
      <c r="AA312" s="32">
        <v>3.7222222222222223</v>
      </c>
      <c r="AB312" s="32">
        <v>0</v>
      </c>
      <c r="AC312" s="32">
        <v>5.427777777777778</v>
      </c>
      <c r="AD312" s="32">
        <v>0</v>
      </c>
      <c r="AE312" s="32">
        <v>0</v>
      </c>
      <c r="AF312" t="s">
        <v>331</v>
      </c>
      <c r="AG312">
        <v>5</v>
      </c>
      <c r="AH312"/>
    </row>
    <row r="313" spans="1:34" x14ac:dyDescent="0.25">
      <c r="A313" t="s">
        <v>2364</v>
      </c>
      <c r="B313" t="s">
        <v>1752</v>
      </c>
      <c r="C313" t="s">
        <v>1935</v>
      </c>
      <c r="D313" t="s">
        <v>2320</v>
      </c>
      <c r="E313" s="32">
        <v>58.411111111111111</v>
      </c>
      <c r="F313" s="32">
        <v>3.2957485257751573</v>
      </c>
      <c r="G313" s="32">
        <v>3.0264884915350962</v>
      </c>
      <c r="H313" s="32">
        <v>0.5907361613087313</v>
      </c>
      <c r="I313" s="32">
        <v>0.35343351721514171</v>
      </c>
      <c r="J313" s="32">
        <v>192.50833333333335</v>
      </c>
      <c r="K313" s="32">
        <v>176.78055555555557</v>
      </c>
      <c r="L313" s="32">
        <v>34.50555555555556</v>
      </c>
      <c r="M313" s="32">
        <v>20.644444444444446</v>
      </c>
      <c r="N313" s="32">
        <v>5.6</v>
      </c>
      <c r="O313" s="32">
        <v>8.2611111111111111</v>
      </c>
      <c r="P313" s="32">
        <v>37.047222222222224</v>
      </c>
      <c r="Q313" s="32">
        <v>35.180555555555557</v>
      </c>
      <c r="R313" s="32">
        <v>1.8666666666666667</v>
      </c>
      <c r="S313" s="32">
        <v>120.95555555555556</v>
      </c>
      <c r="T313" s="32">
        <v>100.825</v>
      </c>
      <c r="U313" s="32">
        <v>20.130555555555556</v>
      </c>
      <c r="V313" s="32">
        <v>0</v>
      </c>
      <c r="W313" s="32">
        <v>0.13333333333333333</v>
      </c>
      <c r="X313" s="32">
        <v>0</v>
      </c>
      <c r="Y313" s="32">
        <v>0</v>
      </c>
      <c r="Z313" s="32">
        <v>0</v>
      </c>
      <c r="AA313" s="32">
        <v>0.13333333333333333</v>
      </c>
      <c r="AB313" s="32">
        <v>0</v>
      </c>
      <c r="AC313" s="32">
        <v>0</v>
      </c>
      <c r="AD313" s="32">
        <v>0</v>
      </c>
      <c r="AE313" s="32">
        <v>0</v>
      </c>
      <c r="AF313" t="s">
        <v>811</v>
      </c>
      <c r="AG313">
        <v>5</v>
      </c>
      <c r="AH313"/>
    </row>
    <row r="314" spans="1:34" x14ac:dyDescent="0.25">
      <c r="A314" t="s">
        <v>2364</v>
      </c>
      <c r="B314" t="s">
        <v>977</v>
      </c>
      <c r="C314" t="s">
        <v>1906</v>
      </c>
      <c r="D314" t="s">
        <v>2244</v>
      </c>
      <c r="E314" s="32">
        <v>91.155555555555551</v>
      </c>
      <c r="F314" s="32">
        <v>2.983742077035592</v>
      </c>
      <c r="G314" s="32">
        <v>2.7326755241345682</v>
      </c>
      <c r="H314" s="32">
        <v>0.4162518283764019</v>
      </c>
      <c r="I314" s="32">
        <v>0.29728547050219417</v>
      </c>
      <c r="J314" s="32">
        <v>271.98466666666661</v>
      </c>
      <c r="K314" s="32">
        <v>249.09855555555552</v>
      </c>
      <c r="L314" s="32">
        <v>37.94366666666668</v>
      </c>
      <c r="M314" s="32">
        <v>27.099222222222231</v>
      </c>
      <c r="N314" s="32">
        <v>5.1555555555555559</v>
      </c>
      <c r="O314" s="32">
        <v>5.6888888888888891</v>
      </c>
      <c r="P314" s="32">
        <v>91.33322222222219</v>
      </c>
      <c r="Q314" s="32">
        <v>79.291555555555519</v>
      </c>
      <c r="R314" s="32">
        <v>12.041666666666666</v>
      </c>
      <c r="S314" s="32">
        <v>142.70777777777778</v>
      </c>
      <c r="T314" s="32">
        <v>142.70777777777778</v>
      </c>
      <c r="U314" s="32">
        <v>0</v>
      </c>
      <c r="V314" s="32">
        <v>0</v>
      </c>
      <c r="W314" s="32">
        <v>167.53533333333331</v>
      </c>
      <c r="X314" s="32">
        <v>25.275555555555563</v>
      </c>
      <c r="Y314" s="32">
        <v>5.1555555555555559</v>
      </c>
      <c r="Z314" s="32">
        <v>5.6888888888888891</v>
      </c>
      <c r="AA314" s="32">
        <v>54.071888888888878</v>
      </c>
      <c r="AB314" s="32">
        <v>12.041666666666666</v>
      </c>
      <c r="AC314" s="32">
        <v>65.301777777777758</v>
      </c>
      <c r="AD314" s="32">
        <v>0</v>
      </c>
      <c r="AE314" s="32">
        <v>0</v>
      </c>
      <c r="AF314" t="s">
        <v>21</v>
      </c>
      <c r="AG314">
        <v>5</v>
      </c>
      <c r="AH314"/>
    </row>
    <row r="315" spans="1:34" x14ac:dyDescent="0.25">
      <c r="A315" t="s">
        <v>2364</v>
      </c>
      <c r="B315" t="s">
        <v>1687</v>
      </c>
      <c r="C315" t="s">
        <v>1907</v>
      </c>
      <c r="D315" t="s">
        <v>2293</v>
      </c>
      <c r="E315" s="32">
        <v>37.722222222222221</v>
      </c>
      <c r="F315" s="32">
        <v>4.6357466863033867</v>
      </c>
      <c r="G315" s="32">
        <v>3.9970427098674506</v>
      </c>
      <c r="H315" s="32">
        <v>1.7735257731958762</v>
      </c>
      <c r="I315" s="32">
        <v>1.2856318114874814</v>
      </c>
      <c r="J315" s="32">
        <v>174.87066666666664</v>
      </c>
      <c r="K315" s="32">
        <v>150.77733333333327</v>
      </c>
      <c r="L315" s="32">
        <v>66.901333333333326</v>
      </c>
      <c r="M315" s="32">
        <v>48.496888888888883</v>
      </c>
      <c r="N315" s="32">
        <v>12.715555555555552</v>
      </c>
      <c r="O315" s="32">
        <v>5.6888888888888891</v>
      </c>
      <c r="P315" s="32">
        <v>11.169111111111111</v>
      </c>
      <c r="Q315" s="32">
        <v>5.4802222222222206</v>
      </c>
      <c r="R315" s="32">
        <v>5.6888888888888891</v>
      </c>
      <c r="S315" s="32">
        <v>96.800222222222189</v>
      </c>
      <c r="T315" s="32">
        <v>96.800222222222189</v>
      </c>
      <c r="U315" s="32">
        <v>0</v>
      </c>
      <c r="V315" s="32">
        <v>0</v>
      </c>
      <c r="W315" s="32">
        <v>0.91322222222222216</v>
      </c>
      <c r="X315" s="32">
        <v>0.91322222222222216</v>
      </c>
      <c r="Y315" s="32">
        <v>0</v>
      </c>
      <c r="Z315" s="32">
        <v>0</v>
      </c>
      <c r="AA315" s="32">
        <v>0</v>
      </c>
      <c r="AB315" s="32">
        <v>0</v>
      </c>
      <c r="AC315" s="32">
        <v>0</v>
      </c>
      <c r="AD315" s="32">
        <v>0</v>
      </c>
      <c r="AE315" s="32">
        <v>0</v>
      </c>
      <c r="AF315" t="s">
        <v>745</v>
      </c>
      <c r="AG315">
        <v>5</v>
      </c>
      <c r="AH315"/>
    </row>
    <row r="316" spans="1:34" x14ac:dyDescent="0.25">
      <c r="A316" t="s">
        <v>2364</v>
      </c>
      <c r="B316" t="s">
        <v>1459</v>
      </c>
      <c r="C316" t="s">
        <v>2090</v>
      </c>
      <c r="D316" t="s">
        <v>2293</v>
      </c>
      <c r="E316" s="32">
        <v>16.788888888888888</v>
      </c>
      <c r="F316" s="32">
        <v>6.9745201853077434</v>
      </c>
      <c r="G316" s="32">
        <v>5.7309728656518866</v>
      </c>
      <c r="H316" s="32">
        <v>3.2683653209794841</v>
      </c>
      <c r="I316" s="32">
        <v>2.0248180013236272</v>
      </c>
      <c r="J316" s="32">
        <v>117.09444444444443</v>
      </c>
      <c r="K316" s="32">
        <v>96.216666666666669</v>
      </c>
      <c r="L316" s="32">
        <v>54.87222222222222</v>
      </c>
      <c r="M316" s="32">
        <v>33.994444444444447</v>
      </c>
      <c r="N316" s="32">
        <v>16.877777777777776</v>
      </c>
      <c r="O316" s="32">
        <v>4</v>
      </c>
      <c r="P316" s="32">
        <v>24.280555555555555</v>
      </c>
      <c r="Q316" s="32">
        <v>24.280555555555555</v>
      </c>
      <c r="R316" s="32">
        <v>0</v>
      </c>
      <c r="S316" s="32">
        <v>37.941666666666663</v>
      </c>
      <c r="T316" s="32">
        <v>37.852777777777774</v>
      </c>
      <c r="U316" s="32">
        <v>8.8888888888888892E-2</v>
      </c>
      <c r="V316" s="32">
        <v>0</v>
      </c>
      <c r="W316" s="32">
        <v>0</v>
      </c>
      <c r="X316" s="32">
        <v>0</v>
      </c>
      <c r="Y316" s="32">
        <v>0</v>
      </c>
      <c r="Z316" s="32">
        <v>0</v>
      </c>
      <c r="AA316" s="32">
        <v>0</v>
      </c>
      <c r="AB316" s="32">
        <v>0</v>
      </c>
      <c r="AC316" s="32">
        <v>0</v>
      </c>
      <c r="AD316" s="32">
        <v>0</v>
      </c>
      <c r="AE316" s="32">
        <v>0</v>
      </c>
      <c r="AF316" t="s">
        <v>514</v>
      </c>
      <c r="AG316">
        <v>5</v>
      </c>
      <c r="AH316"/>
    </row>
    <row r="317" spans="1:34" x14ac:dyDescent="0.25">
      <c r="A317" t="s">
        <v>2364</v>
      </c>
      <c r="B317" t="s">
        <v>1165</v>
      </c>
      <c r="C317" t="s">
        <v>1944</v>
      </c>
      <c r="D317" t="s">
        <v>2292</v>
      </c>
      <c r="E317" s="32">
        <v>47.655555555555559</v>
      </c>
      <c r="F317" s="32">
        <v>3.1362205642340877</v>
      </c>
      <c r="G317" s="32">
        <v>3.0083352762881792</v>
      </c>
      <c r="H317" s="32">
        <v>0.45692469107017947</v>
      </c>
      <c r="I317" s="32">
        <v>0.32903940312427138</v>
      </c>
      <c r="J317" s="32">
        <v>149.45833333333337</v>
      </c>
      <c r="K317" s="32">
        <v>143.36388888888891</v>
      </c>
      <c r="L317" s="32">
        <v>21.774999999999999</v>
      </c>
      <c r="M317" s="32">
        <v>15.680555555555555</v>
      </c>
      <c r="N317" s="32">
        <v>0.40555555555555556</v>
      </c>
      <c r="O317" s="32">
        <v>5.6888888888888882</v>
      </c>
      <c r="P317" s="32">
        <v>47.322222222222223</v>
      </c>
      <c r="Q317" s="32">
        <v>47.322222222222223</v>
      </c>
      <c r="R317" s="32">
        <v>0</v>
      </c>
      <c r="S317" s="32">
        <v>80.361111111111114</v>
      </c>
      <c r="T317" s="32">
        <v>66.166666666666671</v>
      </c>
      <c r="U317" s="32">
        <v>14.194444444444445</v>
      </c>
      <c r="V317" s="32">
        <v>0</v>
      </c>
      <c r="W317" s="32">
        <v>27.894444444444446</v>
      </c>
      <c r="X317" s="32">
        <v>0.46388888888888891</v>
      </c>
      <c r="Y317" s="32">
        <v>0</v>
      </c>
      <c r="Z317" s="32">
        <v>0</v>
      </c>
      <c r="AA317" s="32">
        <v>6.4249999999999998</v>
      </c>
      <c r="AB317" s="32">
        <v>0</v>
      </c>
      <c r="AC317" s="32">
        <v>21.005555555555556</v>
      </c>
      <c r="AD317" s="32">
        <v>0</v>
      </c>
      <c r="AE317" s="32">
        <v>0</v>
      </c>
      <c r="AF317" t="s">
        <v>213</v>
      </c>
      <c r="AG317">
        <v>5</v>
      </c>
      <c r="AH317"/>
    </row>
    <row r="318" spans="1:34" x14ac:dyDescent="0.25">
      <c r="A318" t="s">
        <v>2364</v>
      </c>
      <c r="B318" t="s">
        <v>1660</v>
      </c>
      <c r="C318" t="s">
        <v>1976</v>
      </c>
      <c r="D318" t="s">
        <v>2250</v>
      </c>
      <c r="E318" s="32">
        <v>72.533333333333331</v>
      </c>
      <c r="F318" s="32">
        <v>3.1548713235294117</v>
      </c>
      <c r="G318" s="32">
        <v>3.0806678921568622</v>
      </c>
      <c r="H318" s="32">
        <v>0.6609221813725491</v>
      </c>
      <c r="I318" s="32">
        <v>0.58671875000000007</v>
      </c>
      <c r="J318" s="32">
        <v>228.83333333333331</v>
      </c>
      <c r="K318" s="32">
        <v>223.45111111111106</v>
      </c>
      <c r="L318" s="32">
        <v>47.938888888888897</v>
      </c>
      <c r="M318" s="32">
        <v>42.556666666666672</v>
      </c>
      <c r="N318" s="32">
        <v>0</v>
      </c>
      <c r="O318" s="32">
        <v>5.3822222222222216</v>
      </c>
      <c r="P318" s="32">
        <v>71.487777777777751</v>
      </c>
      <c r="Q318" s="32">
        <v>71.487777777777751</v>
      </c>
      <c r="R318" s="32">
        <v>0</v>
      </c>
      <c r="S318" s="32">
        <v>109.40666666666665</v>
      </c>
      <c r="T318" s="32">
        <v>109.40666666666665</v>
      </c>
      <c r="U318" s="32">
        <v>0</v>
      </c>
      <c r="V318" s="32">
        <v>0</v>
      </c>
      <c r="W318" s="32">
        <v>0</v>
      </c>
      <c r="X318" s="32">
        <v>0</v>
      </c>
      <c r="Y318" s="32">
        <v>0</v>
      </c>
      <c r="Z318" s="32">
        <v>0</v>
      </c>
      <c r="AA318" s="32">
        <v>0</v>
      </c>
      <c r="AB318" s="32">
        <v>0</v>
      </c>
      <c r="AC318" s="32">
        <v>0</v>
      </c>
      <c r="AD318" s="32">
        <v>0</v>
      </c>
      <c r="AE318" s="32">
        <v>0</v>
      </c>
      <c r="AF318" t="s">
        <v>718</v>
      </c>
      <c r="AG318">
        <v>5</v>
      </c>
      <c r="AH318"/>
    </row>
    <row r="319" spans="1:34" x14ac:dyDescent="0.25">
      <c r="A319" t="s">
        <v>2364</v>
      </c>
      <c r="B319" t="s">
        <v>1567</v>
      </c>
      <c r="C319" t="s">
        <v>1939</v>
      </c>
      <c r="D319" t="s">
        <v>2293</v>
      </c>
      <c r="E319" s="32">
        <v>47.644444444444446</v>
      </c>
      <c r="F319" s="32">
        <v>2.1671361940298506</v>
      </c>
      <c r="G319" s="32">
        <v>2.1671361940298506</v>
      </c>
      <c r="H319" s="32">
        <v>0.10222714552238805</v>
      </c>
      <c r="I319" s="32">
        <v>0.10222714552238805</v>
      </c>
      <c r="J319" s="32">
        <v>103.252</v>
      </c>
      <c r="K319" s="32">
        <v>103.252</v>
      </c>
      <c r="L319" s="32">
        <v>4.8705555555555557</v>
      </c>
      <c r="M319" s="32">
        <v>4.8705555555555557</v>
      </c>
      <c r="N319" s="32">
        <v>0</v>
      </c>
      <c r="O319" s="32">
        <v>0</v>
      </c>
      <c r="P319" s="32">
        <v>41.533333333333331</v>
      </c>
      <c r="Q319" s="32">
        <v>41.533333333333331</v>
      </c>
      <c r="R319" s="32">
        <v>0</v>
      </c>
      <c r="S319" s="32">
        <v>56.848111111111109</v>
      </c>
      <c r="T319" s="32">
        <v>51.429444444444442</v>
      </c>
      <c r="U319" s="32">
        <v>5.4186666666666667</v>
      </c>
      <c r="V319" s="32">
        <v>0</v>
      </c>
      <c r="W319" s="32">
        <v>0.21199999999999999</v>
      </c>
      <c r="X319" s="32">
        <v>0</v>
      </c>
      <c r="Y319" s="32">
        <v>0</v>
      </c>
      <c r="Z319" s="32">
        <v>0</v>
      </c>
      <c r="AA319" s="32">
        <v>0</v>
      </c>
      <c r="AB319" s="32">
        <v>0</v>
      </c>
      <c r="AC319" s="32">
        <v>0.21</v>
      </c>
      <c r="AD319" s="32">
        <v>2E-3</v>
      </c>
      <c r="AE319" s="32">
        <v>0</v>
      </c>
      <c r="AF319" t="s">
        <v>623</v>
      </c>
      <c r="AG319">
        <v>5</v>
      </c>
      <c r="AH319"/>
    </row>
    <row r="320" spans="1:34" x14ac:dyDescent="0.25">
      <c r="A320" t="s">
        <v>2364</v>
      </c>
      <c r="B320" t="s">
        <v>1153</v>
      </c>
      <c r="C320" t="s">
        <v>2088</v>
      </c>
      <c r="D320" t="s">
        <v>2318</v>
      </c>
      <c r="E320" s="32">
        <v>95.977777777777774</v>
      </c>
      <c r="F320" s="32">
        <v>2.7212815466543181</v>
      </c>
      <c r="G320" s="32">
        <v>2.4293736976151887</v>
      </c>
      <c r="H320" s="32">
        <v>0.46981708728872423</v>
      </c>
      <c r="I320" s="32">
        <v>0.29217179902755264</v>
      </c>
      <c r="J320" s="32">
        <v>261.18255555555555</v>
      </c>
      <c r="K320" s="32">
        <v>233.16588888888887</v>
      </c>
      <c r="L320" s="32">
        <v>45.091999999999999</v>
      </c>
      <c r="M320" s="32">
        <v>28.041999999999998</v>
      </c>
      <c r="N320" s="32">
        <v>11.872222222222222</v>
      </c>
      <c r="O320" s="32">
        <v>5.177777777777778</v>
      </c>
      <c r="P320" s="32">
        <v>19.033333333333331</v>
      </c>
      <c r="Q320" s="32">
        <v>8.0666666666666664</v>
      </c>
      <c r="R320" s="32">
        <v>10.966666666666667</v>
      </c>
      <c r="S320" s="32">
        <v>197.05722222222221</v>
      </c>
      <c r="T320" s="32">
        <v>197.05722222222221</v>
      </c>
      <c r="U320" s="32">
        <v>0</v>
      </c>
      <c r="V320" s="32">
        <v>0</v>
      </c>
      <c r="W320" s="32">
        <v>9.0916666666666668</v>
      </c>
      <c r="X320" s="32">
        <v>0.13333333333333333</v>
      </c>
      <c r="Y320" s="32">
        <v>0</v>
      </c>
      <c r="Z320" s="32">
        <v>0</v>
      </c>
      <c r="AA320" s="32">
        <v>8.0666666666666664</v>
      </c>
      <c r="AB320" s="32">
        <v>0</v>
      </c>
      <c r="AC320" s="32">
        <v>0.89166666666666672</v>
      </c>
      <c r="AD320" s="32">
        <v>0</v>
      </c>
      <c r="AE320" s="32">
        <v>0</v>
      </c>
      <c r="AF320" t="s">
        <v>200</v>
      </c>
      <c r="AG320">
        <v>5</v>
      </c>
      <c r="AH320"/>
    </row>
    <row r="321" spans="1:34" x14ac:dyDescent="0.25">
      <c r="A321" t="s">
        <v>2364</v>
      </c>
      <c r="B321" t="s">
        <v>1707</v>
      </c>
      <c r="C321" t="s">
        <v>2216</v>
      </c>
      <c r="D321" t="s">
        <v>2262</v>
      </c>
      <c r="E321" s="32">
        <v>79.144444444444446</v>
      </c>
      <c r="F321" s="32">
        <v>3.9370981328092101</v>
      </c>
      <c r="G321" s="32">
        <v>3.6937315737750951</v>
      </c>
      <c r="H321" s="32">
        <v>0.39737329776779445</v>
      </c>
      <c r="I321" s="32">
        <v>0.31023304787308714</v>
      </c>
      <c r="J321" s="32">
        <v>311.59944444444449</v>
      </c>
      <c r="K321" s="32">
        <v>292.33833333333337</v>
      </c>
      <c r="L321" s="32">
        <v>31.449888888888889</v>
      </c>
      <c r="M321" s="32">
        <v>24.553222222222221</v>
      </c>
      <c r="N321" s="32">
        <v>0</v>
      </c>
      <c r="O321" s="32">
        <v>6.8966666666666674</v>
      </c>
      <c r="P321" s="32">
        <v>106.31500000000003</v>
      </c>
      <c r="Q321" s="32">
        <v>93.950555555555582</v>
      </c>
      <c r="R321" s="32">
        <v>12.364444444444441</v>
      </c>
      <c r="S321" s="32">
        <v>173.83455555555554</v>
      </c>
      <c r="T321" s="32">
        <v>148.25899999999999</v>
      </c>
      <c r="U321" s="32">
        <v>15.123333333333328</v>
      </c>
      <c r="V321" s="32">
        <v>10.452222222222227</v>
      </c>
      <c r="W321" s="32">
        <v>72.654444444444451</v>
      </c>
      <c r="X321" s="32">
        <v>8.7826666666666675</v>
      </c>
      <c r="Y321" s="32">
        <v>0</v>
      </c>
      <c r="Z321" s="32">
        <v>0.97222222222222221</v>
      </c>
      <c r="AA321" s="32">
        <v>28.919444444444448</v>
      </c>
      <c r="AB321" s="32">
        <v>6.1111111111111107</v>
      </c>
      <c r="AC321" s="32">
        <v>27.869</v>
      </c>
      <c r="AD321" s="32">
        <v>0</v>
      </c>
      <c r="AE321" s="32">
        <v>0</v>
      </c>
      <c r="AF321" t="s">
        <v>765</v>
      </c>
      <c r="AG321">
        <v>5</v>
      </c>
      <c r="AH321"/>
    </row>
    <row r="322" spans="1:34" x14ac:dyDescent="0.25">
      <c r="A322" t="s">
        <v>2364</v>
      </c>
      <c r="B322" t="s">
        <v>1572</v>
      </c>
      <c r="C322" t="s">
        <v>2033</v>
      </c>
      <c r="D322" t="s">
        <v>2293</v>
      </c>
      <c r="E322" s="32">
        <v>91.444444444444443</v>
      </c>
      <c r="F322" s="32">
        <v>2.9078031591737545</v>
      </c>
      <c r="G322" s="32">
        <v>2.7300996354799514</v>
      </c>
      <c r="H322" s="32">
        <v>0.359625759416768</v>
      </c>
      <c r="I322" s="32">
        <v>0.29185540704738766</v>
      </c>
      <c r="J322" s="32">
        <v>265.90244444444443</v>
      </c>
      <c r="K322" s="32">
        <v>249.65244444444446</v>
      </c>
      <c r="L322" s="32">
        <v>32.885777777777783</v>
      </c>
      <c r="M322" s="32">
        <v>26.68855555555556</v>
      </c>
      <c r="N322" s="32">
        <v>1.1333333333333333</v>
      </c>
      <c r="O322" s="32">
        <v>5.0638888888888891</v>
      </c>
      <c r="P322" s="32">
        <v>93.394444444444446</v>
      </c>
      <c r="Q322" s="32">
        <v>83.341666666666669</v>
      </c>
      <c r="R322" s="32">
        <v>10.052777777777777</v>
      </c>
      <c r="S322" s="32">
        <v>139.62222222222223</v>
      </c>
      <c r="T322" s="32">
        <v>114.36111111111111</v>
      </c>
      <c r="U322" s="32">
        <v>25.261111111111113</v>
      </c>
      <c r="V322" s="32">
        <v>0</v>
      </c>
      <c r="W322" s="32">
        <v>27.725000000000001</v>
      </c>
      <c r="X322" s="32">
        <v>1.7027777777777777</v>
      </c>
      <c r="Y322" s="32">
        <v>0</v>
      </c>
      <c r="Z322" s="32">
        <v>1.5972222222222223</v>
      </c>
      <c r="AA322" s="32">
        <v>18.333333333333332</v>
      </c>
      <c r="AB322" s="32">
        <v>0</v>
      </c>
      <c r="AC322" s="32">
        <v>6.0916666666666668</v>
      </c>
      <c r="AD322" s="32">
        <v>0</v>
      </c>
      <c r="AE322" s="32">
        <v>0</v>
      </c>
      <c r="AF322" t="s">
        <v>628</v>
      </c>
      <c r="AG322">
        <v>5</v>
      </c>
      <c r="AH322"/>
    </row>
    <row r="323" spans="1:34" x14ac:dyDescent="0.25">
      <c r="A323" t="s">
        <v>2364</v>
      </c>
      <c r="B323" t="s">
        <v>1650</v>
      </c>
      <c r="C323" t="s">
        <v>2050</v>
      </c>
      <c r="D323" t="s">
        <v>2295</v>
      </c>
      <c r="E323" s="32">
        <v>76.24444444444444</v>
      </c>
      <c r="F323" s="32">
        <v>2.9864835324978145</v>
      </c>
      <c r="G323" s="32">
        <v>2.5412416205187993</v>
      </c>
      <c r="H323" s="32">
        <v>0.70292917516758968</v>
      </c>
      <c r="I323" s="32">
        <v>0.50582920431361122</v>
      </c>
      <c r="J323" s="32">
        <v>227.70277777777778</v>
      </c>
      <c r="K323" s="32">
        <v>193.75555555555556</v>
      </c>
      <c r="L323" s="32">
        <v>53.594444444444449</v>
      </c>
      <c r="M323" s="32">
        <v>38.56666666666667</v>
      </c>
      <c r="N323" s="32">
        <v>7.9694444444444441</v>
      </c>
      <c r="O323" s="32">
        <v>7.0583333333333336</v>
      </c>
      <c r="P323" s="32">
        <v>73.852777777777774</v>
      </c>
      <c r="Q323" s="32">
        <v>54.93333333333333</v>
      </c>
      <c r="R323" s="32">
        <v>18.919444444444444</v>
      </c>
      <c r="S323" s="32">
        <v>100.25555555555556</v>
      </c>
      <c r="T323" s="32">
        <v>100.25555555555556</v>
      </c>
      <c r="U323" s="32">
        <v>0</v>
      </c>
      <c r="V323" s="32">
        <v>0</v>
      </c>
      <c r="W323" s="32">
        <v>0</v>
      </c>
      <c r="X323" s="32">
        <v>0</v>
      </c>
      <c r="Y323" s="32">
        <v>0</v>
      </c>
      <c r="Z323" s="32">
        <v>0</v>
      </c>
      <c r="AA323" s="32">
        <v>0</v>
      </c>
      <c r="AB323" s="32">
        <v>0</v>
      </c>
      <c r="AC323" s="32">
        <v>0</v>
      </c>
      <c r="AD323" s="32">
        <v>0</v>
      </c>
      <c r="AE323" s="32">
        <v>0</v>
      </c>
      <c r="AF323" t="s">
        <v>708</v>
      </c>
      <c r="AG323">
        <v>5</v>
      </c>
      <c r="AH323"/>
    </row>
    <row r="324" spans="1:34" x14ac:dyDescent="0.25">
      <c r="A324" t="s">
        <v>2364</v>
      </c>
      <c r="B324" t="s">
        <v>967</v>
      </c>
      <c r="C324" t="s">
        <v>1926</v>
      </c>
      <c r="D324" t="s">
        <v>2241</v>
      </c>
      <c r="E324" s="32">
        <v>43.177777777777777</v>
      </c>
      <c r="F324" s="32">
        <v>4.4861296963458575</v>
      </c>
      <c r="G324" s="32">
        <v>3.8809624292331444</v>
      </c>
      <c r="H324" s="32">
        <v>1.4781729284611427</v>
      </c>
      <c r="I324" s="32">
        <v>0.87300566134843027</v>
      </c>
      <c r="J324" s="32">
        <v>193.70111111111112</v>
      </c>
      <c r="K324" s="32">
        <v>167.57133333333331</v>
      </c>
      <c r="L324" s="32">
        <v>63.824222222222225</v>
      </c>
      <c r="M324" s="32">
        <v>37.694444444444443</v>
      </c>
      <c r="N324" s="32">
        <v>20.440888888888889</v>
      </c>
      <c r="O324" s="32">
        <v>5.6888888888888891</v>
      </c>
      <c r="P324" s="32">
        <v>44.276444444444451</v>
      </c>
      <c r="Q324" s="32">
        <v>44.276444444444451</v>
      </c>
      <c r="R324" s="32">
        <v>0</v>
      </c>
      <c r="S324" s="32">
        <v>85.600444444444435</v>
      </c>
      <c r="T324" s="32">
        <v>85.600444444444435</v>
      </c>
      <c r="U324" s="32">
        <v>0</v>
      </c>
      <c r="V324" s="32">
        <v>0</v>
      </c>
      <c r="W324" s="32">
        <v>33.199999999999996</v>
      </c>
      <c r="X324" s="32">
        <v>18.31111111111111</v>
      </c>
      <c r="Y324" s="32">
        <v>0</v>
      </c>
      <c r="Z324" s="32">
        <v>0</v>
      </c>
      <c r="AA324" s="32">
        <v>11.155555555555555</v>
      </c>
      <c r="AB324" s="32">
        <v>0</v>
      </c>
      <c r="AC324" s="32">
        <v>3.7333333333333334</v>
      </c>
      <c r="AD324" s="32">
        <v>0</v>
      </c>
      <c r="AE324" s="32">
        <v>0</v>
      </c>
      <c r="AF324" t="s">
        <v>11</v>
      </c>
      <c r="AG324">
        <v>5</v>
      </c>
      <c r="AH324"/>
    </row>
    <row r="325" spans="1:34" x14ac:dyDescent="0.25">
      <c r="A325" t="s">
        <v>2364</v>
      </c>
      <c r="B325" t="s">
        <v>1158</v>
      </c>
      <c r="C325" t="s">
        <v>1919</v>
      </c>
      <c r="D325" t="s">
        <v>2314</v>
      </c>
      <c r="E325" s="32">
        <v>63.744444444444447</v>
      </c>
      <c r="F325" s="32">
        <v>3.3134477950148162</v>
      </c>
      <c r="G325" s="32">
        <v>3.0540787868223807</v>
      </c>
      <c r="H325" s="32">
        <v>0.66685549938992505</v>
      </c>
      <c r="I325" s="32">
        <v>0.40748649119748998</v>
      </c>
      <c r="J325" s="32">
        <v>211.2138888888889</v>
      </c>
      <c r="K325" s="32">
        <v>194.68055555555554</v>
      </c>
      <c r="L325" s="32">
        <v>42.508333333333333</v>
      </c>
      <c r="M325" s="32">
        <v>25.975000000000001</v>
      </c>
      <c r="N325" s="32">
        <v>11.022222222222222</v>
      </c>
      <c r="O325" s="32">
        <v>5.5111111111111111</v>
      </c>
      <c r="P325" s="32">
        <v>49.43888888888889</v>
      </c>
      <c r="Q325" s="32">
        <v>49.43888888888889</v>
      </c>
      <c r="R325" s="32">
        <v>0</v>
      </c>
      <c r="S325" s="32">
        <v>119.26666666666667</v>
      </c>
      <c r="T325" s="32">
        <v>119.26666666666667</v>
      </c>
      <c r="U325" s="32">
        <v>0</v>
      </c>
      <c r="V325" s="32">
        <v>0</v>
      </c>
      <c r="W325" s="32">
        <v>0</v>
      </c>
      <c r="X325" s="32">
        <v>0</v>
      </c>
      <c r="Y325" s="32">
        <v>0</v>
      </c>
      <c r="Z325" s="32">
        <v>0</v>
      </c>
      <c r="AA325" s="32">
        <v>0</v>
      </c>
      <c r="AB325" s="32">
        <v>0</v>
      </c>
      <c r="AC325" s="32">
        <v>0</v>
      </c>
      <c r="AD325" s="32">
        <v>0</v>
      </c>
      <c r="AE325" s="32">
        <v>0</v>
      </c>
      <c r="AF325" t="s">
        <v>205</v>
      </c>
      <c r="AG325">
        <v>5</v>
      </c>
      <c r="AH325"/>
    </row>
    <row r="326" spans="1:34" x14ac:dyDescent="0.25">
      <c r="A326" t="s">
        <v>2364</v>
      </c>
      <c r="B326" t="s">
        <v>1813</v>
      </c>
      <c r="C326" t="s">
        <v>1908</v>
      </c>
      <c r="D326" t="s">
        <v>2316</v>
      </c>
      <c r="E326" s="32">
        <v>68.333333333333329</v>
      </c>
      <c r="F326" s="32">
        <v>3.3374780487804876</v>
      </c>
      <c r="G326" s="32">
        <v>3.0949170731707318</v>
      </c>
      <c r="H326" s="32">
        <v>0.65291869918699197</v>
      </c>
      <c r="I326" s="32">
        <v>0.49726829268292694</v>
      </c>
      <c r="J326" s="32">
        <v>228.06099999999998</v>
      </c>
      <c r="K326" s="32">
        <v>211.48599999999999</v>
      </c>
      <c r="L326" s="32">
        <v>44.616111111111117</v>
      </c>
      <c r="M326" s="32">
        <v>33.980000000000004</v>
      </c>
      <c r="N326" s="32">
        <v>4.9027777777777777</v>
      </c>
      <c r="O326" s="32">
        <v>5.7333333333333334</v>
      </c>
      <c r="P326" s="32">
        <v>52.806444444444445</v>
      </c>
      <c r="Q326" s="32">
        <v>46.867555555555555</v>
      </c>
      <c r="R326" s="32">
        <v>5.9388888888888891</v>
      </c>
      <c r="S326" s="32">
        <v>130.63844444444445</v>
      </c>
      <c r="T326" s="32">
        <v>118.06899999999999</v>
      </c>
      <c r="U326" s="32">
        <v>12.569444444444445</v>
      </c>
      <c r="V326" s="32">
        <v>0</v>
      </c>
      <c r="W326" s="32">
        <v>10.547111111111111</v>
      </c>
      <c r="X326" s="32">
        <v>2.0716666666666668</v>
      </c>
      <c r="Y326" s="32">
        <v>0</v>
      </c>
      <c r="Z326" s="32">
        <v>0</v>
      </c>
      <c r="AA326" s="32">
        <v>3.9675555555555553</v>
      </c>
      <c r="AB326" s="32">
        <v>0</v>
      </c>
      <c r="AC326" s="32">
        <v>4.5078888888888891</v>
      </c>
      <c r="AD326" s="32">
        <v>0</v>
      </c>
      <c r="AE326" s="32">
        <v>0</v>
      </c>
      <c r="AF326" t="s">
        <v>872</v>
      </c>
      <c r="AG326">
        <v>5</v>
      </c>
      <c r="AH326"/>
    </row>
    <row r="327" spans="1:34" x14ac:dyDescent="0.25">
      <c r="A327" t="s">
        <v>2364</v>
      </c>
      <c r="B327" t="s">
        <v>1669</v>
      </c>
      <c r="C327" t="s">
        <v>1911</v>
      </c>
      <c r="D327" t="s">
        <v>2260</v>
      </c>
      <c r="E327" s="32">
        <v>50.455555555555556</v>
      </c>
      <c r="F327" s="32">
        <v>3.2590376569037667</v>
      </c>
      <c r="G327" s="32">
        <v>2.9394032151508496</v>
      </c>
      <c r="H327" s="32">
        <v>0.95532922263818576</v>
      </c>
      <c r="I327" s="32">
        <v>0.66745430521911508</v>
      </c>
      <c r="J327" s="32">
        <v>164.4365555555556</v>
      </c>
      <c r="K327" s="32">
        <v>148.3092222222223</v>
      </c>
      <c r="L327" s="32">
        <v>48.201666666666682</v>
      </c>
      <c r="M327" s="32">
        <v>33.676777777777794</v>
      </c>
      <c r="N327" s="32">
        <v>9.5248888888888885</v>
      </c>
      <c r="O327" s="32">
        <v>5</v>
      </c>
      <c r="P327" s="32">
        <v>38.245444444444445</v>
      </c>
      <c r="Q327" s="32">
        <v>36.643000000000001</v>
      </c>
      <c r="R327" s="32">
        <v>1.6024444444444448</v>
      </c>
      <c r="S327" s="32">
        <v>77.989444444444487</v>
      </c>
      <c r="T327" s="32">
        <v>74.372888888888937</v>
      </c>
      <c r="U327" s="32">
        <v>0</v>
      </c>
      <c r="V327" s="32">
        <v>3.6165555555555557</v>
      </c>
      <c r="W327" s="32">
        <v>0</v>
      </c>
      <c r="X327" s="32">
        <v>0</v>
      </c>
      <c r="Y327" s="32">
        <v>0</v>
      </c>
      <c r="Z327" s="32">
        <v>0</v>
      </c>
      <c r="AA327" s="32">
        <v>0</v>
      </c>
      <c r="AB327" s="32">
        <v>0</v>
      </c>
      <c r="AC327" s="32">
        <v>0</v>
      </c>
      <c r="AD327" s="32">
        <v>0</v>
      </c>
      <c r="AE327" s="32">
        <v>0</v>
      </c>
      <c r="AF327" t="s">
        <v>727</v>
      </c>
      <c r="AG327">
        <v>5</v>
      </c>
      <c r="AH327"/>
    </row>
    <row r="328" spans="1:34" x14ac:dyDescent="0.25">
      <c r="A328" t="s">
        <v>2364</v>
      </c>
      <c r="B328" t="s">
        <v>1481</v>
      </c>
      <c r="C328" t="s">
        <v>1926</v>
      </c>
      <c r="D328" t="s">
        <v>2241</v>
      </c>
      <c r="E328" s="32">
        <v>71.822222222222223</v>
      </c>
      <c r="F328" s="32">
        <v>3.0888876856435652</v>
      </c>
      <c r="G328" s="32">
        <v>2.8412082301980206</v>
      </c>
      <c r="H328" s="32">
        <v>0.46149907178217825</v>
      </c>
      <c r="I328" s="32">
        <v>0.2948066212871287</v>
      </c>
      <c r="J328" s="32">
        <v>221.85077777777784</v>
      </c>
      <c r="K328" s="32">
        <v>204.06188888888894</v>
      </c>
      <c r="L328" s="32">
        <v>33.145888888888891</v>
      </c>
      <c r="M328" s="32">
        <v>21.173666666666666</v>
      </c>
      <c r="N328" s="32">
        <v>5.8805555555555555</v>
      </c>
      <c r="O328" s="32">
        <v>6.0916666666666668</v>
      </c>
      <c r="P328" s="32">
        <v>53.686222222222227</v>
      </c>
      <c r="Q328" s="32">
        <v>47.869555555555557</v>
      </c>
      <c r="R328" s="32">
        <v>5.8166666666666664</v>
      </c>
      <c r="S328" s="32">
        <v>135.01866666666672</v>
      </c>
      <c r="T328" s="32">
        <v>135.01866666666672</v>
      </c>
      <c r="U328" s="32">
        <v>0</v>
      </c>
      <c r="V328" s="32">
        <v>0</v>
      </c>
      <c r="W328" s="32">
        <v>2.391888888888889</v>
      </c>
      <c r="X328" s="32">
        <v>0.11900000000000001</v>
      </c>
      <c r="Y328" s="32">
        <v>0</v>
      </c>
      <c r="Z328" s="32">
        <v>0</v>
      </c>
      <c r="AA328" s="32">
        <v>0.13444444444444445</v>
      </c>
      <c r="AB328" s="32">
        <v>0.12777777777777777</v>
      </c>
      <c r="AC328" s="32">
        <v>2.0106666666666668</v>
      </c>
      <c r="AD328" s="32">
        <v>0</v>
      </c>
      <c r="AE328" s="32">
        <v>0</v>
      </c>
      <c r="AF328" t="s">
        <v>536</v>
      </c>
      <c r="AG328">
        <v>5</v>
      </c>
      <c r="AH328"/>
    </row>
    <row r="329" spans="1:34" x14ac:dyDescent="0.25">
      <c r="A329" t="s">
        <v>2364</v>
      </c>
      <c r="B329" t="s">
        <v>1785</v>
      </c>
      <c r="C329" t="s">
        <v>2025</v>
      </c>
      <c r="D329" t="s">
        <v>2269</v>
      </c>
      <c r="E329" s="32">
        <v>97.977777777777774</v>
      </c>
      <c r="F329" s="32">
        <v>3.4175833522340668</v>
      </c>
      <c r="G329" s="32">
        <v>3.3040371966432298</v>
      </c>
      <c r="H329" s="32">
        <v>0.30823315944658658</v>
      </c>
      <c r="I329" s="32">
        <v>0.26616012701292813</v>
      </c>
      <c r="J329" s="32">
        <v>334.84722222222223</v>
      </c>
      <c r="K329" s="32">
        <v>323.72222222222223</v>
      </c>
      <c r="L329" s="32">
        <v>30.200000000000003</v>
      </c>
      <c r="M329" s="32">
        <v>26.077777777777779</v>
      </c>
      <c r="N329" s="32">
        <v>0</v>
      </c>
      <c r="O329" s="32">
        <v>4.1222222222222218</v>
      </c>
      <c r="P329" s="32">
        <v>104.15833333333333</v>
      </c>
      <c r="Q329" s="32">
        <v>97.155555555555551</v>
      </c>
      <c r="R329" s="32">
        <v>7.0027777777777782</v>
      </c>
      <c r="S329" s="32">
        <v>200.48888888888888</v>
      </c>
      <c r="T329" s="32">
        <v>178.21111111111111</v>
      </c>
      <c r="U329" s="32">
        <v>22.277777777777779</v>
      </c>
      <c r="V329" s="32">
        <v>0</v>
      </c>
      <c r="W329" s="32">
        <v>81.172222222222217</v>
      </c>
      <c r="X329" s="32">
        <v>11.561111111111112</v>
      </c>
      <c r="Y329" s="32">
        <v>0</v>
      </c>
      <c r="Z329" s="32">
        <v>0.83333333333333337</v>
      </c>
      <c r="AA329" s="32">
        <v>32.783333333333331</v>
      </c>
      <c r="AB329" s="32">
        <v>0</v>
      </c>
      <c r="AC329" s="32">
        <v>35.994444444444447</v>
      </c>
      <c r="AD329" s="32">
        <v>0</v>
      </c>
      <c r="AE329" s="32">
        <v>0</v>
      </c>
      <c r="AF329" t="s">
        <v>844</v>
      </c>
      <c r="AG329">
        <v>5</v>
      </c>
      <c r="AH329"/>
    </row>
    <row r="330" spans="1:34" x14ac:dyDescent="0.25">
      <c r="A330" t="s">
        <v>2364</v>
      </c>
      <c r="B330" t="s">
        <v>1337</v>
      </c>
      <c r="C330" t="s">
        <v>1975</v>
      </c>
      <c r="D330" t="s">
        <v>2287</v>
      </c>
      <c r="E330" s="32">
        <v>71.75555555555556</v>
      </c>
      <c r="F330" s="32">
        <v>3.5133168163518116</v>
      </c>
      <c r="G330" s="32">
        <v>3.356340972437287</v>
      </c>
      <c r="H330" s="32">
        <v>0.59170795912047069</v>
      </c>
      <c r="I330" s="32">
        <v>0.43473211520594607</v>
      </c>
      <c r="J330" s="32">
        <v>252.1</v>
      </c>
      <c r="K330" s="32">
        <v>240.83611111111111</v>
      </c>
      <c r="L330" s="32">
        <v>42.458333333333336</v>
      </c>
      <c r="M330" s="32">
        <v>31.194444444444443</v>
      </c>
      <c r="N330" s="32">
        <v>5.5750000000000002</v>
      </c>
      <c r="O330" s="32">
        <v>5.6888888888888891</v>
      </c>
      <c r="P330" s="32">
        <v>54.694444444444443</v>
      </c>
      <c r="Q330" s="32">
        <v>54.694444444444443</v>
      </c>
      <c r="R330" s="32">
        <v>0</v>
      </c>
      <c r="S330" s="32">
        <v>154.94722222222222</v>
      </c>
      <c r="T330" s="32">
        <v>154.94722222222222</v>
      </c>
      <c r="U330" s="32">
        <v>0</v>
      </c>
      <c r="V330" s="32">
        <v>0</v>
      </c>
      <c r="W330" s="32">
        <v>0</v>
      </c>
      <c r="X330" s="32">
        <v>0</v>
      </c>
      <c r="Y330" s="32">
        <v>0</v>
      </c>
      <c r="Z330" s="32">
        <v>0</v>
      </c>
      <c r="AA330" s="32">
        <v>0</v>
      </c>
      <c r="AB330" s="32">
        <v>0</v>
      </c>
      <c r="AC330" s="32">
        <v>0</v>
      </c>
      <c r="AD330" s="32">
        <v>0</v>
      </c>
      <c r="AE330" s="32">
        <v>0</v>
      </c>
      <c r="AF330" t="s">
        <v>388</v>
      </c>
      <c r="AG330">
        <v>5</v>
      </c>
      <c r="AH330"/>
    </row>
    <row r="331" spans="1:34" x14ac:dyDescent="0.25">
      <c r="A331" t="s">
        <v>2364</v>
      </c>
      <c r="B331" t="s">
        <v>1858</v>
      </c>
      <c r="C331" t="s">
        <v>2025</v>
      </c>
      <c r="D331" t="s">
        <v>2269</v>
      </c>
      <c r="E331" s="32">
        <v>44.81111111111111</v>
      </c>
      <c r="F331" s="32">
        <v>3.1586238532110098</v>
      </c>
      <c r="G331" s="32">
        <v>2.7525192164641705</v>
      </c>
      <c r="H331" s="32">
        <v>0.75403173816017854</v>
      </c>
      <c r="I331" s="32">
        <v>0.34792710141333999</v>
      </c>
      <c r="J331" s="32">
        <v>141.54144444444447</v>
      </c>
      <c r="K331" s="32">
        <v>123.34344444444444</v>
      </c>
      <c r="L331" s="32">
        <v>33.789000000000001</v>
      </c>
      <c r="M331" s="32">
        <v>15.591000000000001</v>
      </c>
      <c r="N331" s="32">
        <v>13.398000000000001</v>
      </c>
      <c r="O331" s="32">
        <v>4.8</v>
      </c>
      <c r="P331" s="32">
        <v>34.817222222222227</v>
      </c>
      <c r="Q331" s="32">
        <v>34.817222222222227</v>
      </c>
      <c r="R331" s="32">
        <v>0</v>
      </c>
      <c r="S331" s="32">
        <v>72.935222222222222</v>
      </c>
      <c r="T331" s="32">
        <v>61.344000000000008</v>
      </c>
      <c r="U331" s="32">
        <v>11.591222222222219</v>
      </c>
      <c r="V331" s="32">
        <v>0</v>
      </c>
      <c r="W331" s="32">
        <v>36.411111111111111</v>
      </c>
      <c r="X331" s="32">
        <v>8.6666666666666661</v>
      </c>
      <c r="Y331" s="32">
        <v>0</v>
      </c>
      <c r="Z331" s="32">
        <v>0</v>
      </c>
      <c r="AA331" s="32">
        <v>26.422222222222221</v>
      </c>
      <c r="AB331" s="32">
        <v>0</v>
      </c>
      <c r="AC331" s="32">
        <v>1.3222222222222222</v>
      </c>
      <c r="AD331" s="32">
        <v>0</v>
      </c>
      <c r="AE331" s="32">
        <v>0</v>
      </c>
      <c r="AF331" t="s">
        <v>917</v>
      </c>
      <c r="AG331">
        <v>5</v>
      </c>
      <c r="AH331"/>
    </row>
    <row r="332" spans="1:34" x14ac:dyDescent="0.25">
      <c r="A332" t="s">
        <v>2364</v>
      </c>
      <c r="B332" t="s">
        <v>1810</v>
      </c>
      <c r="C332" t="s">
        <v>2232</v>
      </c>
      <c r="D332" t="s">
        <v>2252</v>
      </c>
      <c r="E332" s="32">
        <v>60.31111111111111</v>
      </c>
      <c r="F332" s="32">
        <v>3.4326179071481202</v>
      </c>
      <c r="G332" s="32">
        <v>3.0429826823876187</v>
      </c>
      <c r="H332" s="32">
        <v>0.6537435519528374</v>
      </c>
      <c r="I332" s="32">
        <v>0.28494473102431844</v>
      </c>
      <c r="J332" s="32">
        <v>207.02499999999995</v>
      </c>
      <c r="K332" s="32">
        <v>183.52566666666661</v>
      </c>
      <c r="L332" s="32">
        <v>39.428000000000011</v>
      </c>
      <c r="M332" s="32">
        <v>17.18533333333334</v>
      </c>
      <c r="N332" s="32">
        <v>15.170444444444446</v>
      </c>
      <c r="O332" s="32">
        <v>7.0722222222222237</v>
      </c>
      <c r="P332" s="32">
        <v>60.738888888888894</v>
      </c>
      <c r="Q332" s="32">
        <v>59.482222222222227</v>
      </c>
      <c r="R332" s="32">
        <v>1.2566666666666666</v>
      </c>
      <c r="S332" s="32">
        <v>106.85811111111104</v>
      </c>
      <c r="T332" s="32">
        <v>106.85811111111104</v>
      </c>
      <c r="U332" s="32">
        <v>0</v>
      </c>
      <c r="V332" s="32">
        <v>0</v>
      </c>
      <c r="W332" s="32">
        <v>0</v>
      </c>
      <c r="X332" s="32">
        <v>0</v>
      </c>
      <c r="Y332" s="32">
        <v>0</v>
      </c>
      <c r="Z332" s="32">
        <v>0</v>
      </c>
      <c r="AA332" s="32">
        <v>0</v>
      </c>
      <c r="AB332" s="32">
        <v>0</v>
      </c>
      <c r="AC332" s="32">
        <v>0</v>
      </c>
      <c r="AD332" s="32">
        <v>0</v>
      </c>
      <c r="AE332" s="32">
        <v>0</v>
      </c>
      <c r="AF332" t="s">
        <v>869</v>
      </c>
      <c r="AG332">
        <v>5</v>
      </c>
      <c r="AH332"/>
    </row>
    <row r="333" spans="1:34" x14ac:dyDescent="0.25">
      <c r="A333" t="s">
        <v>2364</v>
      </c>
      <c r="B333" t="s">
        <v>1277</v>
      </c>
      <c r="C333" t="s">
        <v>1886</v>
      </c>
      <c r="D333" t="s">
        <v>2242</v>
      </c>
      <c r="E333" s="32">
        <v>75.488888888888894</v>
      </c>
      <c r="F333" s="32">
        <v>3.2193023255813942</v>
      </c>
      <c r="G333" s="32">
        <v>2.88294671769208</v>
      </c>
      <c r="H333" s="32">
        <v>0.47593612010597591</v>
      </c>
      <c r="I333" s="32">
        <v>0.13958051221666173</v>
      </c>
      <c r="J333" s="32">
        <v>243.02155555555549</v>
      </c>
      <c r="K333" s="32">
        <v>217.63044444444438</v>
      </c>
      <c r="L333" s="32">
        <v>35.927888888888894</v>
      </c>
      <c r="M333" s="32">
        <v>10.536777777777777</v>
      </c>
      <c r="N333" s="32">
        <v>19.99944444444445</v>
      </c>
      <c r="O333" s="32">
        <v>5.3916666666666666</v>
      </c>
      <c r="P333" s="32">
        <v>71.206666666666635</v>
      </c>
      <c r="Q333" s="32">
        <v>71.206666666666635</v>
      </c>
      <c r="R333" s="32">
        <v>0</v>
      </c>
      <c r="S333" s="32">
        <v>135.88699999999997</v>
      </c>
      <c r="T333" s="32">
        <v>135.88699999999997</v>
      </c>
      <c r="U333" s="32">
        <v>0</v>
      </c>
      <c r="V333" s="32">
        <v>0</v>
      </c>
      <c r="W333" s="32">
        <v>0</v>
      </c>
      <c r="X333" s="32">
        <v>0</v>
      </c>
      <c r="Y333" s="32">
        <v>0</v>
      </c>
      <c r="Z333" s="32">
        <v>0</v>
      </c>
      <c r="AA333" s="32">
        <v>0</v>
      </c>
      <c r="AB333" s="32">
        <v>0</v>
      </c>
      <c r="AC333" s="32">
        <v>0</v>
      </c>
      <c r="AD333" s="32">
        <v>0</v>
      </c>
      <c r="AE333" s="32">
        <v>0</v>
      </c>
      <c r="AF333" t="s">
        <v>327</v>
      </c>
      <c r="AG333">
        <v>5</v>
      </c>
      <c r="AH333"/>
    </row>
    <row r="334" spans="1:34" x14ac:dyDescent="0.25">
      <c r="A334" t="s">
        <v>2364</v>
      </c>
      <c r="B334" t="s">
        <v>1435</v>
      </c>
      <c r="C334" t="s">
        <v>2062</v>
      </c>
      <c r="D334" t="s">
        <v>2272</v>
      </c>
      <c r="E334" s="32">
        <v>72.922222222222217</v>
      </c>
      <c r="F334" s="32">
        <v>3.6921377418863326</v>
      </c>
      <c r="G334" s="32">
        <v>3.1690461679110165</v>
      </c>
      <c r="H334" s="32">
        <v>1.0741733963126618</v>
      </c>
      <c r="I334" s="32">
        <v>0.66134389760780121</v>
      </c>
      <c r="J334" s="32">
        <v>269.23888888888888</v>
      </c>
      <c r="K334" s="32">
        <v>231.09388888888887</v>
      </c>
      <c r="L334" s="32">
        <v>78.331111111111099</v>
      </c>
      <c r="M334" s="32">
        <v>48.226666666666659</v>
      </c>
      <c r="N334" s="32">
        <v>28.326666666666668</v>
      </c>
      <c r="O334" s="32">
        <v>1.7777777777777777</v>
      </c>
      <c r="P334" s="32">
        <v>35.059444444444438</v>
      </c>
      <c r="Q334" s="32">
        <v>27.018888888888878</v>
      </c>
      <c r="R334" s="32">
        <v>8.0405555555555583</v>
      </c>
      <c r="S334" s="32">
        <v>155.84833333333333</v>
      </c>
      <c r="T334" s="32">
        <v>152.57277777777779</v>
      </c>
      <c r="U334" s="32">
        <v>3.2755555555555542</v>
      </c>
      <c r="V334" s="32">
        <v>0</v>
      </c>
      <c r="W334" s="32">
        <v>20.888888888888889</v>
      </c>
      <c r="X334" s="32">
        <v>0</v>
      </c>
      <c r="Y334" s="32">
        <v>3.088888888888889</v>
      </c>
      <c r="Z334" s="32">
        <v>0</v>
      </c>
      <c r="AA334" s="32">
        <v>4.0638888888888891</v>
      </c>
      <c r="AB334" s="32">
        <v>0</v>
      </c>
      <c r="AC334" s="32">
        <v>13.736111111111111</v>
      </c>
      <c r="AD334" s="32">
        <v>0</v>
      </c>
      <c r="AE334" s="32">
        <v>0</v>
      </c>
      <c r="AF334" t="s">
        <v>488</v>
      </c>
      <c r="AG334">
        <v>5</v>
      </c>
      <c r="AH334"/>
    </row>
    <row r="335" spans="1:34" x14ac:dyDescent="0.25">
      <c r="A335" t="s">
        <v>2364</v>
      </c>
      <c r="B335" t="s">
        <v>1442</v>
      </c>
      <c r="C335" t="s">
        <v>1975</v>
      </c>
      <c r="D335" t="s">
        <v>2287</v>
      </c>
      <c r="E335" s="32">
        <v>71.144444444444446</v>
      </c>
      <c r="F335" s="32">
        <v>3.4309558019678277</v>
      </c>
      <c r="G335" s="32">
        <v>2.9098328908324227</v>
      </c>
      <c r="H335" s="32">
        <v>0.50087615180384193</v>
      </c>
      <c r="I335" s="32">
        <v>0.22475558332031861</v>
      </c>
      <c r="J335" s="32">
        <v>244.09344444444446</v>
      </c>
      <c r="K335" s="32">
        <v>207.01844444444447</v>
      </c>
      <c r="L335" s="32">
        <v>35.634555555555558</v>
      </c>
      <c r="M335" s="32">
        <v>15.990111111111112</v>
      </c>
      <c r="N335" s="32">
        <v>9.3333333333333339</v>
      </c>
      <c r="O335" s="32">
        <v>10.311111111111112</v>
      </c>
      <c r="P335" s="32">
        <v>88.279000000000025</v>
      </c>
      <c r="Q335" s="32">
        <v>70.848444444444468</v>
      </c>
      <c r="R335" s="32">
        <v>17.430555555555557</v>
      </c>
      <c r="S335" s="32">
        <v>120.17988888888887</v>
      </c>
      <c r="T335" s="32">
        <v>106.37033333333331</v>
      </c>
      <c r="U335" s="32">
        <v>13.809555555555557</v>
      </c>
      <c r="V335" s="32">
        <v>0</v>
      </c>
      <c r="W335" s="32">
        <v>72.88666666666667</v>
      </c>
      <c r="X335" s="32">
        <v>0.22222222222222221</v>
      </c>
      <c r="Y335" s="32">
        <v>0</v>
      </c>
      <c r="Z335" s="32">
        <v>0</v>
      </c>
      <c r="AA335" s="32">
        <v>25.155666666666665</v>
      </c>
      <c r="AB335" s="32">
        <v>0.10833333333333334</v>
      </c>
      <c r="AC335" s="32">
        <v>47.400444444444446</v>
      </c>
      <c r="AD335" s="32">
        <v>0</v>
      </c>
      <c r="AE335" s="32">
        <v>0</v>
      </c>
      <c r="AF335" t="s">
        <v>496</v>
      </c>
      <c r="AG335">
        <v>5</v>
      </c>
      <c r="AH335"/>
    </row>
    <row r="336" spans="1:34" x14ac:dyDescent="0.25">
      <c r="A336" t="s">
        <v>2364</v>
      </c>
      <c r="B336" t="s">
        <v>1092</v>
      </c>
      <c r="C336" t="s">
        <v>1939</v>
      </c>
      <c r="D336" t="s">
        <v>2293</v>
      </c>
      <c r="E336" s="32">
        <v>157.23333333333332</v>
      </c>
      <c r="F336" s="32">
        <v>3.647026358561233</v>
      </c>
      <c r="G336" s="32">
        <v>3.4009886227121764</v>
      </c>
      <c r="H336" s="32">
        <v>0.56599957600169615</v>
      </c>
      <c r="I336" s="32">
        <v>0.39743551692459905</v>
      </c>
      <c r="J336" s="32">
        <v>573.43411111111118</v>
      </c>
      <c r="K336" s="32">
        <v>534.74877777777783</v>
      </c>
      <c r="L336" s="32">
        <v>88.994000000000014</v>
      </c>
      <c r="M336" s="32">
        <v>62.490111111111119</v>
      </c>
      <c r="N336" s="32">
        <v>21.615000000000013</v>
      </c>
      <c r="O336" s="32">
        <v>4.8888888888888893</v>
      </c>
      <c r="P336" s="32">
        <v>131.99088888888892</v>
      </c>
      <c r="Q336" s="32">
        <v>119.80944444444447</v>
      </c>
      <c r="R336" s="32">
        <v>12.181444444444443</v>
      </c>
      <c r="S336" s="32">
        <v>352.4492222222222</v>
      </c>
      <c r="T336" s="32">
        <v>220.05199999999999</v>
      </c>
      <c r="U336" s="32">
        <v>113.44444444444444</v>
      </c>
      <c r="V336" s="32">
        <v>18.952777777777779</v>
      </c>
      <c r="W336" s="32">
        <v>28.465888888888887</v>
      </c>
      <c r="X336" s="32">
        <v>8.3512222222222228</v>
      </c>
      <c r="Y336" s="32">
        <v>2.8145555555555526</v>
      </c>
      <c r="Z336" s="32">
        <v>0</v>
      </c>
      <c r="AA336" s="32">
        <v>4.8449999999999998</v>
      </c>
      <c r="AB336" s="32">
        <v>0</v>
      </c>
      <c r="AC336" s="32">
        <v>12.455111111111112</v>
      </c>
      <c r="AD336" s="32">
        <v>0</v>
      </c>
      <c r="AE336" s="32">
        <v>0</v>
      </c>
      <c r="AF336" t="s">
        <v>138</v>
      </c>
      <c r="AG336">
        <v>5</v>
      </c>
      <c r="AH336"/>
    </row>
    <row r="337" spans="1:34" x14ac:dyDescent="0.25">
      <c r="A337" t="s">
        <v>2364</v>
      </c>
      <c r="B337" t="s">
        <v>1229</v>
      </c>
      <c r="C337" t="s">
        <v>1941</v>
      </c>
      <c r="D337" t="s">
        <v>2271</v>
      </c>
      <c r="E337" s="32">
        <v>46.611111111111114</v>
      </c>
      <c r="F337" s="32">
        <v>3.7606460071513697</v>
      </c>
      <c r="G337" s="32">
        <v>3.389969010727055</v>
      </c>
      <c r="H337" s="32">
        <v>0.78271275327771161</v>
      </c>
      <c r="I337" s="32">
        <v>0.5459141835518474</v>
      </c>
      <c r="J337" s="32">
        <v>175.28788888888886</v>
      </c>
      <c r="K337" s="32">
        <v>158.01022222222218</v>
      </c>
      <c r="L337" s="32">
        <v>36.483111111111114</v>
      </c>
      <c r="M337" s="32">
        <v>25.445666666666668</v>
      </c>
      <c r="N337" s="32">
        <v>5.4111111111111114</v>
      </c>
      <c r="O337" s="32">
        <v>5.6263333333333332</v>
      </c>
      <c r="P337" s="32">
        <v>36.904111111111106</v>
      </c>
      <c r="Q337" s="32">
        <v>30.663888888888888</v>
      </c>
      <c r="R337" s="32">
        <v>6.2402222222222221</v>
      </c>
      <c r="S337" s="32">
        <v>101.90066666666664</v>
      </c>
      <c r="T337" s="32">
        <v>101.90066666666664</v>
      </c>
      <c r="U337" s="32">
        <v>0</v>
      </c>
      <c r="V337" s="32">
        <v>0</v>
      </c>
      <c r="W337" s="32">
        <v>3.9277777777777776</v>
      </c>
      <c r="X337" s="32">
        <v>0</v>
      </c>
      <c r="Y337" s="32">
        <v>0</v>
      </c>
      <c r="Z337" s="32">
        <v>0</v>
      </c>
      <c r="AA337" s="32">
        <v>0</v>
      </c>
      <c r="AB337" s="32">
        <v>0</v>
      </c>
      <c r="AC337" s="32">
        <v>3.9277777777777776</v>
      </c>
      <c r="AD337" s="32">
        <v>0</v>
      </c>
      <c r="AE337" s="32">
        <v>0</v>
      </c>
      <c r="AF337" t="s">
        <v>278</v>
      </c>
      <c r="AG337">
        <v>5</v>
      </c>
      <c r="AH337"/>
    </row>
    <row r="338" spans="1:34" x14ac:dyDescent="0.25">
      <c r="A338" t="s">
        <v>2364</v>
      </c>
      <c r="B338" t="s">
        <v>1190</v>
      </c>
      <c r="C338" t="s">
        <v>2099</v>
      </c>
      <c r="D338" t="s">
        <v>2258</v>
      </c>
      <c r="E338" s="32">
        <v>45.855555555555554</v>
      </c>
      <c r="F338" s="32">
        <v>3.9946910588805431</v>
      </c>
      <c r="G338" s="32">
        <v>3.7837024472982796</v>
      </c>
      <c r="H338" s="32">
        <v>0.44148291737339473</v>
      </c>
      <c r="I338" s="32">
        <v>0.33099103464986673</v>
      </c>
      <c r="J338" s="32">
        <v>183.17877777777778</v>
      </c>
      <c r="K338" s="32">
        <v>173.50377777777777</v>
      </c>
      <c r="L338" s="32">
        <v>20.244444444444444</v>
      </c>
      <c r="M338" s="32">
        <v>15.177777777777777</v>
      </c>
      <c r="N338" s="32">
        <v>5.0666666666666664</v>
      </c>
      <c r="O338" s="32">
        <v>0</v>
      </c>
      <c r="P338" s="32">
        <v>44.192666666666668</v>
      </c>
      <c r="Q338" s="32">
        <v>39.584333333333333</v>
      </c>
      <c r="R338" s="32">
        <v>4.6083333333333334</v>
      </c>
      <c r="S338" s="32">
        <v>118.74166666666666</v>
      </c>
      <c r="T338" s="32">
        <v>118.74166666666666</v>
      </c>
      <c r="U338" s="32">
        <v>0</v>
      </c>
      <c r="V338" s="32">
        <v>0</v>
      </c>
      <c r="W338" s="32">
        <v>0</v>
      </c>
      <c r="X338" s="32">
        <v>0</v>
      </c>
      <c r="Y338" s="32">
        <v>0</v>
      </c>
      <c r="Z338" s="32">
        <v>0</v>
      </c>
      <c r="AA338" s="32">
        <v>0</v>
      </c>
      <c r="AB338" s="32">
        <v>0</v>
      </c>
      <c r="AC338" s="32">
        <v>0</v>
      </c>
      <c r="AD338" s="32">
        <v>0</v>
      </c>
      <c r="AE338" s="32">
        <v>0</v>
      </c>
      <c r="AF338" t="s">
        <v>238</v>
      </c>
      <c r="AG338">
        <v>5</v>
      </c>
      <c r="AH338"/>
    </row>
    <row r="339" spans="1:34" x14ac:dyDescent="0.25">
      <c r="A339" t="s">
        <v>2364</v>
      </c>
      <c r="B339" t="s">
        <v>951</v>
      </c>
      <c r="C339" t="s">
        <v>1968</v>
      </c>
      <c r="D339" t="s">
        <v>2244</v>
      </c>
      <c r="E339" s="32">
        <v>77.62222222222222</v>
      </c>
      <c r="F339" s="32">
        <v>3.555314915545376</v>
      </c>
      <c r="G339" s="32">
        <v>3.3938849126825072</v>
      </c>
      <c r="H339" s="32">
        <v>0.31852132837102781</v>
      </c>
      <c r="I339" s="32">
        <v>0.20862296020612656</v>
      </c>
      <c r="J339" s="32">
        <v>275.97144444444439</v>
      </c>
      <c r="K339" s="32">
        <v>263.44088888888882</v>
      </c>
      <c r="L339" s="32">
        <v>24.724333333333337</v>
      </c>
      <c r="M339" s="32">
        <v>16.193777777777779</v>
      </c>
      <c r="N339" s="32">
        <v>4.7027777777777775</v>
      </c>
      <c r="O339" s="32">
        <v>3.8277777777777779</v>
      </c>
      <c r="P339" s="32">
        <v>88.061222222222213</v>
      </c>
      <c r="Q339" s="32">
        <v>84.061222222222213</v>
      </c>
      <c r="R339" s="32">
        <v>4</v>
      </c>
      <c r="S339" s="32">
        <v>163.18588888888883</v>
      </c>
      <c r="T339" s="32">
        <v>158.16688888888882</v>
      </c>
      <c r="U339" s="32">
        <v>0</v>
      </c>
      <c r="V339" s="32">
        <v>5.019000000000001</v>
      </c>
      <c r="W339" s="32">
        <v>5.3002222222222226</v>
      </c>
      <c r="X339" s="32">
        <v>0.17777777777777778</v>
      </c>
      <c r="Y339" s="32">
        <v>0</v>
      </c>
      <c r="Z339" s="32">
        <v>0</v>
      </c>
      <c r="AA339" s="32">
        <v>2.5330000000000004</v>
      </c>
      <c r="AB339" s="32">
        <v>0</v>
      </c>
      <c r="AC339" s="32">
        <v>2.5894444444444447</v>
      </c>
      <c r="AD339" s="32">
        <v>0</v>
      </c>
      <c r="AE339" s="32">
        <v>0</v>
      </c>
      <c r="AF339" t="s">
        <v>89</v>
      </c>
      <c r="AG339">
        <v>5</v>
      </c>
      <c r="AH339"/>
    </row>
    <row r="340" spans="1:34" x14ac:dyDescent="0.25">
      <c r="A340" t="s">
        <v>2364</v>
      </c>
      <c r="B340" t="s">
        <v>1203</v>
      </c>
      <c r="C340" t="s">
        <v>1930</v>
      </c>
      <c r="D340" t="s">
        <v>2241</v>
      </c>
      <c r="E340" s="32">
        <v>44.68888888888889</v>
      </c>
      <c r="F340" s="32">
        <v>4.3626280457483837</v>
      </c>
      <c r="G340" s="32">
        <v>3.989430631526603</v>
      </c>
      <c r="H340" s="32">
        <v>0.80453754351069118</v>
      </c>
      <c r="I340" s="32">
        <v>0.43134012928891102</v>
      </c>
      <c r="J340" s="32">
        <v>194.96099999999998</v>
      </c>
      <c r="K340" s="32">
        <v>178.28322222222221</v>
      </c>
      <c r="L340" s="32">
        <v>35.953888888888891</v>
      </c>
      <c r="M340" s="32">
        <v>19.276111111111113</v>
      </c>
      <c r="N340" s="32">
        <v>5.6</v>
      </c>
      <c r="O340" s="32">
        <v>11.077777777777778</v>
      </c>
      <c r="P340" s="32">
        <v>45.131444444444448</v>
      </c>
      <c r="Q340" s="32">
        <v>45.131444444444448</v>
      </c>
      <c r="R340" s="32">
        <v>0</v>
      </c>
      <c r="S340" s="32">
        <v>113.87566666666665</v>
      </c>
      <c r="T340" s="32">
        <v>113.87566666666665</v>
      </c>
      <c r="U340" s="32">
        <v>0</v>
      </c>
      <c r="V340" s="32">
        <v>0</v>
      </c>
      <c r="W340" s="32">
        <v>0</v>
      </c>
      <c r="X340" s="32">
        <v>0</v>
      </c>
      <c r="Y340" s="32">
        <v>0</v>
      </c>
      <c r="Z340" s="32">
        <v>0</v>
      </c>
      <c r="AA340" s="32">
        <v>0</v>
      </c>
      <c r="AB340" s="32">
        <v>0</v>
      </c>
      <c r="AC340" s="32">
        <v>0</v>
      </c>
      <c r="AD340" s="32">
        <v>0</v>
      </c>
      <c r="AE340" s="32">
        <v>0</v>
      </c>
      <c r="AF340" t="s">
        <v>251</v>
      </c>
      <c r="AG340">
        <v>5</v>
      </c>
      <c r="AH340"/>
    </row>
    <row r="341" spans="1:34" x14ac:dyDescent="0.25">
      <c r="A341" t="s">
        <v>2364</v>
      </c>
      <c r="B341" t="s">
        <v>1559</v>
      </c>
      <c r="C341" t="s">
        <v>2061</v>
      </c>
      <c r="D341" t="s">
        <v>2262</v>
      </c>
      <c r="E341" s="32">
        <v>43.677777777777777</v>
      </c>
      <c r="F341" s="32">
        <v>4.0942864411091309</v>
      </c>
      <c r="G341" s="32">
        <v>3.6216687865683022</v>
      </c>
      <c r="H341" s="32">
        <v>0.9307504451793438</v>
      </c>
      <c r="I341" s="32">
        <v>0.5786161282116512</v>
      </c>
      <c r="J341" s="32">
        <v>178.82933333333327</v>
      </c>
      <c r="K341" s="32">
        <v>158.18644444444439</v>
      </c>
      <c r="L341" s="32">
        <v>40.653111111111116</v>
      </c>
      <c r="M341" s="32">
        <v>25.272666666666677</v>
      </c>
      <c r="N341" s="32">
        <v>10.491555555555557</v>
      </c>
      <c r="O341" s="32">
        <v>4.8888888888888893</v>
      </c>
      <c r="P341" s="32">
        <v>47.684555555555534</v>
      </c>
      <c r="Q341" s="32">
        <v>42.422111111111086</v>
      </c>
      <c r="R341" s="32">
        <v>5.2624444444444443</v>
      </c>
      <c r="S341" s="32">
        <v>90.491666666666632</v>
      </c>
      <c r="T341" s="32">
        <v>85.981555555555516</v>
      </c>
      <c r="U341" s="32">
        <v>4.5101111111111116</v>
      </c>
      <c r="V341" s="32">
        <v>0</v>
      </c>
      <c r="W341" s="32">
        <v>38.751111111111122</v>
      </c>
      <c r="X341" s="32">
        <v>4.5</v>
      </c>
      <c r="Y341" s="32">
        <v>0</v>
      </c>
      <c r="Z341" s="32">
        <v>0</v>
      </c>
      <c r="AA341" s="32">
        <v>8.4361111111111118</v>
      </c>
      <c r="AB341" s="32">
        <v>0</v>
      </c>
      <c r="AC341" s="32">
        <v>25.815000000000008</v>
      </c>
      <c r="AD341" s="32">
        <v>0</v>
      </c>
      <c r="AE341" s="32">
        <v>0</v>
      </c>
      <c r="AF341" t="s">
        <v>615</v>
      </c>
      <c r="AG341">
        <v>5</v>
      </c>
      <c r="AH341"/>
    </row>
    <row r="342" spans="1:34" x14ac:dyDescent="0.25">
      <c r="A342" t="s">
        <v>2364</v>
      </c>
      <c r="B342" t="s">
        <v>1533</v>
      </c>
      <c r="C342" t="s">
        <v>2186</v>
      </c>
      <c r="D342" t="s">
        <v>2286</v>
      </c>
      <c r="E342" s="32">
        <v>77.86666666666666</v>
      </c>
      <c r="F342" s="32">
        <v>3.982257420091325</v>
      </c>
      <c r="G342" s="32">
        <v>3.7434688926940649</v>
      </c>
      <c r="H342" s="32">
        <v>0.71544663242009132</v>
      </c>
      <c r="I342" s="32">
        <v>0.47665810502283112</v>
      </c>
      <c r="J342" s="32">
        <v>310.08511111111113</v>
      </c>
      <c r="K342" s="32">
        <v>291.49144444444448</v>
      </c>
      <c r="L342" s="32">
        <v>55.709444444444443</v>
      </c>
      <c r="M342" s="32">
        <v>37.11577777777778</v>
      </c>
      <c r="N342" s="32">
        <v>12.904777777777776</v>
      </c>
      <c r="O342" s="32">
        <v>5.6888888888888891</v>
      </c>
      <c r="P342" s="32">
        <v>83.869444444444468</v>
      </c>
      <c r="Q342" s="32">
        <v>83.869444444444468</v>
      </c>
      <c r="R342" s="32">
        <v>0</v>
      </c>
      <c r="S342" s="32">
        <v>170.50622222222225</v>
      </c>
      <c r="T342" s="32">
        <v>170.50622222222225</v>
      </c>
      <c r="U342" s="32">
        <v>0</v>
      </c>
      <c r="V342" s="32">
        <v>0</v>
      </c>
      <c r="W342" s="32">
        <v>0</v>
      </c>
      <c r="X342" s="32">
        <v>0</v>
      </c>
      <c r="Y342" s="32">
        <v>0</v>
      </c>
      <c r="Z342" s="32">
        <v>0</v>
      </c>
      <c r="AA342" s="32">
        <v>0</v>
      </c>
      <c r="AB342" s="32">
        <v>0</v>
      </c>
      <c r="AC342" s="32">
        <v>0</v>
      </c>
      <c r="AD342" s="32">
        <v>0</v>
      </c>
      <c r="AE342" s="32">
        <v>0</v>
      </c>
      <c r="AF342" t="s">
        <v>588</v>
      </c>
      <c r="AG342">
        <v>5</v>
      </c>
      <c r="AH342"/>
    </row>
    <row r="343" spans="1:34" x14ac:dyDescent="0.25">
      <c r="A343" t="s">
        <v>2364</v>
      </c>
      <c r="B343" t="s">
        <v>1090</v>
      </c>
      <c r="C343" t="s">
        <v>2065</v>
      </c>
      <c r="D343" t="s">
        <v>2257</v>
      </c>
      <c r="E343" s="32">
        <v>30.677777777777777</v>
      </c>
      <c r="F343" s="32">
        <v>3.2144476638898949</v>
      </c>
      <c r="G343" s="32">
        <v>2.947787033683448</v>
      </c>
      <c r="H343" s="32">
        <v>0.4126222383194495</v>
      </c>
      <c r="I343" s="32">
        <v>0.34036580948931544</v>
      </c>
      <c r="J343" s="32">
        <v>98.612111111111105</v>
      </c>
      <c r="K343" s="32">
        <v>90.431555555555548</v>
      </c>
      <c r="L343" s="32">
        <v>12.658333333333333</v>
      </c>
      <c r="M343" s="32">
        <v>10.441666666666666</v>
      </c>
      <c r="N343" s="32">
        <v>0</v>
      </c>
      <c r="O343" s="32">
        <v>2.2166666666666668</v>
      </c>
      <c r="P343" s="32">
        <v>32.492999999999995</v>
      </c>
      <c r="Q343" s="32">
        <v>26.52911111111111</v>
      </c>
      <c r="R343" s="32">
        <v>5.9638888888888886</v>
      </c>
      <c r="S343" s="32">
        <v>53.460777777777778</v>
      </c>
      <c r="T343" s="32">
        <v>20.860888888888891</v>
      </c>
      <c r="U343" s="32">
        <v>32.599888888888884</v>
      </c>
      <c r="V343" s="32">
        <v>0</v>
      </c>
      <c r="W343" s="32">
        <v>0</v>
      </c>
      <c r="X343" s="32">
        <v>0</v>
      </c>
      <c r="Y343" s="32">
        <v>0</v>
      </c>
      <c r="Z343" s="32">
        <v>0</v>
      </c>
      <c r="AA343" s="32">
        <v>0</v>
      </c>
      <c r="AB343" s="32">
        <v>0</v>
      </c>
      <c r="AC343" s="32">
        <v>0</v>
      </c>
      <c r="AD343" s="32">
        <v>0</v>
      </c>
      <c r="AE343" s="32">
        <v>0</v>
      </c>
      <c r="AF343" t="s">
        <v>136</v>
      </c>
      <c r="AG343">
        <v>5</v>
      </c>
      <c r="AH343"/>
    </row>
    <row r="344" spans="1:34" x14ac:dyDescent="0.25">
      <c r="A344" t="s">
        <v>2364</v>
      </c>
      <c r="B344" t="s">
        <v>1080</v>
      </c>
      <c r="C344" t="s">
        <v>1968</v>
      </c>
      <c r="D344" t="s">
        <v>2244</v>
      </c>
      <c r="E344" s="32">
        <v>57.81111111111111</v>
      </c>
      <c r="F344" s="32">
        <v>2.5312954064962518</v>
      </c>
      <c r="G344" s="32">
        <v>2.3411166634633864</v>
      </c>
      <c r="H344" s="32">
        <v>0.38823178935229685</v>
      </c>
      <c r="I344" s="32">
        <v>0.29636171439554115</v>
      </c>
      <c r="J344" s="32">
        <v>146.33699999999999</v>
      </c>
      <c r="K344" s="32">
        <v>135.34255555555555</v>
      </c>
      <c r="L344" s="32">
        <v>22.444111111111116</v>
      </c>
      <c r="M344" s="32">
        <v>17.133000000000006</v>
      </c>
      <c r="N344" s="32">
        <v>0</v>
      </c>
      <c r="O344" s="32">
        <v>5.3111111111111109</v>
      </c>
      <c r="P344" s="32">
        <v>30.464111111111116</v>
      </c>
      <c r="Q344" s="32">
        <v>24.780777777777782</v>
      </c>
      <c r="R344" s="32">
        <v>5.6833333333333336</v>
      </c>
      <c r="S344" s="32">
        <v>93.428777777777753</v>
      </c>
      <c r="T344" s="32">
        <v>93.428777777777753</v>
      </c>
      <c r="U344" s="32">
        <v>0</v>
      </c>
      <c r="V344" s="32">
        <v>0</v>
      </c>
      <c r="W344" s="32">
        <v>37.128888888888895</v>
      </c>
      <c r="X344" s="32">
        <v>11.91</v>
      </c>
      <c r="Y344" s="32">
        <v>0</v>
      </c>
      <c r="Z344" s="32">
        <v>0.42222222222222222</v>
      </c>
      <c r="AA344" s="32">
        <v>8.4370000000000012</v>
      </c>
      <c r="AB344" s="32">
        <v>0</v>
      </c>
      <c r="AC344" s="32">
        <v>16.359666666666669</v>
      </c>
      <c r="AD344" s="32">
        <v>0</v>
      </c>
      <c r="AE344" s="32">
        <v>0</v>
      </c>
      <c r="AF344" t="s">
        <v>125</v>
      </c>
      <c r="AG344">
        <v>5</v>
      </c>
      <c r="AH344"/>
    </row>
    <row r="345" spans="1:34" x14ac:dyDescent="0.25">
      <c r="A345" t="s">
        <v>2364</v>
      </c>
      <c r="B345" t="s">
        <v>1184</v>
      </c>
      <c r="C345" t="s">
        <v>2025</v>
      </c>
      <c r="D345" t="s">
        <v>2269</v>
      </c>
      <c r="E345" s="32">
        <v>49.155555555555559</v>
      </c>
      <c r="F345" s="32">
        <v>4.0018196202531646</v>
      </c>
      <c r="G345" s="32">
        <v>3.5656351717902348</v>
      </c>
      <c r="H345" s="32">
        <v>0.24948688969258587</v>
      </c>
      <c r="I345" s="32">
        <v>0.16929927667269437</v>
      </c>
      <c r="J345" s="32">
        <v>196.71166666666667</v>
      </c>
      <c r="K345" s="32">
        <v>175.27077777777777</v>
      </c>
      <c r="L345" s="32">
        <v>12.263666666666666</v>
      </c>
      <c r="M345" s="32">
        <v>8.3219999999999992</v>
      </c>
      <c r="N345" s="32">
        <v>0.25555555555555554</v>
      </c>
      <c r="O345" s="32">
        <v>3.6861111111111109</v>
      </c>
      <c r="P345" s="32">
        <v>60.195666666666668</v>
      </c>
      <c r="Q345" s="32">
        <v>42.696444444444445</v>
      </c>
      <c r="R345" s="32">
        <v>17.499222222222219</v>
      </c>
      <c r="S345" s="32">
        <v>124.25233333333334</v>
      </c>
      <c r="T345" s="32">
        <v>124.25233333333334</v>
      </c>
      <c r="U345" s="32">
        <v>0</v>
      </c>
      <c r="V345" s="32">
        <v>0</v>
      </c>
      <c r="W345" s="32">
        <v>90.253777777777771</v>
      </c>
      <c r="X345" s="32">
        <v>5.3078888888888889</v>
      </c>
      <c r="Y345" s="32">
        <v>0.25555555555555554</v>
      </c>
      <c r="Z345" s="32">
        <v>0</v>
      </c>
      <c r="AA345" s="32">
        <v>35.388111111111108</v>
      </c>
      <c r="AB345" s="32">
        <v>0.17744444444444443</v>
      </c>
      <c r="AC345" s="32">
        <v>49.124777777777773</v>
      </c>
      <c r="AD345" s="32">
        <v>0</v>
      </c>
      <c r="AE345" s="32">
        <v>0</v>
      </c>
      <c r="AF345" t="s">
        <v>232</v>
      </c>
      <c r="AG345">
        <v>5</v>
      </c>
      <c r="AH345"/>
    </row>
    <row r="346" spans="1:34" x14ac:dyDescent="0.25">
      <c r="A346" t="s">
        <v>2364</v>
      </c>
      <c r="B346" t="s">
        <v>1652</v>
      </c>
      <c r="C346" t="s">
        <v>2069</v>
      </c>
      <c r="D346" t="s">
        <v>2281</v>
      </c>
      <c r="E346" s="32">
        <v>22.233333333333334</v>
      </c>
      <c r="F346" s="32">
        <v>3.8102198900549724</v>
      </c>
      <c r="G346" s="32">
        <v>3.3483258370814593</v>
      </c>
      <c r="H346" s="32">
        <v>0.32146426786606697</v>
      </c>
      <c r="I346" s="32">
        <v>9.1829085457271351E-2</v>
      </c>
      <c r="J346" s="32">
        <v>84.713888888888889</v>
      </c>
      <c r="K346" s="32">
        <v>74.444444444444443</v>
      </c>
      <c r="L346" s="32">
        <v>7.1472222222222221</v>
      </c>
      <c r="M346" s="32">
        <v>2.0416666666666665</v>
      </c>
      <c r="N346" s="32">
        <v>0</v>
      </c>
      <c r="O346" s="32">
        <v>5.1055555555555552</v>
      </c>
      <c r="P346" s="32">
        <v>35.283333333333331</v>
      </c>
      <c r="Q346" s="32">
        <v>30.119444444444444</v>
      </c>
      <c r="R346" s="32">
        <v>5.1638888888888888</v>
      </c>
      <c r="S346" s="32">
        <v>42.283333333333331</v>
      </c>
      <c r="T346" s="32">
        <v>42.283333333333331</v>
      </c>
      <c r="U346" s="32">
        <v>0</v>
      </c>
      <c r="V346" s="32">
        <v>0</v>
      </c>
      <c r="W346" s="32">
        <v>0</v>
      </c>
      <c r="X346" s="32">
        <v>0</v>
      </c>
      <c r="Y346" s="32">
        <v>0</v>
      </c>
      <c r="Z346" s="32">
        <v>0</v>
      </c>
      <c r="AA346" s="32">
        <v>0</v>
      </c>
      <c r="AB346" s="32">
        <v>0</v>
      </c>
      <c r="AC346" s="32">
        <v>0</v>
      </c>
      <c r="AD346" s="32">
        <v>0</v>
      </c>
      <c r="AE346" s="32">
        <v>0</v>
      </c>
      <c r="AF346" t="s">
        <v>710</v>
      </c>
      <c r="AG346">
        <v>5</v>
      </c>
      <c r="AH346"/>
    </row>
    <row r="347" spans="1:34" x14ac:dyDescent="0.25">
      <c r="A347" t="s">
        <v>2364</v>
      </c>
      <c r="B347" t="s">
        <v>1634</v>
      </c>
      <c r="C347" t="s">
        <v>2202</v>
      </c>
      <c r="D347" t="s">
        <v>2281</v>
      </c>
      <c r="E347" s="32">
        <v>22.766666666666666</v>
      </c>
      <c r="F347" s="32">
        <v>3.7645192776964373</v>
      </c>
      <c r="G347" s="32">
        <v>3.2742801366520258</v>
      </c>
      <c r="H347" s="32">
        <v>0.8793313811615423</v>
      </c>
      <c r="I347" s="32">
        <v>0.61993655441678874</v>
      </c>
      <c r="J347" s="32">
        <v>85.705555555555549</v>
      </c>
      <c r="K347" s="32">
        <v>74.544444444444451</v>
      </c>
      <c r="L347" s="32">
        <v>20.019444444444446</v>
      </c>
      <c r="M347" s="32">
        <v>14.113888888888889</v>
      </c>
      <c r="N347" s="32">
        <v>0</v>
      </c>
      <c r="O347" s="32">
        <v>5.9055555555555559</v>
      </c>
      <c r="P347" s="32">
        <v>24.236111111111111</v>
      </c>
      <c r="Q347" s="32">
        <v>18.980555555555554</v>
      </c>
      <c r="R347" s="32">
        <v>5.2555555555555555</v>
      </c>
      <c r="S347" s="32">
        <v>41.45</v>
      </c>
      <c r="T347" s="32">
        <v>41.45</v>
      </c>
      <c r="U347" s="32">
        <v>0</v>
      </c>
      <c r="V347" s="32">
        <v>0</v>
      </c>
      <c r="W347" s="32">
        <v>0</v>
      </c>
      <c r="X347" s="32">
        <v>0</v>
      </c>
      <c r="Y347" s="32">
        <v>0</v>
      </c>
      <c r="Z347" s="32">
        <v>0</v>
      </c>
      <c r="AA347" s="32">
        <v>0</v>
      </c>
      <c r="AB347" s="32">
        <v>0</v>
      </c>
      <c r="AC347" s="32">
        <v>0</v>
      </c>
      <c r="AD347" s="32">
        <v>0</v>
      </c>
      <c r="AE347" s="32">
        <v>0</v>
      </c>
      <c r="AF347" t="s">
        <v>691</v>
      </c>
      <c r="AG347">
        <v>5</v>
      </c>
      <c r="AH347"/>
    </row>
    <row r="348" spans="1:34" x14ac:dyDescent="0.25">
      <c r="A348" t="s">
        <v>2364</v>
      </c>
      <c r="B348" t="s">
        <v>1055</v>
      </c>
      <c r="C348" t="s">
        <v>1936</v>
      </c>
      <c r="D348" t="s">
        <v>2278</v>
      </c>
      <c r="E348" s="32">
        <v>64.62222222222222</v>
      </c>
      <c r="F348" s="32">
        <v>4.7768707015130678</v>
      </c>
      <c r="G348" s="32">
        <v>4.2595907840440175</v>
      </c>
      <c r="H348" s="32">
        <v>0.72428645116918833</v>
      </c>
      <c r="I348" s="32">
        <v>0.48348521320495186</v>
      </c>
      <c r="J348" s="32">
        <v>308.69200000000001</v>
      </c>
      <c r="K348" s="32">
        <v>275.26422222222226</v>
      </c>
      <c r="L348" s="32">
        <v>46.804999999999993</v>
      </c>
      <c r="M348" s="32">
        <v>31.243888888888886</v>
      </c>
      <c r="N348" s="32">
        <v>6.3166666666666664</v>
      </c>
      <c r="O348" s="32">
        <v>9.2444444444444436</v>
      </c>
      <c r="P348" s="32">
        <v>111</v>
      </c>
      <c r="Q348" s="32">
        <v>93.13333333333334</v>
      </c>
      <c r="R348" s="32">
        <v>17.866666666666667</v>
      </c>
      <c r="S348" s="32">
        <v>150.88700000000003</v>
      </c>
      <c r="T348" s="32">
        <v>150.88700000000003</v>
      </c>
      <c r="U348" s="32">
        <v>0</v>
      </c>
      <c r="V348" s="32">
        <v>0</v>
      </c>
      <c r="W348" s="32">
        <v>0</v>
      </c>
      <c r="X348" s="32">
        <v>0</v>
      </c>
      <c r="Y348" s="32">
        <v>0</v>
      </c>
      <c r="Z348" s="32">
        <v>0</v>
      </c>
      <c r="AA348" s="32">
        <v>0</v>
      </c>
      <c r="AB348" s="32">
        <v>0</v>
      </c>
      <c r="AC348" s="32">
        <v>0</v>
      </c>
      <c r="AD348" s="32">
        <v>0</v>
      </c>
      <c r="AE348" s="32">
        <v>0</v>
      </c>
      <c r="AF348" t="s">
        <v>100</v>
      </c>
      <c r="AG348">
        <v>5</v>
      </c>
      <c r="AH348"/>
    </row>
    <row r="349" spans="1:34" x14ac:dyDescent="0.25">
      <c r="A349" t="s">
        <v>2364</v>
      </c>
      <c r="B349" t="s">
        <v>1228</v>
      </c>
      <c r="C349" t="s">
        <v>1939</v>
      </c>
      <c r="D349" t="s">
        <v>2293</v>
      </c>
      <c r="E349" s="32">
        <v>67.37777777777778</v>
      </c>
      <c r="F349" s="32">
        <v>3.5457981530342999</v>
      </c>
      <c r="G349" s="32">
        <v>3.2290105540897094</v>
      </c>
      <c r="H349" s="32">
        <v>0.50804584432717681</v>
      </c>
      <c r="I349" s="32">
        <v>0.31568106860158313</v>
      </c>
      <c r="J349" s="32">
        <v>238.90799999999996</v>
      </c>
      <c r="K349" s="32">
        <v>217.56355555555552</v>
      </c>
      <c r="L349" s="32">
        <v>34.231000000000002</v>
      </c>
      <c r="M349" s="32">
        <v>21.26988888888889</v>
      </c>
      <c r="N349" s="32">
        <v>8.6166666666666671</v>
      </c>
      <c r="O349" s="32">
        <v>4.3444444444444441</v>
      </c>
      <c r="P349" s="32">
        <v>54.703888888888891</v>
      </c>
      <c r="Q349" s="32">
        <v>46.320555555555558</v>
      </c>
      <c r="R349" s="32">
        <v>8.3833333333333329</v>
      </c>
      <c r="S349" s="32">
        <v>149.97311111111108</v>
      </c>
      <c r="T349" s="32">
        <v>149.97311111111108</v>
      </c>
      <c r="U349" s="32">
        <v>0</v>
      </c>
      <c r="V349" s="32">
        <v>0</v>
      </c>
      <c r="W349" s="32">
        <v>0.48944444444444446</v>
      </c>
      <c r="X349" s="32">
        <v>0</v>
      </c>
      <c r="Y349" s="32">
        <v>0</v>
      </c>
      <c r="Z349" s="32">
        <v>0</v>
      </c>
      <c r="AA349" s="32">
        <v>0.33333333333333331</v>
      </c>
      <c r="AB349" s="32">
        <v>0</v>
      </c>
      <c r="AC349" s="32">
        <v>0.15611111111111112</v>
      </c>
      <c r="AD349" s="32">
        <v>0</v>
      </c>
      <c r="AE349" s="32">
        <v>0</v>
      </c>
      <c r="AF349" t="s">
        <v>277</v>
      </c>
      <c r="AG349">
        <v>5</v>
      </c>
      <c r="AH349"/>
    </row>
    <row r="350" spans="1:34" x14ac:dyDescent="0.25">
      <c r="A350" t="s">
        <v>2364</v>
      </c>
      <c r="B350" t="s">
        <v>1075</v>
      </c>
      <c r="C350" t="s">
        <v>2068</v>
      </c>
      <c r="D350" t="s">
        <v>2293</v>
      </c>
      <c r="E350" s="32">
        <v>55.888888888888886</v>
      </c>
      <c r="F350" s="32">
        <v>3.6642544731610336</v>
      </c>
      <c r="G350" s="32">
        <v>3.1562027833001984</v>
      </c>
      <c r="H350" s="32">
        <v>0.63912326043737577</v>
      </c>
      <c r="I350" s="32">
        <v>0.22749304174950297</v>
      </c>
      <c r="J350" s="32">
        <v>204.79111111111109</v>
      </c>
      <c r="K350" s="32">
        <v>176.39666666666665</v>
      </c>
      <c r="L350" s="32">
        <v>35.719888888888889</v>
      </c>
      <c r="M350" s="32">
        <v>12.714333333333332</v>
      </c>
      <c r="N350" s="32">
        <v>14.233333333333333</v>
      </c>
      <c r="O350" s="32">
        <v>8.7722222222222221</v>
      </c>
      <c r="P350" s="32">
        <v>47.413222222222217</v>
      </c>
      <c r="Q350" s="32">
        <v>42.024333333333331</v>
      </c>
      <c r="R350" s="32">
        <v>5.3888888888888893</v>
      </c>
      <c r="S350" s="32">
        <v>121.65799999999999</v>
      </c>
      <c r="T350" s="32">
        <v>121.65799999999999</v>
      </c>
      <c r="U350" s="32">
        <v>0</v>
      </c>
      <c r="V350" s="32">
        <v>0</v>
      </c>
      <c r="W350" s="32">
        <v>18.511111111111109</v>
      </c>
      <c r="X350" s="32">
        <v>0</v>
      </c>
      <c r="Y350" s="32">
        <v>0</v>
      </c>
      <c r="Z350" s="32">
        <v>0</v>
      </c>
      <c r="AA350" s="32">
        <v>7.4916666666666663</v>
      </c>
      <c r="AB350" s="32">
        <v>0</v>
      </c>
      <c r="AC350" s="32">
        <v>11.019444444444444</v>
      </c>
      <c r="AD350" s="32">
        <v>0</v>
      </c>
      <c r="AE350" s="32">
        <v>0</v>
      </c>
      <c r="AF350" t="s">
        <v>120</v>
      </c>
      <c r="AG350">
        <v>5</v>
      </c>
      <c r="AH350"/>
    </row>
    <row r="351" spans="1:34" x14ac:dyDescent="0.25">
      <c r="A351" t="s">
        <v>2364</v>
      </c>
      <c r="B351" t="s">
        <v>1750</v>
      </c>
      <c r="C351" t="s">
        <v>2066</v>
      </c>
      <c r="D351" t="s">
        <v>2293</v>
      </c>
      <c r="E351" s="32">
        <v>130.44444444444446</v>
      </c>
      <c r="F351" s="32">
        <v>4.1535936967632043</v>
      </c>
      <c r="G351" s="32">
        <v>3.7984718909710411</v>
      </c>
      <c r="H351" s="32">
        <v>0.66944974446337302</v>
      </c>
      <c r="I351" s="32">
        <v>0.4006354344122659</v>
      </c>
      <c r="J351" s="32">
        <v>541.81322222222252</v>
      </c>
      <c r="K351" s="32">
        <v>495.48955555555585</v>
      </c>
      <c r="L351" s="32">
        <v>87.325999999999993</v>
      </c>
      <c r="M351" s="32">
        <v>52.260666666666687</v>
      </c>
      <c r="N351" s="32">
        <v>29.465333333333319</v>
      </c>
      <c r="O351" s="32">
        <v>5.6</v>
      </c>
      <c r="P351" s="32">
        <v>129.72622222222222</v>
      </c>
      <c r="Q351" s="32">
        <v>118.46788888888889</v>
      </c>
      <c r="R351" s="32">
        <v>11.258333333333333</v>
      </c>
      <c r="S351" s="32">
        <v>324.76100000000025</v>
      </c>
      <c r="T351" s="32">
        <v>324.76100000000025</v>
      </c>
      <c r="U351" s="32">
        <v>0</v>
      </c>
      <c r="V351" s="32">
        <v>0</v>
      </c>
      <c r="W351" s="32">
        <v>135.797</v>
      </c>
      <c r="X351" s="32">
        <v>8.8106666666666662</v>
      </c>
      <c r="Y351" s="32">
        <v>0</v>
      </c>
      <c r="Z351" s="32">
        <v>0</v>
      </c>
      <c r="AA351" s="32">
        <v>32.753666666666653</v>
      </c>
      <c r="AB351" s="32">
        <v>0</v>
      </c>
      <c r="AC351" s="32">
        <v>94.232666666666674</v>
      </c>
      <c r="AD351" s="32">
        <v>0</v>
      </c>
      <c r="AE351" s="32">
        <v>0</v>
      </c>
      <c r="AF351" t="s">
        <v>809</v>
      </c>
      <c r="AG351">
        <v>5</v>
      </c>
      <c r="AH351"/>
    </row>
    <row r="352" spans="1:34" x14ac:dyDescent="0.25">
      <c r="A352" t="s">
        <v>2364</v>
      </c>
      <c r="B352" t="s">
        <v>1045</v>
      </c>
      <c r="C352" t="s">
        <v>2057</v>
      </c>
      <c r="D352" t="s">
        <v>2293</v>
      </c>
      <c r="E352" s="32">
        <v>59.455555555555556</v>
      </c>
      <c r="F352" s="32">
        <v>4.2437656512801345</v>
      </c>
      <c r="G352" s="32">
        <v>3.7509138478789006</v>
      </c>
      <c r="H352" s="32">
        <v>0.90393945056998692</v>
      </c>
      <c r="I352" s="32">
        <v>0.69014763595589612</v>
      </c>
      <c r="J352" s="32">
        <v>252.31544444444444</v>
      </c>
      <c r="K352" s="32">
        <v>223.01266666666663</v>
      </c>
      <c r="L352" s="32">
        <v>53.74422222222222</v>
      </c>
      <c r="M352" s="32">
        <v>41.033111111111111</v>
      </c>
      <c r="N352" s="32">
        <v>10.666666666666666</v>
      </c>
      <c r="O352" s="32">
        <v>2.0444444444444443</v>
      </c>
      <c r="P352" s="32">
        <v>63.36577777777778</v>
      </c>
      <c r="Q352" s="32">
        <v>46.774111111111111</v>
      </c>
      <c r="R352" s="32">
        <v>16.591666666666665</v>
      </c>
      <c r="S352" s="32">
        <v>135.20544444444442</v>
      </c>
      <c r="T352" s="32">
        <v>135.20544444444442</v>
      </c>
      <c r="U352" s="32">
        <v>0</v>
      </c>
      <c r="V352" s="32">
        <v>0</v>
      </c>
      <c r="W352" s="32">
        <v>41.597222222222221</v>
      </c>
      <c r="X352" s="32">
        <v>4.072222222222222</v>
      </c>
      <c r="Y352" s="32">
        <v>0</v>
      </c>
      <c r="Z352" s="32">
        <v>0</v>
      </c>
      <c r="AA352" s="32">
        <v>3.0138888888888888</v>
      </c>
      <c r="AB352" s="32">
        <v>0</v>
      </c>
      <c r="AC352" s="32">
        <v>34.511111111111113</v>
      </c>
      <c r="AD352" s="32">
        <v>0</v>
      </c>
      <c r="AE352" s="32">
        <v>0</v>
      </c>
      <c r="AF352" t="s">
        <v>90</v>
      </c>
      <c r="AG352">
        <v>5</v>
      </c>
      <c r="AH352"/>
    </row>
    <row r="353" spans="1:34" x14ac:dyDescent="0.25">
      <c r="A353" t="s">
        <v>2364</v>
      </c>
      <c r="B353" t="s">
        <v>1527</v>
      </c>
      <c r="C353" t="s">
        <v>2183</v>
      </c>
      <c r="D353" t="s">
        <v>2270</v>
      </c>
      <c r="E353" s="32">
        <v>41.733333333333334</v>
      </c>
      <c r="F353" s="32">
        <v>2.549637912673056</v>
      </c>
      <c r="G353" s="32">
        <v>2.2479206602768897</v>
      </c>
      <c r="H353" s="32">
        <v>0.28285410010649625</v>
      </c>
      <c r="I353" s="32">
        <v>0.13269435569755059</v>
      </c>
      <c r="J353" s="32">
        <v>106.40488888888888</v>
      </c>
      <c r="K353" s="32">
        <v>93.813222222222208</v>
      </c>
      <c r="L353" s="32">
        <v>11.804444444444444</v>
      </c>
      <c r="M353" s="32">
        <v>5.5377777777777775</v>
      </c>
      <c r="N353" s="32">
        <v>0.53333333333333333</v>
      </c>
      <c r="O353" s="32">
        <v>5.7333333333333334</v>
      </c>
      <c r="P353" s="32">
        <v>28.750444444444444</v>
      </c>
      <c r="Q353" s="32">
        <v>22.425444444444445</v>
      </c>
      <c r="R353" s="32">
        <v>6.3250000000000002</v>
      </c>
      <c r="S353" s="32">
        <v>65.849999999999994</v>
      </c>
      <c r="T353" s="32">
        <v>65.849999999999994</v>
      </c>
      <c r="U353" s="32">
        <v>0</v>
      </c>
      <c r="V353" s="32">
        <v>0</v>
      </c>
      <c r="W353" s="32">
        <v>22.324333333333335</v>
      </c>
      <c r="X353" s="32">
        <v>2.7822222222222224</v>
      </c>
      <c r="Y353" s="32">
        <v>0.53333333333333333</v>
      </c>
      <c r="Z353" s="32">
        <v>0</v>
      </c>
      <c r="AA353" s="32">
        <v>9.4643333333333342</v>
      </c>
      <c r="AB353" s="32">
        <v>0</v>
      </c>
      <c r="AC353" s="32">
        <v>9.5444444444444443</v>
      </c>
      <c r="AD353" s="32">
        <v>0</v>
      </c>
      <c r="AE353" s="32">
        <v>0</v>
      </c>
      <c r="AF353" t="s">
        <v>582</v>
      </c>
      <c r="AG353">
        <v>5</v>
      </c>
      <c r="AH353"/>
    </row>
    <row r="354" spans="1:34" x14ac:dyDescent="0.25">
      <c r="A354" t="s">
        <v>2364</v>
      </c>
      <c r="B354" t="s">
        <v>1872</v>
      </c>
      <c r="C354" t="s">
        <v>1885</v>
      </c>
      <c r="D354" t="s">
        <v>2253</v>
      </c>
      <c r="E354" s="32">
        <v>41.62222222222222</v>
      </c>
      <c r="F354" s="32">
        <v>2.9596983449012284</v>
      </c>
      <c r="G354" s="32">
        <v>2.5240923651895359</v>
      </c>
      <c r="H354" s="32">
        <v>0.65905232247730927</v>
      </c>
      <c r="I354" s="32">
        <v>0.24506940736785907</v>
      </c>
      <c r="J354" s="32">
        <v>123.18922222222224</v>
      </c>
      <c r="K354" s="32">
        <v>105.05833333333335</v>
      </c>
      <c r="L354" s="32">
        <v>27.431222222222228</v>
      </c>
      <c r="M354" s="32">
        <v>10.200333333333333</v>
      </c>
      <c r="N354" s="32">
        <v>14.653111111111114</v>
      </c>
      <c r="O354" s="32">
        <v>2.5777777777777779</v>
      </c>
      <c r="P354" s="32">
        <v>30.84022222222222</v>
      </c>
      <c r="Q354" s="32">
        <v>29.940222222222221</v>
      </c>
      <c r="R354" s="32">
        <v>0.9</v>
      </c>
      <c r="S354" s="32">
        <v>64.9177777777778</v>
      </c>
      <c r="T354" s="32">
        <v>64.9177777777778</v>
      </c>
      <c r="U354" s="32">
        <v>0</v>
      </c>
      <c r="V354" s="32">
        <v>0</v>
      </c>
      <c r="W354" s="32">
        <v>0</v>
      </c>
      <c r="X354" s="32">
        <v>0</v>
      </c>
      <c r="Y354" s="32">
        <v>0</v>
      </c>
      <c r="Z354" s="32">
        <v>0</v>
      </c>
      <c r="AA354" s="32">
        <v>0</v>
      </c>
      <c r="AB354" s="32">
        <v>0</v>
      </c>
      <c r="AC354" s="32">
        <v>0</v>
      </c>
      <c r="AD354" s="32">
        <v>0</v>
      </c>
      <c r="AE354" s="32">
        <v>0</v>
      </c>
      <c r="AF354" t="s">
        <v>931</v>
      </c>
      <c r="AG354">
        <v>5</v>
      </c>
      <c r="AH354"/>
    </row>
    <row r="355" spans="1:34" x14ac:dyDescent="0.25">
      <c r="A355" t="s">
        <v>2364</v>
      </c>
      <c r="B355" t="s">
        <v>1121</v>
      </c>
      <c r="C355" t="s">
        <v>1900</v>
      </c>
      <c r="D355" t="s">
        <v>2289</v>
      </c>
      <c r="E355" s="32">
        <v>65.588888888888889</v>
      </c>
      <c r="F355" s="32">
        <v>3.2829916991360322</v>
      </c>
      <c r="G355" s="32">
        <v>3.1983313569371501</v>
      </c>
      <c r="H355" s="32">
        <v>0.20582754531594105</v>
      </c>
      <c r="I355" s="32">
        <v>0.14255463323733694</v>
      </c>
      <c r="J355" s="32">
        <v>215.32777777777775</v>
      </c>
      <c r="K355" s="32">
        <v>209.77499999999998</v>
      </c>
      <c r="L355" s="32">
        <v>13.5</v>
      </c>
      <c r="M355" s="32">
        <v>9.35</v>
      </c>
      <c r="N355" s="32">
        <v>0</v>
      </c>
      <c r="O355" s="32">
        <v>4.1500000000000004</v>
      </c>
      <c r="P355" s="32">
        <v>64.430555555555557</v>
      </c>
      <c r="Q355" s="32">
        <v>63.027777777777779</v>
      </c>
      <c r="R355" s="32">
        <v>1.4027777777777777</v>
      </c>
      <c r="S355" s="32">
        <v>137.39722222222221</v>
      </c>
      <c r="T355" s="32">
        <v>124.74166666666666</v>
      </c>
      <c r="U355" s="32">
        <v>5.0555555555555554</v>
      </c>
      <c r="V355" s="32">
        <v>7.6</v>
      </c>
      <c r="W355" s="32">
        <v>0.75555555555555554</v>
      </c>
      <c r="X355" s="32">
        <v>0.75555555555555554</v>
      </c>
      <c r="Y355" s="32">
        <v>0</v>
      </c>
      <c r="Z355" s="32">
        <v>0</v>
      </c>
      <c r="AA355" s="32">
        <v>0</v>
      </c>
      <c r="AB355" s="32">
        <v>0</v>
      </c>
      <c r="AC355" s="32">
        <v>0</v>
      </c>
      <c r="AD355" s="32">
        <v>0</v>
      </c>
      <c r="AE355" s="32">
        <v>0</v>
      </c>
      <c r="AF355" t="s">
        <v>168</v>
      </c>
      <c r="AG355">
        <v>5</v>
      </c>
      <c r="AH355"/>
    </row>
    <row r="356" spans="1:34" x14ac:dyDescent="0.25">
      <c r="A356" t="s">
        <v>2364</v>
      </c>
      <c r="B356" t="s">
        <v>1482</v>
      </c>
      <c r="C356" t="s">
        <v>1968</v>
      </c>
      <c r="D356" t="s">
        <v>2244</v>
      </c>
      <c r="E356" s="32">
        <v>50.855555555555554</v>
      </c>
      <c r="F356" s="32">
        <v>3.1317456849464711</v>
      </c>
      <c r="G356" s="32">
        <v>2.6749508411623331</v>
      </c>
      <c r="H356" s="32">
        <v>0.4221651736945598</v>
      </c>
      <c r="I356" s="32">
        <v>0.15572427354162116</v>
      </c>
      <c r="J356" s="32">
        <v>159.26666666666665</v>
      </c>
      <c r="K356" s="32">
        <v>136.0361111111111</v>
      </c>
      <c r="L356" s="32">
        <v>21.469444444444445</v>
      </c>
      <c r="M356" s="32">
        <v>7.9194444444444443</v>
      </c>
      <c r="N356" s="32">
        <v>7.8611111111111107</v>
      </c>
      <c r="O356" s="32">
        <v>5.6888888888888891</v>
      </c>
      <c r="P356" s="32">
        <v>57.730555555555554</v>
      </c>
      <c r="Q356" s="32">
        <v>48.05</v>
      </c>
      <c r="R356" s="32">
        <v>9.6805555555555554</v>
      </c>
      <c r="S356" s="32">
        <v>80.066666666666663</v>
      </c>
      <c r="T356" s="32">
        <v>80.066666666666663</v>
      </c>
      <c r="U356" s="32">
        <v>0</v>
      </c>
      <c r="V356" s="32">
        <v>0</v>
      </c>
      <c r="W356" s="32">
        <v>30.719444444444441</v>
      </c>
      <c r="X356" s="32">
        <v>3.4194444444444443</v>
      </c>
      <c r="Y356" s="32">
        <v>0</v>
      </c>
      <c r="Z356" s="32">
        <v>0</v>
      </c>
      <c r="AA356" s="32">
        <v>12.936111111111112</v>
      </c>
      <c r="AB356" s="32">
        <v>0</v>
      </c>
      <c r="AC356" s="32">
        <v>14.363888888888889</v>
      </c>
      <c r="AD356" s="32">
        <v>0</v>
      </c>
      <c r="AE356" s="32">
        <v>0</v>
      </c>
      <c r="AF356" t="s">
        <v>537</v>
      </c>
      <c r="AG356">
        <v>5</v>
      </c>
      <c r="AH356"/>
    </row>
    <row r="357" spans="1:34" x14ac:dyDescent="0.25">
      <c r="A357" t="s">
        <v>2364</v>
      </c>
      <c r="B357" t="s">
        <v>1733</v>
      </c>
      <c r="C357" t="s">
        <v>1884</v>
      </c>
      <c r="D357" t="s">
        <v>2306</v>
      </c>
      <c r="E357" s="32">
        <v>42.033333333333331</v>
      </c>
      <c r="F357" s="32">
        <v>2.8975046259582342</v>
      </c>
      <c r="G357" s="32">
        <v>2.6045598731165742</v>
      </c>
      <c r="H357" s="32">
        <v>0.48691514670896113</v>
      </c>
      <c r="I357" s="32">
        <v>0.25455987311657413</v>
      </c>
      <c r="J357" s="32">
        <v>121.79177777777777</v>
      </c>
      <c r="K357" s="32">
        <v>109.47833333333332</v>
      </c>
      <c r="L357" s="32">
        <v>20.466666666666665</v>
      </c>
      <c r="M357" s="32">
        <v>10.7</v>
      </c>
      <c r="N357" s="32">
        <v>4.1222222222222218</v>
      </c>
      <c r="O357" s="32">
        <v>5.6444444444444448</v>
      </c>
      <c r="P357" s="32">
        <v>35.43622222222222</v>
      </c>
      <c r="Q357" s="32">
        <v>32.889444444444443</v>
      </c>
      <c r="R357" s="32">
        <v>2.5467777777777778</v>
      </c>
      <c r="S357" s="32">
        <v>65.888888888888886</v>
      </c>
      <c r="T357" s="32">
        <v>64.711111111111109</v>
      </c>
      <c r="U357" s="32">
        <v>0</v>
      </c>
      <c r="V357" s="32">
        <v>1.1777777777777778</v>
      </c>
      <c r="W357" s="32">
        <v>54.888888888888886</v>
      </c>
      <c r="X357" s="32">
        <v>2.6027777777777779</v>
      </c>
      <c r="Y357" s="32">
        <v>0</v>
      </c>
      <c r="Z357" s="32">
        <v>0</v>
      </c>
      <c r="AA357" s="32">
        <v>21.019444444444446</v>
      </c>
      <c r="AB357" s="32">
        <v>0</v>
      </c>
      <c r="AC357" s="32">
        <v>31.266666666666666</v>
      </c>
      <c r="AD357" s="32">
        <v>0</v>
      </c>
      <c r="AE357" s="32">
        <v>0</v>
      </c>
      <c r="AF357" t="s">
        <v>791</v>
      </c>
      <c r="AG357">
        <v>5</v>
      </c>
      <c r="AH357"/>
    </row>
    <row r="358" spans="1:34" x14ac:dyDescent="0.25">
      <c r="A358" t="s">
        <v>2364</v>
      </c>
      <c r="B358" t="s">
        <v>1468</v>
      </c>
      <c r="C358" t="s">
        <v>1884</v>
      </c>
      <c r="D358" t="s">
        <v>2306</v>
      </c>
      <c r="E358" s="32">
        <v>34.055555555555557</v>
      </c>
      <c r="F358" s="32">
        <v>2.6226557911908643</v>
      </c>
      <c r="G358" s="32">
        <v>2.3090342577487761</v>
      </c>
      <c r="H358" s="32">
        <v>0.41360195758564444</v>
      </c>
      <c r="I358" s="32">
        <v>0.24655464926590545</v>
      </c>
      <c r="J358" s="32">
        <v>89.316000000000003</v>
      </c>
      <c r="K358" s="32">
        <v>78.635444444444431</v>
      </c>
      <c r="L358" s="32">
        <v>14.085444444444448</v>
      </c>
      <c r="M358" s="32">
        <v>8.3965555555555582</v>
      </c>
      <c r="N358" s="32">
        <v>0</v>
      </c>
      <c r="O358" s="32">
        <v>5.6888888888888891</v>
      </c>
      <c r="P358" s="32">
        <v>26.217222222222222</v>
      </c>
      <c r="Q358" s="32">
        <v>21.225555555555555</v>
      </c>
      <c r="R358" s="32">
        <v>4.9916666666666663</v>
      </c>
      <c r="S358" s="32">
        <v>49.013333333333321</v>
      </c>
      <c r="T358" s="32">
        <v>49.013333333333321</v>
      </c>
      <c r="U358" s="32">
        <v>0</v>
      </c>
      <c r="V358" s="32">
        <v>0</v>
      </c>
      <c r="W358" s="32">
        <v>0</v>
      </c>
      <c r="X358" s="32">
        <v>0</v>
      </c>
      <c r="Y358" s="32">
        <v>0</v>
      </c>
      <c r="Z358" s="32">
        <v>0</v>
      </c>
      <c r="AA358" s="32">
        <v>0</v>
      </c>
      <c r="AB358" s="32">
        <v>0</v>
      </c>
      <c r="AC358" s="32">
        <v>0</v>
      </c>
      <c r="AD358" s="32">
        <v>0</v>
      </c>
      <c r="AE358" s="32">
        <v>0</v>
      </c>
      <c r="AF358" t="s">
        <v>523</v>
      </c>
      <c r="AG358">
        <v>5</v>
      </c>
      <c r="AH358"/>
    </row>
    <row r="359" spans="1:34" x14ac:dyDescent="0.25">
      <c r="A359" t="s">
        <v>2364</v>
      </c>
      <c r="B359" t="s">
        <v>1272</v>
      </c>
      <c r="C359" t="s">
        <v>2017</v>
      </c>
      <c r="D359" t="s">
        <v>2288</v>
      </c>
      <c r="E359" s="32">
        <v>52.344444444444441</v>
      </c>
      <c r="F359" s="32">
        <v>2.6347887921884952</v>
      </c>
      <c r="G359" s="32">
        <v>2.233188282742518</v>
      </c>
      <c r="H359" s="32">
        <v>0.80536828698790053</v>
      </c>
      <c r="I359" s="32">
        <v>0.46387391212056878</v>
      </c>
      <c r="J359" s="32">
        <v>137.91655555555556</v>
      </c>
      <c r="K359" s="32">
        <v>116.89500000000001</v>
      </c>
      <c r="L359" s="32">
        <v>42.156555555555549</v>
      </c>
      <c r="M359" s="32">
        <v>24.281222222222215</v>
      </c>
      <c r="N359" s="32">
        <v>13.299444444444445</v>
      </c>
      <c r="O359" s="32">
        <v>4.5758888888888887</v>
      </c>
      <c r="P359" s="32">
        <v>35.378777777777778</v>
      </c>
      <c r="Q359" s="32">
        <v>32.232555555555557</v>
      </c>
      <c r="R359" s="32">
        <v>3.1462222222222227</v>
      </c>
      <c r="S359" s="32">
        <v>60.381222222222227</v>
      </c>
      <c r="T359" s="32">
        <v>49.382888888888893</v>
      </c>
      <c r="U359" s="32">
        <v>0</v>
      </c>
      <c r="V359" s="32">
        <v>10.998333333333333</v>
      </c>
      <c r="W359" s="32">
        <v>0</v>
      </c>
      <c r="X359" s="32">
        <v>0</v>
      </c>
      <c r="Y359" s="32">
        <v>0</v>
      </c>
      <c r="Z359" s="32">
        <v>0</v>
      </c>
      <c r="AA359" s="32">
        <v>0</v>
      </c>
      <c r="AB359" s="32">
        <v>0</v>
      </c>
      <c r="AC359" s="32">
        <v>0</v>
      </c>
      <c r="AD359" s="32">
        <v>0</v>
      </c>
      <c r="AE359" s="32">
        <v>0</v>
      </c>
      <c r="AF359" t="s">
        <v>322</v>
      </c>
      <c r="AG359">
        <v>5</v>
      </c>
      <c r="AH359"/>
    </row>
    <row r="360" spans="1:34" x14ac:dyDescent="0.25">
      <c r="A360" t="s">
        <v>2364</v>
      </c>
      <c r="B360" t="s">
        <v>984</v>
      </c>
      <c r="C360" t="s">
        <v>1916</v>
      </c>
      <c r="D360" t="s">
        <v>2275</v>
      </c>
      <c r="E360" s="32">
        <v>45.18888888888889</v>
      </c>
      <c r="F360" s="32">
        <v>2.8968059995082371</v>
      </c>
      <c r="G360" s="32">
        <v>2.5674920088517341</v>
      </c>
      <c r="H360" s="32">
        <v>0.55546102778460782</v>
      </c>
      <c r="I360" s="32">
        <v>0.30433734939759033</v>
      </c>
      <c r="J360" s="32">
        <v>130.90344444444446</v>
      </c>
      <c r="K360" s="32">
        <v>116.02211111111114</v>
      </c>
      <c r="L360" s="32">
        <v>25.100666666666665</v>
      </c>
      <c r="M360" s="32">
        <v>13.752666666666666</v>
      </c>
      <c r="N360" s="32">
        <v>5.6164444444444444</v>
      </c>
      <c r="O360" s="32">
        <v>5.7315555555555546</v>
      </c>
      <c r="P360" s="32">
        <v>28.749555555555553</v>
      </c>
      <c r="Q360" s="32">
        <v>25.216222222222221</v>
      </c>
      <c r="R360" s="32">
        <v>3.5333333333333332</v>
      </c>
      <c r="S360" s="32">
        <v>77.05322222222226</v>
      </c>
      <c r="T360" s="32">
        <v>77.05322222222226</v>
      </c>
      <c r="U360" s="32">
        <v>0</v>
      </c>
      <c r="V360" s="32">
        <v>0</v>
      </c>
      <c r="W360" s="32">
        <v>4.2944444444444443</v>
      </c>
      <c r="X360" s="32">
        <v>0</v>
      </c>
      <c r="Y360" s="32">
        <v>0</v>
      </c>
      <c r="Z360" s="32">
        <v>0</v>
      </c>
      <c r="AA360" s="32">
        <v>1.3222222222222222</v>
      </c>
      <c r="AB360" s="32">
        <v>0</v>
      </c>
      <c r="AC360" s="32">
        <v>2.9722222222222223</v>
      </c>
      <c r="AD360" s="32">
        <v>0</v>
      </c>
      <c r="AE360" s="32">
        <v>0</v>
      </c>
      <c r="AF360" t="s">
        <v>28</v>
      </c>
      <c r="AG360">
        <v>5</v>
      </c>
      <c r="AH360"/>
    </row>
    <row r="361" spans="1:34" x14ac:dyDescent="0.25">
      <c r="A361" t="s">
        <v>2364</v>
      </c>
      <c r="B361" t="s">
        <v>1585</v>
      </c>
      <c r="C361" t="s">
        <v>1894</v>
      </c>
      <c r="D361" t="s">
        <v>2308</v>
      </c>
      <c r="E361" s="32">
        <v>80.033333333333331</v>
      </c>
      <c r="F361" s="32">
        <v>3.2963695682354577</v>
      </c>
      <c r="G361" s="32">
        <v>3.1673608218797722</v>
      </c>
      <c r="H361" s="32">
        <v>0.3717201166180758</v>
      </c>
      <c r="I361" s="32">
        <v>0.30063862279605719</v>
      </c>
      <c r="J361" s="32">
        <v>263.81944444444446</v>
      </c>
      <c r="K361" s="32">
        <v>253.49444444444444</v>
      </c>
      <c r="L361" s="32">
        <v>29.75</v>
      </c>
      <c r="M361" s="32">
        <v>24.06111111111111</v>
      </c>
      <c r="N361" s="32">
        <v>0</v>
      </c>
      <c r="O361" s="32">
        <v>5.6888888888888891</v>
      </c>
      <c r="P361" s="32">
        <v>78.283333333333331</v>
      </c>
      <c r="Q361" s="32">
        <v>73.647222222222226</v>
      </c>
      <c r="R361" s="32">
        <v>4.6361111111111111</v>
      </c>
      <c r="S361" s="32">
        <v>155.7861111111111</v>
      </c>
      <c r="T361" s="32">
        <v>155.7861111111111</v>
      </c>
      <c r="U361" s="32">
        <v>0</v>
      </c>
      <c r="V361" s="32">
        <v>0</v>
      </c>
      <c r="W361" s="32">
        <v>12.011111111111111</v>
      </c>
      <c r="X361" s="32">
        <v>0</v>
      </c>
      <c r="Y361" s="32">
        <v>0</v>
      </c>
      <c r="Z361" s="32">
        <v>0</v>
      </c>
      <c r="AA361" s="32">
        <v>0</v>
      </c>
      <c r="AB361" s="32">
        <v>0</v>
      </c>
      <c r="AC361" s="32">
        <v>12.011111111111111</v>
      </c>
      <c r="AD361" s="32">
        <v>0</v>
      </c>
      <c r="AE361" s="32">
        <v>0</v>
      </c>
      <c r="AF361" t="s">
        <v>641</v>
      </c>
      <c r="AG361">
        <v>5</v>
      </c>
      <c r="AH361"/>
    </row>
    <row r="362" spans="1:34" x14ac:dyDescent="0.25">
      <c r="A362" t="s">
        <v>2364</v>
      </c>
      <c r="B362" t="s">
        <v>1197</v>
      </c>
      <c r="C362" t="s">
        <v>1885</v>
      </c>
      <c r="D362" t="s">
        <v>2253</v>
      </c>
      <c r="E362" s="32">
        <v>75.033333333333331</v>
      </c>
      <c r="F362" s="32">
        <v>3.37351547460388</v>
      </c>
      <c r="G362" s="32">
        <v>3.097527025025915</v>
      </c>
      <c r="H362" s="32">
        <v>0.40171035095513102</v>
      </c>
      <c r="I362" s="32">
        <v>0.32752110173256332</v>
      </c>
      <c r="J362" s="32">
        <v>253.12611111111113</v>
      </c>
      <c r="K362" s="32">
        <v>232.41777777777781</v>
      </c>
      <c r="L362" s="32">
        <v>30.141666666666666</v>
      </c>
      <c r="M362" s="32">
        <v>24.574999999999999</v>
      </c>
      <c r="N362" s="32">
        <v>5.5555555555555552E-2</v>
      </c>
      <c r="O362" s="32">
        <v>5.5111111111111111</v>
      </c>
      <c r="P362" s="32">
        <v>80.137666666666675</v>
      </c>
      <c r="Q362" s="32">
        <v>64.996000000000009</v>
      </c>
      <c r="R362" s="32">
        <v>15.141666666666667</v>
      </c>
      <c r="S362" s="32">
        <v>142.84677777777779</v>
      </c>
      <c r="T362" s="32">
        <v>115.79122222222223</v>
      </c>
      <c r="U362" s="32">
        <v>27.055555555555557</v>
      </c>
      <c r="V362" s="32">
        <v>0</v>
      </c>
      <c r="W362" s="32">
        <v>13.109444444444442</v>
      </c>
      <c r="X362" s="32">
        <v>0.28611111111111109</v>
      </c>
      <c r="Y362" s="32">
        <v>0</v>
      </c>
      <c r="Z362" s="32">
        <v>0</v>
      </c>
      <c r="AA362" s="32">
        <v>9.5321111111111101</v>
      </c>
      <c r="AB362" s="32">
        <v>0</v>
      </c>
      <c r="AC362" s="32">
        <v>3.1578888888888885</v>
      </c>
      <c r="AD362" s="32">
        <v>0.13333333333333333</v>
      </c>
      <c r="AE362" s="32">
        <v>0</v>
      </c>
      <c r="AF362" t="s">
        <v>245</v>
      </c>
      <c r="AG362">
        <v>5</v>
      </c>
      <c r="AH362"/>
    </row>
    <row r="363" spans="1:34" x14ac:dyDescent="0.25">
      <c r="A363" t="s">
        <v>2364</v>
      </c>
      <c r="B363" t="s">
        <v>1856</v>
      </c>
      <c r="C363" t="s">
        <v>2025</v>
      </c>
      <c r="D363" t="s">
        <v>2316</v>
      </c>
      <c r="E363" s="32">
        <v>44.955555555555556</v>
      </c>
      <c r="F363" s="32">
        <v>3.5897726149283247</v>
      </c>
      <c r="G363" s="32">
        <v>3.0448072170044496</v>
      </c>
      <c r="H363" s="32">
        <v>0.84322540781018285</v>
      </c>
      <c r="I363" s="32">
        <v>0.44754819574888777</v>
      </c>
      <c r="J363" s="32">
        <v>161.38022222222224</v>
      </c>
      <c r="K363" s="32">
        <v>136.88100000000003</v>
      </c>
      <c r="L363" s="32">
        <v>37.907666666666664</v>
      </c>
      <c r="M363" s="32">
        <v>20.119777777777777</v>
      </c>
      <c r="N363" s="32">
        <v>12.787888888888885</v>
      </c>
      <c r="O363" s="32">
        <v>5</v>
      </c>
      <c r="P363" s="32">
        <v>55.326666666666675</v>
      </c>
      <c r="Q363" s="32">
        <v>48.615333333333346</v>
      </c>
      <c r="R363" s="32">
        <v>6.7113333333333305</v>
      </c>
      <c r="S363" s="32">
        <v>68.145888888888905</v>
      </c>
      <c r="T363" s="32">
        <v>68.145888888888905</v>
      </c>
      <c r="U363" s="32">
        <v>0</v>
      </c>
      <c r="V363" s="32">
        <v>0</v>
      </c>
      <c r="W363" s="32">
        <v>0</v>
      </c>
      <c r="X363" s="32">
        <v>0</v>
      </c>
      <c r="Y363" s="32">
        <v>0</v>
      </c>
      <c r="Z363" s="32">
        <v>0</v>
      </c>
      <c r="AA363" s="32">
        <v>0</v>
      </c>
      <c r="AB363" s="32">
        <v>0</v>
      </c>
      <c r="AC363" s="32">
        <v>0</v>
      </c>
      <c r="AD363" s="32">
        <v>0</v>
      </c>
      <c r="AE363" s="32">
        <v>0</v>
      </c>
      <c r="AF363" t="s">
        <v>915</v>
      </c>
      <c r="AG363">
        <v>5</v>
      </c>
      <c r="AH363"/>
    </row>
    <row r="364" spans="1:34" x14ac:dyDescent="0.25">
      <c r="A364" t="s">
        <v>2364</v>
      </c>
      <c r="B364" t="s">
        <v>1734</v>
      </c>
      <c r="C364" t="s">
        <v>2025</v>
      </c>
      <c r="D364" t="s">
        <v>2269</v>
      </c>
      <c r="E364" s="32">
        <v>77.088888888888889</v>
      </c>
      <c r="F364" s="32">
        <v>3.5582588642260018</v>
      </c>
      <c r="G364" s="32">
        <v>3.1595128279042952</v>
      </c>
      <c r="H364" s="32">
        <v>0.46718362640530409</v>
      </c>
      <c r="I364" s="32">
        <v>0.22639377342173531</v>
      </c>
      <c r="J364" s="32">
        <v>274.30222222222221</v>
      </c>
      <c r="K364" s="32">
        <v>243.56333333333333</v>
      </c>
      <c r="L364" s="32">
        <v>36.014666666666663</v>
      </c>
      <c r="M364" s="32">
        <v>17.452444444444438</v>
      </c>
      <c r="N364" s="32">
        <v>12.345555555555555</v>
      </c>
      <c r="O364" s="32">
        <v>6.2166666666666668</v>
      </c>
      <c r="P364" s="32">
        <v>86.38688888888889</v>
      </c>
      <c r="Q364" s="32">
        <v>74.210222222222228</v>
      </c>
      <c r="R364" s="32">
        <v>12.176666666666666</v>
      </c>
      <c r="S364" s="32">
        <v>151.90066666666667</v>
      </c>
      <c r="T364" s="32">
        <v>151.90066666666667</v>
      </c>
      <c r="U364" s="32">
        <v>0</v>
      </c>
      <c r="V364" s="32">
        <v>0</v>
      </c>
      <c r="W364" s="32">
        <v>67.349444444444444</v>
      </c>
      <c r="X364" s="32">
        <v>0.17244444444444443</v>
      </c>
      <c r="Y364" s="32">
        <v>0.26666666666666666</v>
      </c>
      <c r="Z364" s="32">
        <v>0</v>
      </c>
      <c r="AA364" s="32">
        <v>3.8422222222222238</v>
      </c>
      <c r="AB364" s="32">
        <v>0</v>
      </c>
      <c r="AC364" s="32">
        <v>63.068111111111115</v>
      </c>
      <c r="AD364" s="32">
        <v>0</v>
      </c>
      <c r="AE364" s="32">
        <v>0</v>
      </c>
      <c r="AF364" t="s">
        <v>792</v>
      </c>
      <c r="AG364">
        <v>5</v>
      </c>
      <c r="AH364"/>
    </row>
    <row r="365" spans="1:34" x14ac:dyDescent="0.25">
      <c r="A365" t="s">
        <v>2364</v>
      </c>
      <c r="B365" t="s">
        <v>1519</v>
      </c>
      <c r="C365" t="s">
        <v>2058</v>
      </c>
      <c r="D365" t="s">
        <v>2273</v>
      </c>
      <c r="E365" s="32">
        <v>39.4</v>
      </c>
      <c r="F365" s="32">
        <v>3.8281020868584319</v>
      </c>
      <c r="G365" s="32">
        <v>3.6931613085166384</v>
      </c>
      <c r="H365" s="32">
        <v>0.52464749012972345</v>
      </c>
      <c r="I365" s="32">
        <v>0.38970671178792987</v>
      </c>
      <c r="J365" s="32">
        <v>150.82722222222222</v>
      </c>
      <c r="K365" s="32">
        <v>145.51055555555556</v>
      </c>
      <c r="L365" s="32">
        <v>20.671111111111102</v>
      </c>
      <c r="M365" s="32">
        <v>15.354444444444436</v>
      </c>
      <c r="N365" s="32">
        <v>0</v>
      </c>
      <c r="O365" s="32">
        <v>5.3166666666666664</v>
      </c>
      <c r="P365" s="32">
        <v>46.910999999999994</v>
      </c>
      <c r="Q365" s="32">
        <v>46.910999999999994</v>
      </c>
      <c r="R365" s="32">
        <v>0</v>
      </c>
      <c r="S365" s="32">
        <v>83.245111111111129</v>
      </c>
      <c r="T365" s="32">
        <v>82.242333333333349</v>
      </c>
      <c r="U365" s="32">
        <v>1.0027777777777778</v>
      </c>
      <c r="V365" s="32">
        <v>0</v>
      </c>
      <c r="W365" s="32">
        <v>61.48555555555555</v>
      </c>
      <c r="X365" s="32">
        <v>4.0322222222222228</v>
      </c>
      <c r="Y365" s="32">
        <v>0</v>
      </c>
      <c r="Z365" s="32">
        <v>0.55555555555555558</v>
      </c>
      <c r="AA365" s="32">
        <v>11.277666666666665</v>
      </c>
      <c r="AB365" s="32">
        <v>0</v>
      </c>
      <c r="AC365" s="32">
        <v>45.620111111111108</v>
      </c>
      <c r="AD365" s="32">
        <v>0</v>
      </c>
      <c r="AE365" s="32">
        <v>0</v>
      </c>
      <c r="AF365" t="s">
        <v>574</v>
      </c>
      <c r="AG365">
        <v>5</v>
      </c>
      <c r="AH365"/>
    </row>
    <row r="366" spans="1:34" x14ac:dyDescent="0.25">
      <c r="A366" t="s">
        <v>2364</v>
      </c>
      <c r="B366" t="s">
        <v>1557</v>
      </c>
      <c r="C366" t="s">
        <v>1936</v>
      </c>
      <c r="D366" t="s">
        <v>2278</v>
      </c>
      <c r="E366" s="32">
        <v>75.022222222222226</v>
      </c>
      <c r="F366" s="32">
        <v>2.79480154028436</v>
      </c>
      <c r="G366" s="32">
        <v>2.5622778436018954</v>
      </c>
      <c r="H366" s="32">
        <v>0.35074792654028436</v>
      </c>
      <c r="I366" s="32">
        <v>0.11822422985781988</v>
      </c>
      <c r="J366" s="32">
        <v>209.67222222222222</v>
      </c>
      <c r="K366" s="32">
        <v>192.22777777777776</v>
      </c>
      <c r="L366" s="32">
        <v>26.31388888888889</v>
      </c>
      <c r="M366" s="32">
        <v>8.8694444444444436</v>
      </c>
      <c r="N366" s="32">
        <v>6.1333333333333337</v>
      </c>
      <c r="O366" s="32">
        <v>11.311111111111112</v>
      </c>
      <c r="P366" s="32">
        <v>61.966666666666669</v>
      </c>
      <c r="Q366" s="32">
        <v>61.966666666666669</v>
      </c>
      <c r="R366" s="32">
        <v>0</v>
      </c>
      <c r="S366" s="32">
        <v>121.39166666666667</v>
      </c>
      <c r="T366" s="32">
        <v>121.39166666666667</v>
      </c>
      <c r="U366" s="32">
        <v>0</v>
      </c>
      <c r="V366" s="32">
        <v>0</v>
      </c>
      <c r="W366" s="32">
        <v>0</v>
      </c>
      <c r="X366" s="32">
        <v>0</v>
      </c>
      <c r="Y366" s="32">
        <v>0</v>
      </c>
      <c r="Z366" s="32">
        <v>0</v>
      </c>
      <c r="AA366" s="32">
        <v>0</v>
      </c>
      <c r="AB366" s="32">
        <v>0</v>
      </c>
      <c r="AC366" s="32">
        <v>0</v>
      </c>
      <c r="AD366" s="32">
        <v>0</v>
      </c>
      <c r="AE366" s="32">
        <v>0</v>
      </c>
      <c r="AF366" t="s">
        <v>613</v>
      </c>
      <c r="AG366">
        <v>5</v>
      </c>
      <c r="AH366"/>
    </row>
    <row r="367" spans="1:34" x14ac:dyDescent="0.25">
      <c r="A367" t="s">
        <v>2364</v>
      </c>
      <c r="B367" t="s">
        <v>1635</v>
      </c>
      <c r="C367" t="s">
        <v>1885</v>
      </c>
      <c r="D367" t="s">
        <v>2253</v>
      </c>
      <c r="E367" s="32">
        <v>64.533333333333331</v>
      </c>
      <c r="F367" s="32">
        <v>3.2597830578512403</v>
      </c>
      <c r="G367" s="32">
        <v>2.9644576446280997</v>
      </c>
      <c r="H367" s="32">
        <v>0.43646694214876036</v>
      </c>
      <c r="I367" s="32">
        <v>0.14114152892561982</v>
      </c>
      <c r="J367" s="32">
        <v>210.36466666666669</v>
      </c>
      <c r="K367" s="32">
        <v>191.30633333333336</v>
      </c>
      <c r="L367" s="32">
        <v>28.166666666666668</v>
      </c>
      <c r="M367" s="32">
        <v>9.1083333333333325</v>
      </c>
      <c r="N367" s="32">
        <v>13.197222222222223</v>
      </c>
      <c r="O367" s="32">
        <v>5.8611111111111107</v>
      </c>
      <c r="P367" s="32">
        <v>70.45</v>
      </c>
      <c r="Q367" s="32">
        <v>70.45</v>
      </c>
      <c r="R367" s="32">
        <v>0</v>
      </c>
      <c r="S367" s="32">
        <v>111.74799999999999</v>
      </c>
      <c r="T367" s="32">
        <v>101.00077777777777</v>
      </c>
      <c r="U367" s="32">
        <v>10.747222222222222</v>
      </c>
      <c r="V367" s="32">
        <v>0</v>
      </c>
      <c r="W367" s="32">
        <v>2.3479999999999999</v>
      </c>
      <c r="X367" s="32">
        <v>0</v>
      </c>
      <c r="Y367" s="32">
        <v>0</v>
      </c>
      <c r="Z367" s="32">
        <v>0</v>
      </c>
      <c r="AA367" s="32">
        <v>0.2638888888888889</v>
      </c>
      <c r="AB367" s="32">
        <v>0</v>
      </c>
      <c r="AC367" s="32">
        <v>2.084111111111111</v>
      </c>
      <c r="AD367" s="32">
        <v>0</v>
      </c>
      <c r="AE367" s="32">
        <v>0</v>
      </c>
      <c r="AF367" t="s">
        <v>692</v>
      </c>
      <c r="AG367">
        <v>5</v>
      </c>
      <c r="AH367"/>
    </row>
    <row r="368" spans="1:34" x14ac:dyDescent="0.25">
      <c r="A368" t="s">
        <v>2364</v>
      </c>
      <c r="B368" t="s">
        <v>1469</v>
      </c>
      <c r="C368" t="s">
        <v>2109</v>
      </c>
      <c r="D368" t="s">
        <v>2291</v>
      </c>
      <c r="E368" s="32">
        <v>83.444444444444443</v>
      </c>
      <c r="F368" s="32">
        <v>4.6665326231691084</v>
      </c>
      <c r="G368" s="32">
        <v>4.5305139813581894</v>
      </c>
      <c r="H368" s="32">
        <v>0.64029560585885492</v>
      </c>
      <c r="I368" s="32">
        <v>0.57192010652463388</v>
      </c>
      <c r="J368" s="32">
        <v>389.39622222222226</v>
      </c>
      <c r="K368" s="32">
        <v>378.04622222222224</v>
      </c>
      <c r="L368" s="32">
        <v>53.429111111111112</v>
      </c>
      <c r="M368" s="32">
        <v>47.723555555555556</v>
      </c>
      <c r="N368" s="32">
        <v>0</v>
      </c>
      <c r="O368" s="32">
        <v>5.7055555555555557</v>
      </c>
      <c r="P368" s="32">
        <v>61.834666666666664</v>
      </c>
      <c r="Q368" s="32">
        <v>56.190222222222218</v>
      </c>
      <c r="R368" s="32">
        <v>5.6444444444444448</v>
      </c>
      <c r="S368" s="32">
        <v>274.1324444444445</v>
      </c>
      <c r="T368" s="32">
        <v>222.04544444444448</v>
      </c>
      <c r="U368" s="32">
        <v>0</v>
      </c>
      <c r="V368" s="32">
        <v>52.086999999999996</v>
      </c>
      <c r="W368" s="32">
        <v>0</v>
      </c>
      <c r="X368" s="32">
        <v>0</v>
      </c>
      <c r="Y368" s="32">
        <v>0</v>
      </c>
      <c r="Z368" s="32">
        <v>0</v>
      </c>
      <c r="AA368" s="32">
        <v>0</v>
      </c>
      <c r="AB368" s="32">
        <v>0</v>
      </c>
      <c r="AC368" s="32">
        <v>0</v>
      </c>
      <c r="AD368" s="32">
        <v>0</v>
      </c>
      <c r="AE368" s="32">
        <v>0</v>
      </c>
      <c r="AF368" t="s">
        <v>524</v>
      </c>
      <c r="AG368">
        <v>5</v>
      </c>
      <c r="AH368"/>
    </row>
    <row r="369" spans="1:34" x14ac:dyDescent="0.25">
      <c r="A369" t="s">
        <v>2364</v>
      </c>
      <c r="B369" t="s">
        <v>978</v>
      </c>
      <c r="C369" t="s">
        <v>1882</v>
      </c>
      <c r="D369" t="s">
        <v>2298</v>
      </c>
      <c r="E369" s="32">
        <v>91.511111111111106</v>
      </c>
      <c r="F369" s="32">
        <v>5.2477962603205439</v>
      </c>
      <c r="G369" s="32">
        <v>4.8166342884895581</v>
      </c>
      <c r="H369" s="32">
        <v>0.87333657115104424</v>
      </c>
      <c r="I369" s="32">
        <v>0.62278411850412829</v>
      </c>
      <c r="J369" s="32">
        <v>480.23166666666663</v>
      </c>
      <c r="K369" s="32">
        <v>440.77555555555551</v>
      </c>
      <c r="L369" s="32">
        <v>79.92</v>
      </c>
      <c r="M369" s="32">
        <v>56.991666666666667</v>
      </c>
      <c r="N369" s="32">
        <v>18.139444444444443</v>
      </c>
      <c r="O369" s="32">
        <v>4.7888888888888888</v>
      </c>
      <c r="P369" s="32">
        <v>95.017222222222216</v>
      </c>
      <c r="Q369" s="32">
        <v>78.489444444444445</v>
      </c>
      <c r="R369" s="32">
        <v>16.527777777777779</v>
      </c>
      <c r="S369" s="32">
        <v>305.29444444444442</v>
      </c>
      <c r="T369" s="32">
        <v>304.86111111111109</v>
      </c>
      <c r="U369" s="32">
        <v>0.43333333333333335</v>
      </c>
      <c r="V369" s="32">
        <v>0</v>
      </c>
      <c r="W369" s="32">
        <v>12.412222222222223</v>
      </c>
      <c r="X369" s="32">
        <v>0</v>
      </c>
      <c r="Y369" s="32">
        <v>0.65888888888888886</v>
      </c>
      <c r="Z369" s="32">
        <v>0</v>
      </c>
      <c r="AA369" s="32">
        <v>1.9477777777777778</v>
      </c>
      <c r="AB369" s="32">
        <v>0</v>
      </c>
      <c r="AC369" s="32">
        <v>9.8055555555555554</v>
      </c>
      <c r="AD369" s="32">
        <v>0</v>
      </c>
      <c r="AE369" s="32">
        <v>0</v>
      </c>
      <c r="AF369" t="s">
        <v>22</v>
      </c>
      <c r="AG369">
        <v>5</v>
      </c>
      <c r="AH369"/>
    </row>
    <row r="370" spans="1:34" x14ac:dyDescent="0.25">
      <c r="A370" t="s">
        <v>2364</v>
      </c>
      <c r="B370" t="s">
        <v>1661</v>
      </c>
      <c r="C370" t="s">
        <v>1911</v>
      </c>
      <c r="D370" t="s">
        <v>2260</v>
      </c>
      <c r="E370" s="32">
        <v>67.444444444444443</v>
      </c>
      <c r="F370" s="32">
        <v>3.1338550247116972</v>
      </c>
      <c r="G370" s="32">
        <v>2.9410626029654039</v>
      </c>
      <c r="H370" s="32">
        <v>0.43447281713344321</v>
      </c>
      <c r="I370" s="32">
        <v>0.24168039538714994</v>
      </c>
      <c r="J370" s="32">
        <v>211.36111111111111</v>
      </c>
      <c r="K370" s="32">
        <v>198.35833333333335</v>
      </c>
      <c r="L370" s="32">
        <v>29.302777777777781</v>
      </c>
      <c r="M370" s="32">
        <v>16.3</v>
      </c>
      <c r="N370" s="32">
        <v>7.3138888888888891</v>
      </c>
      <c r="O370" s="32">
        <v>5.6888888888888891</v>
      </c>
      <c r="P370" s="32">
        <v>29.672222222222221</v>
      </c>
      <c r="Q370" s="32">
        <v>29.672222222222221</v>
      </c>
      <c r="R370" s="32">
        <v>0</v>
      </c>
      <c r="S370" s="32">
        <v>152.38611111111112</v>
      </c>
      <c r="T370" s="32">
        <v>152.38611111111112</v>
      </c>
      <c r="U370" s="32">
        <v>0</v>
      </c>
      <c r="V370" s="32">
        <v>0</v>
      </c>
      <c r="W370" s="32">
        <v>0</v>
      </c>
      <c r="X370" s="32">
        <v>0</v>
      </c>
      <c r="Y370" s="32">
        <v>0</v>
      </c>
      <c r="Z370" s="32">
        <v>0</v>
      </c>
      <c r="AA370" s="32">
        <v>0</v>
      </c>
      <c r="AB370" s="32">
        <v>0</v>
      </c>
      <c r="AC370" s="32">
        <v>0</v>
      </c>
      <c r="AD370" s="32">
        <v>0</v>
      </c>
      <c r="AE370" s="32">
        <v>0</v>
      </c>
      <c r="AF370" t="s">
        <v>719</v>
      </c>
      <c r="AG370">
        <v>5</v>
      </c>
      <c r="AH370"/>
    </row>
    <row r="371" spans="1:34" x14ac:dyDescent="0.25">
      <c r="A371" t="s">
        <v>2364</v>
      </c>
      <c r="B371" t="s">
        <v>1685</v>
      </c>
      <c r="C371" t="s">
        <v>1906</v>
      </c>
      <c r="D371" t="s">
        <v>2244</v>
      </c>
      <c r="E371" s="32">
        <v>29.733333333333334</v>
      </c>
      <c r="F371" s="32">
        <v>4.5176083707025407</v>
      </c>
      <c r="G371" s="32">
        <v>4.0201307922272038</v>
      </c>
      <c r="H371" s="32">
        <v>1.0332959641255604</v>
      </c>
      <c r="I371" s="32">
        <v>0.71126681614349763</v>
      </c>
      <c r="J371" s="32">
        <v>134.32355555555554</v>
      </c>
      <c r="K371" s="32">
        <v>119.53188888888887</v>
      </c>
      <c r="L371" s="32">
        <v>30.723333333333329</v>
      </c>
      <c r="M371" s="32">
        <v>21.14833333333333</v>
      </c>
      <c r="N371" s="32">
        <v>4.1527777777777777</v>
      </c>
      <c r="O371" s="32">
        <v>5.4222222222222225</v>
      </c>
      <c r="P371" s="32">
        <v>33.920111111111105</v>
      </c>
      <c r="Q371" s="32">
        <v>28.70344444444444</v>
      </c>
      <c r="R371" s="32">
        <v>5.2166666666666668</v>
      </c>
      <c r="S371" s="32">
        <v>69.680111111111103</v>
      </c>
      <c r="T371" s="32">
        <v>69.680111111111103</v>
      </c>
      <c r="U371" s="32">
        <v>0</v>
      </c>
      <c r="V371" s="32">
        <v>0</v>
      </c>
      <c r="W371" s="32">
        <v>19.484666666666662</v>
      </c>
      <c r="X371" s="32">
        <v>1.2796666666666663</v>
      </c>
      <c r="Y371" s="32">
        <v>0</v>
      </c>
      <c r="Z371" s="32">
        <v>0</v>
      </c>
      <c r="AA371" s="32">
        <v>9.3784444444444421</v>
      </c>
      <c r="AB371" s="32">
        <v>0</v>
      </c>
      <c r="AC371" s="32">
        <v>8.8265555555555562</v>
      </c>
      <c r="AD371" s="32">
        <v>0</v>
      </c>
      <c r="AE371" s="32">
        <v>0</v>
      </c>
      <c r="AF371" t="s">
        <v>743</v>
      </c>
      <c r="AG371">
        <v>5</v>
      </c>
      <c r="AH371"/>
    </row>
    <row r="372" spans="1:34" x14ac:dyDescent="0.25">
      <c r="A372" t="s">
        <v>2364</v>
      </c>
      <c r="B372" t="s">
        <v>1311</v>
      </c>
      <c r="C372" t="s">
        <v>1968</v>
      </c>
      <c r="D372" t="s">
        <v>2244</v>
      </c>
      <c r="E372" s="32">
        <v>48.244444444444447</v>
      </c>
      <c r="F372" s="32">
        <v>3.898836941501612</v>
      </c>
      <c r="G372" s="32">
        <v>3.7749884845693225</v>
      </c>
      <c r="H372" s="32">
        <v>0.45998387839705202</v>
      </c>
      <c r="I372" s="32">
        <v>0.33613542146476272</v>
      </c>
      <c r="J372" s="32">
        <v>188.09722222222223</v>
      </c>
      <c r="K372" s="32">
        <v>182.12222222222221</v>
      </c>
      <c r="L372" s="32">
        <v>22.191666666666666</v>
      </c>
      <c r="M372" s="32">
        <v>16.216666666666665</v>
      </c>
      <c r="N372" s="32">
        <v>3.6444444444444444</v>
      </c>
      <c r="O372" s="32">
        <v>2.3305555555555557</v>
      </c>
      <c r="P372" s="32">
        <v>34.022222222222226</v>
      </c>
      <c r="Q372" s="32">
        <v>34.022222222222226</v>
      </c>
      <c r="R372" s="32">
        <v>0</v>
      </c>
      <c r="S372" s="32">
        <v>131.88333333333333</v>
      </c>
      <c r="T372" s="32">
        <v>131.88333333333333</v>
      </c>
      <c r="U372" s="32">
        <v>0</v>
      </c>
      <c r="V372" s="32">
        <v>0</v>
      </c>
      <c r="W372" s="32">
        <v>5.0305555555555559</v>
      </c>
      <c r="X372" s="32">
        <v>2.9</v>
      </c>
      <c r="Y372" s="32">
        <v>1.6</v>
      </c>
      <c r="Z372" s="32">
        <v>0</v>
      </c>
      <c r="AA372" s="32">
        <v>0.53055555555555556</v>
      </c>
      <c r="AB372" s="32">
        <v>0</v>
      </c>
      <c r="AC372" s="32">
        <v>0</v>
      </c>
      <c r="AD372" s="32">
        <v>0</v>
      </c>
      <c r="AE372" s="32">
        <v>0</v>
      </c>
      <c r="AF372" t="s">
        <v>361</v>
      </c>
      <c r="AG372">
        <v>5</v>
      </c>
      <c r="AH372"/>
    </row>
    <row r="373" spans="1:34" x14ac:dyDescent="0.25">
      <c r="A373" t="s">
        <v>2364</v>
      </c>
      <c r="B373" t="s">
        <v>1619</v>
      </c>
      <c r="C373" t="s">
        <v>2000</v>
      </c>
      <c r="D373" t="s">
        <v>2310</v>
      </c>
      <c r="E373" s="32">
        <v>27.81111111111111</v>
      </c>
      <c r="F373" s="32">
        <v>3.0602477027566919</v>
      </c>
      <c r="G373" s="32">
        <v>2.8023571713943269</v>
      </c>
      <c r="H373" s="32">
        <v>0.52227327207351182</v>
      </c>
      <c r="I373" s="32">
        <v>0.27566919696364367</v>
      </c>
      <c r="J373" s="32">
        <v>85.108888888888885</v>
      </c>
      <c r="K373" s="32">
        <v>77.936666666666667</v>
      </c>
      <c r="L373" s="32">
        <v>14.525</v>
      </c>
      <c r="M373" s="32">
        <v>7.666666666666667</v>
      </c>
      <c r="N373" s="32">
        <v>0</v>
      </c>
      <c r="O373" s="32">
        <v>6.8583333333333334</v>
      </c>
      <c r="P373" s="32">
        <v>19.198666666666664</v>
      </c>
      <c r="Q373" s="32">
        <v>18.884777777777774</v>
      </c>
      <c r="R373" s="32">
        <v>0.31388888888888888</v>
      </c>
      <c r="S373" s="32">
        <v>51.385222222222225</v>
      </c>
      <c r="T373" s="32">
        <v>49.154666666666671</v>
      </c>
      <c r="U373" s="32">
        <v>2.2305555555555556</v>
      </c>
      <c r="V373" s="32">
        <v>0</v>
      </c>
      <c r="W373" s="32">
        <v>11.295</v>
      </c>
      <c r="X373" s="32">
        <v>0.53888888888888886</v>
      </c>
      <c r="Y373" s="32">
        <v>0</v>
      </c>
      <c r="Z373" s="32">
        <v>4.6361111111111111</v>
      </c>
      <c r="AA373" s="32">
        <v>1.0597777777777777</v>
      </c>
      <c r="AB373" s="32">
        <v>0</v>
      </c>
      <c r="AC373" s="32">
        <v>5.0602222222222224</v>
      </c>
      <c r="AD373" s="32">
        <v>0</v>
      </c>
      <c r="AE373" s="32">
        <v>0</v>
      </c>
      <c r="AF373" t="s">
        <v>676</v>
      </c>
      <c r="AG373">
        <v>5</v>
      </c>
      <c r="AH373"/>
    </row>
    <row r="374" spans="1:34" x14ac:dyDescent="0.25">
      <c r="A374" t="s">
        <v>2364</v>
      </c>
      <c r="B374" t="s">
        <v>1163</v>
      </c>
      <c r="C374" t="s">
        <v>2042</v>
      </c>
      <c r="D374" t="s">
        <v>2264</v>
      </c>
      <c r="E374" s="32">
        <v>66.844444444444449</v>
      </c>
      <c r="F374" s="32">
        <v>2.7890791223404254</v>
      </c>
      <c r="G374" s="32">
        <v>2.5945561835106377</v>
      </c>
      <c r="H374" s="32">
        <v>0.53381815159574453</v>
      </c>
      <c r="I374" s="32">
        <v>0.34748171542553186</v>
      </c>
      <c r="J374" s="32">
        <v>186.43444444444444</v>
      </c>
      <c r="K374" s="32">
        <v>173.43166666666664</v>
      </c>
      <c r="L374" s="32">
        <v>35.682777777777773</v>
      </c>
      <c r="M374" s="32">
        <v>23.22722222222222</v>
      </c>
      <c r="N374" s="32">
        <v>7.6555555555555559</v>
      </c>
      <c r="O374" s="32">
        <v>4.8</v>
      </c>
      <c r="P374" s="32">
        <v>59.620333333333335</v>
      </c>
      <c r="Q374" s="32">
        <v>59.07311111111111</v>
      </c>
      <c r="R374" s="32">
        <v>0.54722222222222228</v>
      </c>
      <c r="S374" s="32">
        <v>91.13133333333333</v>
      </c>
      <c r="T374" s="32">
        <v>80.539666666666662</v>
      </c>
      <c r="U374" s="32">
        <v>10.591666666666667</v>
      </c>
      <c r="V374" s="32">
        <v>0</v>
      </c>
      <c r="W374" s="32">
        <v>36.657888888888884</v>
      </c>
      <c r="X374" s="32">
        <v>0.15</v>
      </c>
      <c r="Y374" s="32">
        <v>0.16666666666666666</v>
      </c>
      <c r="Z374" s="32">
        <v>0</v>
      </c>
      <c r="AA374" s="32">
        <v>28.084888888888887</v>
      </c>
      <c r="AB374" s="32">
        <v>0</v>
      </c>
      <c r="AC374" s="32">
        <v>8.2563333333333322</v>
      </c>
      <c r="AD374" s="32">
        <v>0</v>
      </c>
      <c r="AE374" s="32">
        <v>0</v>
      </c>
      <c r="AF374" t="s">
        <v>210</v>
      </c>
      <c r="AG374">
        <v>5</v>
      </c>
      <c r="AH374"/>
    </row>
    <row r="375" spans="1:34" x14ac:dyDescent="0.25">
      <c r="A375" t="s">
        <v>2364</v>
      </c>
      <c r="B375" t="s">
        <v>1827</v>
      </c>
      <c r="C375" t="s">
        <v>1930</v>
      </c>
      <c r="D375" t="s">
        <v>2241</v>
      </c>
      <c r="E375" s="32">
        <v>76.677777777777777</v>
      </c>
      <c r="F375" s="32">
        <v>4.2431531662077964</v>
      </c>
      <c r="G375" s="32">
        <v>3.6459933342993769</v>
      </c>
      <c r="H375" s="32">
        <v>0.39218953774815246</v>
      </c>
      <c r="I375" s="32">
        <v>8.2162005506448338E-2</v>
      </c>
      <c r="J375" s="32">
        <v>325.35555555555555</v>
      </c>
      <c r="K375" s="32">
        <v>279.56666666666666</v>
      </c>
      <c r="L375" s="32">
        <v>30.072222222222223</v>
      </c>
      <c r="M375" s="32">
        <v>6.3</v>
      </c>
      <c r="N375" s="32">
        <v>18.083333333333332</v>
      </c>
      <c r="O375" s="32">
        <v>5.6888888888888891</v>
      </c>
      <c r="P375" s="32">
        <v>101.16666666666667</v>
      </c>
      <c r="Q375" s="32">
        <v>79.150000000000006</v>
      </c>
      <c r="R375" s="32">
        <v>22.016666666666666</v>
      </c>
      <c r="S375" s="32">
        <v>194.11666666666667</v>
      </c>
      <c r="T375" s="32">
        <v>190.9638888888889</v>
      </c>
      <c r="U375" s="32">
        <v>0</v>
      </c>
      <c r="V375" s="32">
        <v>3.1527777777777777</v>
      </c>
      <c r="W375" s="32">
        <v>17.844444444444445</v>
      </c>
      <c r="X375" s="32">
        <v>3.1944444444444446</v>
      </c>
      <c r="Y375" s="32">
        <v>0</v>
      </c>
      <c r="Z375" s="32">
        <v>0</v>
      </c>
      <c r="AA375" s="32">
        <v>14.65</v>
      </c>
      <c r="AB375" s="32">
        <v>0</v>
      </c>
      <c r="AC375" s="32">
        <v>0</v>
      </c>
      <c r="AD375" s="32">
        <v>0</v>
      </c>
      <c r="AE375" s="32">
        <v>0</v>
      </c>
      <c r="AF375" t="s">
        <v>886</v>
      </c>
      <c r="AG375">
        <v>5</v>
      </c>
      <c r="AH375"/>
    </row>
    <row r="376" spans="1:34" x14ac:dyDescent="0.25">
      <c r="A376" t="s">
        <v>2364</v>
      </c>
      <c r="B376" t="s">
        <v>1375</v>
      </c>
      <c r="C376" t="s">
        <v>2041</v>
      </c>
      <c r="D376" t="s">
        <v>2304</v>
      </c>
      <c r="E376" s="32">
        <v>36.722222222222221</v>
      </c>
      <c r="F376" s="32">
        <v>3.2471679273827534</v>
      </c>
      <c r="G376" s="32">
        <v>3.1652829046898634</v>
      </c>
      <c r="H376" s="32">
        <v>0.62098638426626329</v>
      </c>
      <c r="I376" s="32">
        <v>0.53910136157337374</v>
      </c>
      <c r="J376" s="32">
        <v>119.24322222222222</v>
      </c>
      <c r="K376" s="32">
        <v>116.23622222222221</v>
      </c>
      <c r="L376" s="32">
        <v>22.804000000000002</v>
      </c>
      <c r="M376" s="32">
        <v>19.797000000000001</v>
      </c>
      <c r="N376" s="32">
        <v>1.4333333333333333</v>
      </c>
      <c r="O376" s="32">
        <v>1.5736666666666665</v>
      </c>
      <c r="P376" s="32">
        <v>27.163888888888888</v>
      </c>
      <c r="Q376" s="32">
        <v>27.163888888888888</v>
      </c>
      <c r="R376" s="32">
        <v>0</v>
      </c>
      <c r="S376" s="32">
        <v>69.275333333333336</v>
      </c>
      <c r="T376" s="32">
        <v>51.583666666666666</v>
      </c>
      <c r="U376" s="32">
        <v>17.691666666666666</v>
      </c>
      <c r="V376" s="32">
        <v>0</v>
      </c>
      <c r="W376" s="32">
        <v>14.955555555555556</v>
      </c>
      <c r="X376" s="32">
        <v>0</v>
      </c>
      <c r="Y376" s="32">
        <v>0</v>
      </c>
      <c r="Z376" s="32">
        <v>0</v>
      </c>
      <c r="AA376" s="32">
        <v>11.308333333333334</v>
      </c>
      <c r="AB376" s="32">
        <v>0</v>
      </c>
      <c r="AC376" s="32">
        <v>3.6472222222222221</v>
      </c>
      <c r="AD376" s="32">
        <v>0</v>
      </c>
      <c r="AE376" s="32">
        <v>0</v>
      </c>
      <c r="AF376" t="s">
        <v>427</v>
      </c>
      <c r="AG376">
        <v>5</v>
      </c>
      <c r="AH376"/>
    </row>
    <row r="377" spans="1:34" x14ac:dyDescent="0.25">
      <c r="A377" t="s">
        <v>2364</v>
      </c>
      <c r="B377" t="s">
        <v>1499</v>
      </c>
      <c r="C377" t="s">
        <v>2177</v>
      </c>
      <c r="D377" t="s">
        <v>2293</v>
      </c>
      <c r="E377" s="32">
        <v>154.6</v>
      </c>
      <c r="F377" s="32">
        <v>2.9015559867759095</v>
      </c>
      <c r="G377" s="32">
        <v>2.7738608595659051</v>
      </c>
      <c r="H377" s="32">
        <v>0.28178453356331756</v>
      </c>
      <c r="I377" s="32">
        <v>0.24735877533419579</v>
      </c>
      <c r="J377" s="32">
        <v>448.58055555555558</v>
      </c>
      <c r="K377" s="32">
        <v>428.8388888888889</v>
      </c>
      <c r="L377" s="32">
        <v>43.56388888888889</v>
      </c>
      <c r="M377" s="32">
        <v>38.241666666666667</v>
      </c>
      <c r="N377" s="32">
        <v>1.0555555555555556</v>
      </c>
      <c r="O377" s="32">
        <v>4.2666666666666666</v>
      </c>
      <c r="P377" s="32">
        <v>148.33055555555555</v>
      </c>
      <c r="Q377" s="32">
        <v>133.9111111111111</v>
      </c>
      <c r="R377" s="32">
        <v>14.419444444444444</v>
      </c>
      <c r="S377" s="32">
        <v>256.68611111111113</v>
      </c>
      <c r="T377" s="32">
        <v>153.25277777777777</v>
      </c>
      <c r="U377" s="32">
        <v>103.43333333333334</v>
      </c>
      <c r="V377" s="32">
        <v>0</v>
      </c>
      <c r="W377" s="32">
        <v>0</v>
      </c>
      <c r="X377" s="32">
        <v>0</v>
      </c>
      <c r="Y377" s="32">
        <v>0</v>
      </c>
      <c r="Z377" s="32">
        <v>0</v>
      </c>
      <c r="AA377" s="32">
        <v>0</v>
      </c>
      <c r="AB377" s="32">
        <v>0</v>
      </c>
      <c r="AC377" s="32">
        <v>0</v>
      </c>
      <c r="AD377" s="32">
        <v>0</v>
      </c>
      <c r="AE377" s="32">
        <v>0</v>
      </c>
      <c r="AF377" t="s">
        <v>554</v>
      </c>
      <c r="AG377">
        <v>5</v>
      </c>
      <c r="AH377"/>
    </row>
    <row r="378" spans="1:34" x14ac:dyDescent="0.25">
      <c r="A378" t="s">
        <v>2364</v>
      </c>
      <c r="B378" t="s">
        <v>1078</v>
      </c>
      <c r="C378" t="s">
        <v>1974</v>
      </c>
      <c r="D378" t="s">
        <v>2263</v>
      </c>
      <c r="E378" s="32">
        <v>62.044444444444444</v>
      </c>
      <c r="F378" s="32">
        <v>3.9062983524355293</v>
      </c>
      <c r="G378" s="32">
        <v>3.6209903295128929</v>
      </c>
      <c r="H378" s="32">
        <v>0.83782772206303702</v>
      </c>
      <c r="I378" s="32">
        <v>0.55251969914040089</v>
      </c>
      <c r="J378" s="32">
        <v>242.36411111111107</v>
      </c>
      <c r="K378" s="32">
        <v>224.66233333333327</v>
      </c>
      <c r="L378" s="32">
        <v>51.982555555555543</v>
      </c>
      <c r="M378" s="32">
        <v>34.280777777777764</v>
      </c>
      <c r="N378" s="32">
        <v>13.875777777777779</v>
      </c>
      <c r="O378" s="32">
        <v>3.8260000000000005</v>
      </c>
      <c r="P378" s="32">
        <v>65.111444444444459</v>
      </c>
      <c r="Q378" s="32">
        <v>65.111444444444459</v>
      </c>
      <c r="R378" s="32">
        <v>0</v>
      </c>
      <c r="S378" s="32">
        <v>125.27011111111106</v>
      </c>
      <c r="T378" s="32">
        <v>125.27011111111106</v>
      </c>
      <c r="U378" s="32">
        <v>0</v>
      </c>
      <c r="V378" s="32">
        <v>0</v>
      </c>
      <c r="W378" s="32">
        <v>13.388888888888889</v>
      </c>
      <c r="X378" s="32">
        <v>0</v>
      </c>
      <c r="Y378" s="32">
        <v>0</v>
      </c>
      <c r="Z378" s="32">
        <v>0</v>
      </c>
      <c r="AA378" s="32">
        <v>5.677777777777778</v>
      </c>
      <c r="AB378" s="32">
        <v>0</v>
      </c>
      <c r="AC378" s="32">
        <v>7.7111111111111112</v>
      </c>
      <c r="AD378" s="32">
        <v>0</v>
      </c>
      <c r="AE378" s="32">
        <v>0</v>
      </c>
      <c r="AF378" t="s">
        <v>123</v>
      </c>
      <c r="AG378">
        <v>5</v>
      </c>
      <c r="AH378"/>
    </row>
    <row r="379" spans="1:34" x14ac:dyDescent="0.25">
      <c r="A379" t="s">
        <v>2364</v>
      </c>
      <c r="B379" t="s">
        <v>1235</v>
      </c>
      <c r="C379" t="s">
        <v>1910</v>
      </c>
      <c r="D379" t="s">
        <v>2278</v>
      </c>
      <c r="E379" s="32">
        <v>75.188888888888883</v>
      </c>
      <c r="F379" s="32">
        <v>3.4264371213240721</v>
      </c>
      <c r="G379" s="32">
        <v>3.3561696468154278</v>
      </c>
      <c r="H379" s="32">
        <v>0.79641199940889618</v>
      </c>
      <c r="I379" s="32">
        <v>0.72614452490025128</v>
      </c>
      <c r="J379" s="32">
        <v>257.62999999999994</v>
      </c>
      <c r="K379" s="32">
        <v>252.34666666666664</v>
      </c>
      <c r="L379" s="32">
        <v>59.88133333333333</v>
      </c>
      <c r="M379" s="32">
        <v>54.597999999999999</v>
      </c>
      <c r="N379" s="32">
        <v>0</v>
      </c>
      <c r="O379" s="32">
        <v>5.2833333333333332</v>
      </c>
      <c r="P379" s="32">
        <v>83.675444444444452</v>
      </c>
      <c r="Q379" s="32">
        <v>83.675444444444452</v>
      </c>
      <c r="R379" s="32">
        <v>0</v>
      </c>
      <c r="S379" s="32">
        <v>114.07322222222218</v>
      </c>
      <c r="T379" s="32">
        <v>114.07322222222218</v>
      </c>
      <c r="U379" s="32">
        <v>0</v>
      </c>
      <c r="V379" s="32">
        <v>0</v>
      </c>
      <c r="W379" s="32">
        <v>22.06122222222222</v>
      </c>
      <c r="X379" s="32">
        <v>0.3611111111111111</v>
      </c>
      <c r="Y379" s="32">
        <v>0</v>
      </c>
      <c r="Z379" s="32">
        <v>0</v>
      </c>
      <c r="AA379" s="32">
        <v>3.6816666666666671</v>
      </c>
      <c r="AB379" s="32">
        <v>0</v>
      </c>
      <c r="AC379" s="32">
        <v>18.018444444444441</v>
      </c>
      <c r="AD379" s="32">
        <v>0</v>
      </c>
      <c r="AE379" s="32">
        <v>0</v>
      </c>
      <c r="AF379" t="s">
        <v>284</v>
      </c>
      <c r="AG379">
        <v>5</v>
      </c>
      <c r="AH379"/>
    </row>
    <row r="380" spans="1:34" x14ac:dyDescent="0.25">
      <c r="A380" t="s">
        <v>2364</v>
      </c>
      <c r="B380" t="s">
        <v>1817</v>
      </c>
      <c r="C380" t="s">
        <v>1909</v>
      </c>
      <c r="D380" t="s">
        <v>2295</v>
      </c>
      <c r="E380" s="32">
        <v>42.9</v>
      </c>
      <c r="F380" s="32">
        <v>4.1891996891996897</v>
      </c>
      <c r="G380" s="32">
        <v>3.5672105672105672</v>
      </c>
      <c r="H380" s="32">
        <v>0.7795907795907796</v>
      </c>
      <c r="I380" s="32">
        <v>0.42391867391867388</v>
      </c>
      <c r="J380" s="32">
        <v>179.71666666666667</v>
      </c>
      <c r="K380" s="32">
        <v>153.03333333333333</v>
      </c>
      <c r="L380" s="32">
        <v>33.444444444444443</v>
      </c>
      <c r="M380" s="32">
        <v>18.18611111111111</v>
      </c>
      <c r="N380" s="32">
        <v>9.8166666666666664</v>
      </c>
      <c r="O380" s="32">
        <v>5.4416666666666664</v>
      </c>
      <c r="P380" s="32">
        <v>62.838888888888889</v>
      </c>
      <c r="Q380" s="32">
        <v>51.413888888888891</v>
      </c>
      <c r="R380" s="32">
        <v>11.425000000000001</v>
      </c>
      <c r="S380" s="32">
        <v>83.433333333333337</v>
      </c>
      <c r="T380" s="32">
        <v>83.433333333333337</v>
      </c>
      <c r="U380" s="32">
        <v>0</v>
      </c>
      <c r="V380" s="32">
        <v>0</v>
      </c>
      <c r="W380" s="32">
        <v>0</v>
      </c>
      <c r="X380" s="32">
        <v>0</v>
      </c>
      <c r="Y380" s="32">
        <v>0</v>
      </c>
      <c r="Z380" s="32">
        <v>0</v>
      </c>
      <c r="AA380" s="32">
        <v>0</v>
      </c>
      <c r="AB380" s="32">
        <v>0</v>
      </c>
      <c r="AC380" s="32">
        <v>0</v>
      </c>
      <c r="AD380" s="32">
        <v>0</v>
      </c>
      <c r="AE380" s="32">
        <v>0</v>
      </c>
      <c r="AF380" t="s">
        <v>876</v>
      </c>
      <c r="AG380">
        <v>5</v>
      </c>
      <c r="AH380"/>
    </row>
    <row r="381" spans="1:34" x14ac:dyDescent="0.25">
      <c r="A381" t="s">
        <v>2364</v>
      </c>
      <c r="B381" t="s">
        <v>1407</v>
      </c>
      <c r="C381" t="s">
        <v>2150</v>
      </c>
      <c r="D381" t="s">
        <v>2300</v>
      </c>
      <c r="E381" s="32">
        <v>105.02222222222223</v>
      </c>
      <c r="F381" s="32">
        <v>3.3592149809564114</v>
      </c>
      <c r="G381" s="32">
        <v>3.2200380871773167</v>
      </c>
      <c r="H381" s="32">
        <v>0.3710061362674566</v>
      </c>
      <c r="I381" s="32">
        <v>0.3012854422344477</v>
      </c>
      <c r="J381" s="32">
        <v>352.79222222222222</v>
      </c>
      <c r="K381" s="32">
        <v>338.17555555555555</v>
      </c>
      <c r="L381" s="32">
        <v>38.963888888888889</v>
      </c>
      <c r="M381" s="32">
        <v>31.641666666666666</v>
      </c>
      <c r="N381" s="32">
        <v>1.6333333333333333</v>
      </c>
      <c r="O381" s="32">
        <v>5.6888888888888891</v>
      </c>
      <c r="P381" s="32">
        <v>103.19444444444446</v>
      </c>
      <c r="Q381" s="32">
        <v>95.9</v>
      </c>
      <c r="R381" s="32">
        <v>7.2944444444444443</v>
      </c>
      <c r="S381" s="32">
        <v>210.63388888888889</v>
      </c>
      <c r="T381" s="32">
        <v>131.25</v>
      </c>
      <c r="U381" s="32">
        <v>79.38388888888889</v>
      </c>
      <c r="V381" s="32">
        <v>0</v>
      </c>
      <c r="W381" s="32">
        <v>1.0805555555555555</v>
      </c>
      <c r="X381" s="32">
        <v>0</v>
      </c>
      <c r="Y381" s="32">
        <v>0</v>
      </c>
      <c r="Z381" s="32">
        <v>0</v>
      </c>
      <c r="AA381" s="32">
        <v>1.0805555555555555</v>
      </c>
      <c r="AB381" s="32">
        <v>0</v>
      </c>
      <c r="AC381" s="32">
        <v>0</v>
      </c>
      <c r="AD381" s="32">
        <v>0</v>
      </c>
      <c r="AE381" s="32">
        <v>0</v>
      </c>
      <c r="AF381" t="s">
        <v>459</v>
      </c>
      <c r="AG381">
        <v>5</v>
      </c>
      <c r="AH381"/>
    </row>
    <row r="382" spans="1:34" x14ac:dyDescent="0.25">
      <c r="A382" t="s">
        <v>2364</v>
      </c>
      <c r="B382" t="s">
        <v>1408</v>
      </c>
      <c r="C382" t="s">
        <v>2103</v>
      </c>
      <c r="D382" t="s">
        <v>2319</v>
      </c>
      <c r="E382" s="32">
        <v>43.044444444444444</v>
      </c>
      <c r="F382" s="32">
        <v>2.9172328342798144</v>
      </c>
      <c r="G382" s="32">
        <v>2.6753639648941663</v>
      </c>
      <c r="H382" s="32">
        <v>0.3413138874548271</v>
      </c>
      <c r="I382" s="32">
        <v>9.9445018069179145E-2</v>
      </c>
      <c r="J382" s="32">
        <v>125.57066666666667</v>
      </c>
      <c r="K382" s="32">
        <v>115.15955555555556</v>
      </c>
      <c r="L382" s="32">
        <v>14.691666666666668</v>
      </c>
      <c r="M382" s="32">
        <v>4.2805555555555559</v>
      </c>
      <c r="N382" s="32">
        <v>7.7611111111111111</v>
      </c>
      <c r="O382" s="32">
        <v>2.65</v>
      </c>
      <c r="P382" s="32">
        <v>39.916666666666664</v>
      </c>
      <c r="Q382" s="32">
        <v>39.916666666666664</v>
      </c>
      <c r="R382" s="32">
        <v>0</v>
      </c>
      <c r="S382" s="32">
        <v>70.962333333333333</v>
      </c>
      <c r="T382" s="32">
        <v>50.429222222222222</v>
      </c>
      <c r="U382" s="32">
        <v>20.533111111111111</v>
      </c>
      <c r="V382" s="32">
        <v>0</v>
      </c>
      <c r="W382" s="32">
        <v>0</v>
      </c>
      <c r="X382" s="32">
        <v>0</v>
      </c>
      <c r="Y382" s="32">
        <v>0</v>
      </c>
      <c r="Z382" s="32">
        <v>0</v>
      </c>
      <c r="AA382" s="32">
        <v>0</v>
      </c>
      <c r="AB382" s="32">
        <v>0</v>
      </c>
      <c r="AC382" s="32">
        <v>0</v>
      </c>
      <c r="AD382" s="32">
        <v>0</v>
      </c>
      <c r="AE382" s="32">
        <v>0</v>
      </c>
      <c r="AF382" t="s">
        <v>460</v>
      </c>
      <c r="AG382">
        <v>5</v>
      </c>
      <c r="AH382"/>
    </row>
    <row r="383" spans="1:34" x14ac:dyDescent="0.25">
      <c r="A383" t="s">
        <v>2364</v>
      </c>
      <c r="B383" t="s">
        <v>998</v>
      </c>
      <c r="C383" t="s">
        <v>2038</v>
      </c>
      <c r="D383" t="s">
        <v>2293</v>
      </c>
      <c r="E383" s="32">
        <v>112.42222222222222</v>
      </c>
      <c r="F383" s="32">
        <v>3.023971140541609</v>
      </c>
      <c r="G383" s="32">
        <v>2.8888900968570868</v>
      </c>
      <c r="H383" s="32">
        <v>0.44047736706859064</v>
      </c>
      <c r="I383" s="32">
        <v>0.38868847598339595</v>
      </c>
      <c r="J383" s="32">
        <v>339.96155555555555</v>
      </c>
      <c r="K383" s="32">
        <v>324.77544444444447</v>
      </c>
      <c r="L383" s="32">
        <v>49.519444444444446</v>
      </c>
      <c r="M383" s="32">
        <v>43.697222222222223</v>
      </c>
      <c r="N383" s="32">
        <v>1.0222222222222221</v>
      </c>
      <c r="O383" s="32">
        <v>4.8</v>
      </c>
      <c r="P383" s="32">
        <v>92.208333333333343</v>
      </c>
      <c r="Q383" s="32">
        <v>82.844444444444449</v>
      </c>
      <c r="R383" s="32">
        <v>9.3638888888888889</v>
      </c>
      <c r="S383" s="32">
        <v>198.23377777777779</v>
      </c>
      <c r="T383" s="32">
        <v>130.7138888888889</v>
      </c>
      <c r="U383" s="32">
        <v>67.519888888888886</v>
      </c>
      <c r="V383" s="32">
        <v>0</v>
      </c>
      <c r="W383" s="32">
        <v>39.491666666666667</v>
      </c>
      <c r="X383" s="32">
        <v>5.802777777777778</v>
      </c>
      <c r="Y383" s="32">
        <v>0</v>
      </c>
      <c r="Z383" s="32">
        <v>0</v>
      </c>
      <c r="AA383" s="32">
        <v>20.116666666666667</v>
      </c>
      <c r="AB383" s="32">
        <v>0</v>
      </c>
      <c r="AC383" s="32">
        <v>13.572222222222223</v>
      </c>
      <c r="AD383" s="32">
        <v>0</v>
      </c>
      <c r="AE383" s="32">
        <v>0</v>
      </c>
      <c r="AF383" t="s">
        <v>42</v>
      </c>
      <c r="AG383">
        <v>5</v>
      </c>
      <c r="AH383"/>
    </row>
    <row r="384" spans="1:34" x14ac:dyDescent="0.25">
      <c r="A384" t="s">
        <v>2364</v>
      </c>
      <c r="B384" t="s">
        <v>1521</v>
      </c>
      <c r="C384" t="s">
        <v>1959</v>
      </c>
      <c r="D384" t="s">
        <v>2303</v>
      </c>
      <c r="E384" s="32">
        <v>38.777777777777779</v>
      </c>
      <c r="F384" s="32">
        <v>3.2461318051575927</v>
      </c>
      <c r="G384" s="32">
        <v>3.1773638968481372</v>
      </c>
      <c r="H384" s="32">
        <v>0.40479942693409737</v>
      </c>
      <c r="I384" s="32">
        <v>0.40250716332378222</v>
      </c>
      <c r="J384" s="32">
        <v>125.87777777777777</v>
      </c>
      <c r="K384" s="32">
        <v>123.21111111111111</v>
      </c>
      <c r="L384" s="32">
        <v>15.697222222222221</v>
      </c>
      <c r="M384" s="32">
        <v>15.608333333333333</v>
      </c>
      <c r="N384" s="32">
        <v>0</v>
      </c>
      <c r="O384" s="32">
        <v>8.8888888888888892E-2</v>
      </c>
      <c r="P384" s="32">
        <v>39.630555555555553</v>
      </c>
      <c r="Q384" s="32">
        <v>37.052777777777777</v>
      </c>
      <c r="R384" s="32">
        <v>2.5777777777777779</v>
      </c>
      <c r="S384" s="32">
        <v>70.55</v>
      </c>
      <c r="T384" s="32">
        <v>70.55</v>
      </c>
      <c r="U384" s="32">
        <v>0</v>
      </c>
      <c r="V384" s="32">
        <v>0</v>
      </c>
      <c r="W384" s="32">
        <v>0</v>
      </c>
      <c r="X384" s="32">
        <v>0</v>
      </c>
      <c r="Y384" s="32">
        <v>0</v>
      </c>
      <c r="Z384" s="32">
        <v>0</v>
      </c>
      <c r="AA384" s="32">
        <v>0</v>
      </c>
      <c r="AB384" s="32">
        <v>0</v>
      </c>
      <c r="AC384" s="32">
        <v>0</v>
      </c>
      <c r="AD384" s="32">
        <v>0</v>
      </c>
      <c r="AE384" s="32">
        <v>0</v>
      </c>
      <c r="AF384" t="s">
        <v>576</v>
      </c>
      <c r="AG384">
        <v>5</v>
      </c>
      <c r="AH384"/>
    </row>
    <row r="385" spans="1:34" x14ac:dyDescent="0.25">
      <c r="A385" t="s">
        <v>2364</v>
      </c>
      <c r="B385" t="s">
        <v>1034</v>
      </c>
      <c r="C385" t="s">
        <v>1936</v>
      </c>
      <c r="D385" t="s">
        <v>2278</v>
      </c>
      <c r="E385" s="32">
        <v>56.5</v>
      </c>
      <c r="F385" s="32">
        <v>2.9260196656833819</v>
      </c>
      <c r="G385" s="32">
        <v>2.7293628318584071</v>
      </c>
      <c r="H385" s="32">
        <v>0.47826941986234023</v>
      </c>
      <c r="I385" s="32">
        <v>0.28161258603736483</v>
      </c>
      <c r="J385" s="32">
        <v>165.32011111111109</v>
      </c>
      <c r="K385" s="32">
        <v>154.209</v>
      </c>
      <c r="L385" s="32">
        <v>27.022222222222222</v>
      </c>
      <c r="M385" s="32">
        <v>15.911111111111111</v>
      </c>
      <c r="N385" s="32">
        <v>11.111111111111111</v>
      </c>
      <c r="O385" s="32">
        <v>0</v>
      </c>
      <c r="P385" s="32">
        <v>45.130555555555553</v>
      </c>
      <c r="Q385" s="32">
        <v>45.130555555555553</v>
      </c>
      <c r="R385" s="32">
        <v>0</v>
      </c>
      <c r="S385" s="32">
        <v>93.167333333333332</v>
      </c>
      <c r="T385" s="32">
        <v>93.167333333333332</v>
      </c>
      <c r="U385" s="32">
        <v>0</v>
      </c>
      <c r="V385" s="32">
        <v>0</v>
      </c>
      <c r="W385" s="32">
        <v>16.492555555555555</v>
      </c>
      <c r="X385" s="32">
        <v>0.69722222222222219</v>
      </c>
      <c r="Y385" s="32">
        <v>0</v>
      </c>
      <c r="Z385" s="32">
        <v>0</v>
      </c>
      <c r="AA385" s="32">
        <v>4.5999999999999996</v>
      </c>
      <c r="AB385" s="32">
        <v>0</v>
      </c>
      <c r="AC385" s="32">
        <v>11.195333333333334</v>
      </c>
      <c r="AD385" s="32">
        <v>0</v>
      </c>
      <c r="AE385" s="32">
        <v>0</v>
      </c>
      <c r="AF385" t="s">
        <v>78</v>
      </c>
      <c r="AG385">
        <v>5</v>
      </c>
      <c r="AH385"/>
    </row>
    <row r="386" spans="1:34" x14ac:dyDescent="0.25">
      <c r="A386" t="s">
        <v>2364</v>
      </c>
      <c r="B386" t="s">
        <v>1736</v>
      </c>
      <c r="C386" t="s">
        <v>2221</v>
      </c>
      <c r="D386" t="s">
        <v>2300</v>
      </c>
      <c r="E386" s="32">
        <v>48.977777777777774</v>
      </c>
      <c r="F386" s="32">
        <v>4.1006692377495462</v>
      </c>
      <c r="G386" s="32">
        <v>4.0118534482758621</v>
      </c>
      <c r="H386" s="32">
        <v>0.25782667876588022</v>
      </c>
      <c r="I386" s="32">
        <v>0.25782667876588022</v>
      </c>
      <c r="J386" s="32">
        <v>200.84166666666667</v>
      </c>
      <c r="K386" s="32">
        <v>196.49166666666667</v>
      </c>
      <c r="L386" s="32">
        <v>12.627777777777778</v>
      </c>
      <c r="M386" s="32">
        <v>12.627777777777778</v>
      </c>
      <c r="N386" s="32">
        <v>0</v>
      </c>
      <c r="O386" s="32">
        <v>0</v>
      </c>
      <c r="P386" s="32">
        <v>71.99444444444444</v>
      </c>
      <c r="Q386" s="32">
        <v>67.644444444444446</v>
      </c>
      <c r="R386" s="32">
        <v>4.3499999999999996</v>
      </c>
      <c r="S386" s="32">
        <v>116.21944444444445</v>
      </c>
      <c r="T386" s="32">
        <v>116.21944444444445</v>
      </c>
      <c r="U386" s="32">
        <v>0</v>
      </c>
      <c r="V386" s="32">
        <v>0</v>
      </c>
      <c r="W386" s="32">
        <v>0</v>
      </c>
      <c r="X386" s="32">
        <v>0</v>
      </c>
      <c r="Y386" s="32">
        <v>0</v>
      </c>
      <c r="Z386" s="32">
        <v>0</v>
      </c>
      <c r="AA386" s="32">
        <v>0</v>
      </c>
      <c r="AB386" s="32">
        <v>0</v>
      </c>
      <c r="AC386" s="32">
        <v>0</v>
      </c>
      <c r="AD386" s="32">
        <v>0</v>
      </c>
      <c r="AE386" s="32">
        <v>0</v>
      </c>
      <c r="AF386" t="s">
        <v>794</v>
      </c>
      <c r="AG386">
        <v>5</v>
      </c>
      <c r="AH386"/>
    </row>
    <row r="387" spans="1:34" x14ac:dyDescent="0.25">
      <c r="A387" t="s">
        <v>2364</v>
      </c>
      <c r="B387" t="s">
        <v>1530</v>
      </c>
      <c r="C387" t="s">
        <v>1939</v>
      </c>
      <c r="D387" t="s">
        <v>2293</v>
      </c>
      <c r="E387" s="32">
        <v>13.866666666666667</v>
      </c>
      <c r="F387" s="32">
        <v>9.0213862179487148</v>
      </c>
      <c r="G387" s="32">
        <v>7.5034374999999969</v>
      </c>
      <c r="H387" s="32">
        <v>6.2804407051282025</v>
      </c>
      <c r="I387" s="32">
        <v>4.7624919871794855</v>
      </c>
      <c r="J387" s="32">
        <v>125.09655555555551</v>
      </c>
      <c r="K387" s="32">
        <v>104.04766666666663</v>
      </c>
      <c r="L387" s="32">
        <v>87.08877777777775</v>
      </c>
      <c r="M387" s="32">
        <v>66.039888888888868</v>
      </c>
      <c r="N387" s="32">
        <v>15.448888888888892</v>
      </c>
      <c r="O387" s="32">
        <v>5.6</v>
      </c>
      <c r="P387" s="32">
        <v>0</v>
      </c>
      <c r="Q387" s="32">
        <v>0</v>
      </c>
      <c r="R387" s="32">
        <v>0</v>
      </c>
      <c r="S387" s="32">
        <v>38.007777777777768</v>
      </c>
      <c r="T387" s="32">
        <v>38.007777777777768</v>
      </c>
      <c r="U387" s="32">
        <v>0</v>
      </c>
      <c r="V387" s="32">
        <v>0</v>
      </c>
      <c r="W387" s="32">
        <v>0</v>
      </c>
      <c r="X387" s="32">
        <v>0</v>
      </c>
      <c r="Y387" s="32">
        <v>0</v>
      </c>
      <c r="Z387" s="32">
        <v>0</v>
      </c>
      <c r="AA387" s="32">
        <v>0</v>
      </c>
      <c r="AB387" s="32">
        <v>0</v>
      </c>
      <c r="AC387" s="32">
        <v>0</v>
      </c>
      <c r="AD387" s="32">
        <v>0</v>
      </c>
      <c r="AE387" s="32">
        <v>0</v>
      </c>
      <c r="AF387" t="s">
        <v>585</v>
      </c>
      <c r="AG387">
        <v>5</v>
      </c>
      <c r="AH387"/>
    </row>
    <row r="388" spans="1:34" x14ac:dyDescent="0.25">
      <c r="A388" t="s">
        <v>2364</v>
      </c>
      <c r="B388" t="s">
        <v>1035</v>
      </c>
      <c r="C388" t="s">
        <v>2051</v>
      </c>
      <c r="D388" t="s">
        <v>2278</v>
      </c>
      <c r="E388" s="32">
        <v>99.211111111111109</v>
      </c>
      <c r="F388" s="32">
        <v>2.6029230596931345</v>
      </c>
      <c r="G388" s="32">
        <v>2.4770691006831673</v>
      </c>
      <c r="H388" s="32">
        <v>0.3767420763803338</v>
      </c>
      <c r="I388" s="32">
        <v>0.32928435435099118</v>
      </c>
      <c r="J388" s="32">
        <v>258.23888888888888</v>
      </c>
      <c r="K388" s="32">
        <v>245.75277777777779</v>
      </c>
      <c r="L388" s="32">
        <v>37.377000000000002</v>
      </c>
      <c r="M388" s="32">
        <v>32.668666666666667</v>
      </c>
      <c r="N388" s="32">
        <v>0.91111111111111109</v>
      </c>
      <c r="O388" s="32">
        <v>3.7972222222222221</v>
      </c>
      <c r="P388" s="32">
        <v>69.159777777777776</v>
      </c>
      <c r="Q388" s="32">
        <v>61.381999999999998</v>
      </c>
      <c r="R388" s="32">
        <v>7.7777777777777777</v>
      </c>
      <c r="S388" s="32">
        <v>151.70211111111112</v>
      </c>
      <c r="T388" s="32">
        <v>126.19200000000001</v>
      </c>
      <c r="U388" s="32">
        <v>25.510111111111108</v>
      </c>
      <c r="V388" s="32">
        <v>0</v>
      </c>
      <c r="W388" s="32">
        <v>28.626888888888892</v>
      </c>
      <c r="X388" s="32">
        <v>11.425000000000001</v>
      </c>
      <c r="Y388" s="32">
        <v>0</v>
      </c>
      <c r="Z388" s="32">
        <v>1.6194444444444445</v>
      </c>
      <c r="AA388" s="32">
        <v>4.4185555555555558</v>
      </c>
      <c r="AB388" s="32">
        <v>0</v>
      </c>
      <c r="AC388" s="32">
        <v>11.16388888888889</v>
      </c>
      <c r="AD388" s="32">
        <v>0</v>
      </c>
      <c r="AE388" s="32">
        <v>0</v>
      </c>
      <c r="AF388" t="s">
        <v>79</v>
      </c>
      <c r="AG388">
        <v>5</v>
      </c>
      <c r="AH388"/>
    </row>
    <row r="389" spans="1:34" x14ac:dyDescent="0.25">
      <c r="A389" t="s">
        <v>2364</v>
      </c>
      <c r="B389" t="s">
        <v>1206</v>
      </c>
      <c r="C389" t="s">
        <v>2105</v>
      </c>
      <c r="D389" t="s">
        <v>2249</v>
      </c>
      <c r="E389" s="32">
        <v>101.1</v>
      </c>
      <c r="F389" s="32">
        <v>3.1630025277503022</v>
      </c>
      <c r="G389" s="32">
        <v>2.9001164963182768</v>
      </c>
      <c r="H389" s="32">
        <v>0.52701725464336735</v>
      </c>
      <c r="I389" s="32">
        <v>0.30649851632047476</v>
      </c>
      <c r="J389" s="32">
        <v>319.77955555555553</v>
      </c>
      <c r="K389" s="32">
        <v>293.20177777777775</v>
      </c>
      <c r="L389" s="32">
        <v>53.281444444444432</v>
      </c>
      <c r="M389" s="32">
        <v>30.986999999999995</v>
      </c>
      <c r="N389" s="32">
        <v>16.583333333333332</v>
      </c>
      <c r="O389" s="32">
        <v>5.7111111111111112</v>
      </c>
      <c r="P389" s="32">
        <v>72.528444444444418</v>
      </c>
      <c r="Q389" s="32">
        <v>68.245111111111086</v>
      </c>
      <c r="R389" s="32">
        <v>4.2833333333333332</v>
      </c>
      <c r="S389" s="32">
        <v>193.96966666666668</v>
      </c>
      <c r="T389" s="32">
        <v>193.96966666666668</v>
      </c>
      <c r="U389" s="32">
        <v>0</v>
      </c>
      <c r="V389" s="32">
        <v>0</v>
      </c>
      <c r="W389" s="32">
        <v>15.43611111111111</v>
      </c>
      <c r="X389" s="32">
        <v>0.4</v>
      </c>
      <c r="Y389" s="32">
        <v>2.911111111111111</v>
      </c>
      <c r="Z389" s="32">
        <v>0</v>
      </c>
      <c r="AA389" s="32">
        <v>1.4305555555555556</v>
      </c>
      <c r="AB389" s="32">
        <v>0</v>
      </c>
      <c r="AC389" s="32">
        <v>10.694444444444445</v>
      </c>
      <c r="AD389" s="32">
        <v>0</v>
      </c>
      <c r="AE389" s="32">
        <v>0</v>
      </c>
      <c r="AF389" t="s">
        <v>254</v>
      </c>
      <c r="AG389">
        <v>5</v>
      </c>
      <c r="AH389"/>
    </row>
    <row r="390" spans="1:34" x14ac:dyDescent="0.25">
      <c r="A390" t="s">
        <v>2364</v>
      </c>
      <c r="B390" t="s">
        <v>1588</v>
      </c>
      <c r="C390" t="s">
        <v>2158</v>
      </c>
      <c r="D390" t="s">
        <v>2279</v>
      </c>
      <c r="E390" s="32">
        <v>56.577777777777776</v>
      </c>
      <c r="F390" s="32">
        <v>3.6720345640219954</v>
      </c>
      <c r="G390" s="32">
        <v>3.4858601728201104</v>
      </c>
      <c r="H390" s="32">
        <v>0.51610369206598594</v>
      </c>
      <c r="I390" s="32">
        <v>0.32992930086410061</v>
      </c>
      <c r="J390" s="32">
        <v>207.75555555555556</v>
      </c>
      <c r="K390" s="32">
        <v>197.22222222222223</v>
      </c>
      <c r="L390" s="32">
        <v>29.200000000000003</v>
      </c>
      <c r="M390" s="32">
        <v>18.666666666666668</v>
      </c>
      <c r="N390" s="32">
        <v>5.0222222222222221</v>
      </c>
      <c r="O390" s="32">
        <v>5.5111111111111111</v>
      </c>
      <c r="P390" s="32">
        <v>51.677777777777777</v>
      </c>
      <c r="Q390" s="32">
        <v>51.677777777777777</v>
      </c>
      <c r="R390" s="32">
        <v>0</v>
      </c>
      <c r="S390" s="32">
        <v>126.87777777777778</v>
      </c>
      <c r="T390" s="32">
        <v>126.87777777777778</v>
      </c>
      <c r="U390" s="32">
        <v>0</v>
      </c>
      <c r="V390" s="32">
        <v>0</v>
      </c>
      <c r="W390" s="32">
        <v>0</v>
      </c>
      <c r="X390" s="32">
        <v>0</v>
      </c>
      <c r="Y390" s="32">
        <v>0</v>
      </c>
      <c r="Z390" s="32">
        <v>0</v>
      </c>
      <c r="AA390" s="32">
        <v>0</v>
      </c>
      <c r="AB390" s="32">
        <v>0</v>
      </c>
      <c r="AC390" s="32">
        <v>0</v>
      </c>
      <c r="AD390" s="32">
        <v>0</v>
      </c>
      <c r="AE390" s="32">
        <v>0</v>
      </c>
      <c r="AF390" t="s">
        <v>644</v>
      </c>
      <c r="AG390">
        <v>5</v>
      </c>
      <c r="AH390"/>
    </row>
    <row r="391" spans="1:34" x14ac:dyDescent="0.25">
      <c r="A391" t="s">
        <v>2364</v>
      </c>
      <c r="B391" t="s">
        <v>1743</v>
      </c>
      <c r="C391" t="s">
        <v>1881</v>
      </c>
      <c r="D391" t="s">
        <v>2251</v>
      </c>
      <c r="E391" s="32">
        <v>44.922222222222224</v>
      </c>
      <c r="F391" s="32">
        <v>3.0501706653475136</v>
      </c>
      <c r="G391" s="32">
        <v>2.8215656690576303</v>
      </c>
      <c r="H391" s="32">
        <v>0.34324758842443726</v>
      </c>
      <c r="I391" s="32">
        <v>0.24338362602028196</v>
      </c>
      <c r="J391" s="32">
        <v>137.02044444444442</v>
      </c>
      <c r="K391" s="32">
        <v>126.751</v>
      </c>
      <c r="L391" s="32">
        <v>15.419444444444444</v>
      </c>
      <c r="M391" s="32">
        <v>10.933333333333334</v>
      </c>
      <c r="N391" s="32">
        <v>0</v>
      </c>
      <c r="O391" s="32">
        <v>4.4861111111111107</v>
      </c>
      <c r="P391" s="32">
        <v>40.875</v>
      </c>
      <c r="Q391" s="32">
        <v>35.091666666666669</v>
      </c>
      <c r="R391" s="32">
        <v>5.7833333333333332</v>
      </c>
      <c r="S391" s="32">
        <v>80.725999999999999</v>
      </c>
      <c r="T391" s="32">
        <v>67.887111111111111</v>
      </c>
      <c r="U391" s="32">
        <v>12.838888888888889</v>
      </c>
      <c r="V391" s="32">
        <v>0</v>
      </c>
      <c r="W391" s="32">
        <v>0</v>
      </c>
      <c r="X391" s="32">
        <v>0</v>
      </c>
      <c r="Y391" s="32">
        <v>0</v>
      </c>
      <c r="Z391" s="32">
        <v>0</v>
      </c>
      <c r="AA391" s="32">
        <v>0</v>
      </c>
      <c r="AB391" s="32">
        <v>0</v>
      </c>
      <c r="AC391" s="32">
        <v>0</v>
      </c>
      <c r="AD391" s="32">
        <v>0</v>
      </c>
      <c r="AE391" s="32">
        <v>0</v>
      </c>
      <c r="AF391" t="s">
        <v>802</v>
      </c>
      <c r="AG391">
        <v>5</v>
      </c>
      <c r="AH391"/>
    </row>
    <row r="392" spans="1:34" x14ac:dyDescent="0.25">
      <c r="A392" t="s">
        <v>2364</v>
      </c>
      <c r="B392" t="s">
        <v>1495</v>
      </c>
      <c r="C392" t="s">
        <v>1927</v>
      </c>
      <c r="D392" t="s">
        <v>2248</v>
      </c>
      <c r="E392" s="32">
        <v>62.233333333333334</v>
      </c>
      <c r="F392" s="32">
        <v>4.0188698446705944</v>
      </c>
      <c r="G392" s="32">
        <v>3.7874825923942157</v>
      </c>
      <c r="H392" s="32">
        <v>0.82926977325477591</v>
      </c>
      <c r="I392" s="32">
        <v>0.59788252097839678</v>
      </c>
      <c r="J392" s="32">
        <v>250.10766666666669</v>
      </c>
      <c r="K392" s="32">
        <v>235.70766666666668</v>
      </c>
      <c r="L392" s="32">
        <v>51.608222222222224</v>
      </c>
      <c r="M392" s="32">
        <v>37.208222222222226</v>
      </c>
      <c r="N392" s="32">
        <v>8.7111111111111104</v>
      </c>
      <c r="O392" s="32">
        <v>5.6888888888888891</v>
      </c>
      <c r="P392" s="32">
        <v>55.768888888888874</v>
      </c>
      <c r="Q392" s="32">
        <v>55.768888888888874</v>
      </c>
      <c r="R392" s="32">
        <v>0</v>
      </c>
      <c r="S392" s="32">
        <v>142.73055555555558</v>
      </c>
      <c r="T392" s="32">
        <v>134.09388888888893</v>
      </c>
      <c r="U392" s="32">
        <v>8.6366666666666685</v>
      </c>
      <c r="V392" s="32">
        <v>0</v>
      </c>
      <c r="W392" s="32">
        <v>19.227777777777778</v>
      </c>
      <c r="X392" s="32">
        <v>3.9777777777777779</v>
      </c>
      <c r="Y392" s="32">
        <v>0</v>
      </c>
      <c r="Z392" s="32">
        <v>0</v>
      </c>
      <c r="AA392" s="32">
        <v>9.4277777777777771</v>
      </c>
      <c r="AB392" s="32">
        <v>0</v>
      </c>
      <c r="AC392" s="32">
        <v>5.822222222222222</v>
      </c>
      <c r="AD392" s="32">
        <v>0</v>
      </c>
      <c r="AE392" s="32">
        <v>0</v>
      </c>
      <c r="AF392" t="s">
        <v>550</v>
      </c>
      <c r="AG392">
        <v>5</v>
      </c>
      <c r="AH392"/>
    </row>
    <row r="393" spans="1:34" x14ac:dyDescent="0.25">
      <c r="A393" t="s">
        <v>2364</v>
      </c>
      <c r="B393" t="s">
        <v>1233</v>
      </c>
      <c r="C393" t="s">
        <v>2027</v>
      </c>
      <c r="D393" t="s">
        <v>2258</v>
      </c>
      <c r="E393" s="32">
        <v>70.766666666666666</v>
      </c>
      <c r="F393" s="32">
        <v>2.6893201444496784</v>
      </c>
      <c r="G393" s="32">
        <v>2.4915653948814573</v>
      </c>
      <c r="H393" s="32">
        <v>0.28122939236928868</v>
      </c>
      <c r="I393" s="32">
        <v>0.19974093264248702</v>
      </c>
      <c r="J393" s="32">
        <v>190.31422222222224</v>
      </c>
      <c r="K393" s="32">
        <v>176.3197777777778</v>
      </c>
      <c r="L393" s="32">
        <v>19.901666666666664</v>
      </c>
      <c r="M393" s="32">
        <v>14.134999999999998</v>
      </c>
      <c r="N393" s="32">
        <v>0</v>
      </c>
      <c r="O393" s="32">
        <v>5.7666666666666666</v>
      </c>
      <c r="P393" s="32">
        <v>70.842777777777798</v>
      </c>
      <c r="Q393" s="32">
        <v>62.615000000000023</v>
      </c>
      <c r="R393" s="32">
        <v>8.2277777777777779</v>
      </c>
      <c r="S393" s="32">
        <v>99.569777777777787</v>
      </c>
      <c r="T393" s="32">
        <v>99.569777777777787</v>
      </c>
      <c r="U393" s="32">
        <v>0</v>
      </c>
      <c r="V393" s="32">
        <v>0</v>
      </c>
      <c r="W393" s="32">
        <v>112.22288888888886</v>
      </c>
      <c r="X393" s="32">
        <v>7.6595555555555555</v>
      </c>
      <c r="Y393" s="32">
        <v>0</v>
      </c>
      <c r="Z393" s="32">
        <v>0</v>
      </c>
      <c r="AA393" s="32">
        <v>33.731444444444442</v>
      </c>
      <c r="AB393" s="32">
        <v>0.6166666666666667</v>
      </c>
      <c r="AC393" s="32">
        <v>70.215222222222195</v>
      </c>
      <c r="AD393" s="32">
        <v>0</v>
      </c>
      <c r="AE393" s="32">
        <v>0</v>
      </c>
      <c r="AF393" t="s">
        <v>282</v>
      </c>
      <c r="AG393">
        <v>5</v>
      </c>
      <c r="AH393"/>
    </row>
    <row r="394" spans="1:34" x14ac:dyDescent="0.25">
      <c r="A394" t="s">
        <v>2364</v>
      </c>
      <c r="B394" t="s">
        <v>1648</v>
      </c>
      <c r="C394" t="s">
        <v>2025</v>
      </c>
      <c r="D394" t="s">
        <v>2269</v>
      </c>
      <c r="E394" s="32">
        <v>82.733333333333334</v>
      </c>
      <c r="F394" s="32">
        <v>3.8708178887993556</v>
      </c>
      <c r="G394" s="32">
        <v>3.7280902497985497</v>
      </c>
      <c r="H394" s="32">
        <v>0.32590115498254091</v>
      </c>
      <c r="I394" s="32">
        <v>0.25928820843405853</v>
      </c>
      <c r="J394" s="32">
        <v>320.24566666666669</v>
      </c>
      <c r="K394" s="32">
        <v>308.43733333333336</v>
      </c>
      <c r="L394" s="32">
        <v>26.962888888888884</v>
      </c>
      <c r="M394" s="32">
        <v>21.451777777777775</v>
      </c>
      <c r="N394" s="32">
        <v>0</v>
      </c>
      <c r="O394" s="32">
        <v>5.5111111111111111</v>
      </c>
      <c r="P394" s="32">
        <v>125.6485555555556</v>
      </c>
      <c r="Q394" s="32">
        <v>119.35133333333339</v>
      </c>
      <c r="R394" s="32">
        <v>6.2972222222222225</v>
      </c>
      <c r="S394" s="32">
        <v>167.63422222222221</v>
      </c>
      <c r="T394" s="32">
        <v>152.57866666666666</v>
      </c>
      <c r="U394" s="32">
        <v>15.055555555555555</v>
      </c>
      <c r="V394" s="32">
        <v>0</v>
      </c>
      <c r="W394" s="32">
        <v>38.238333333333337</v>
      </c>
      <c r="X394" s="32">
        <v>5.4517777777777798</v>
      </c>
      <c r="Y394" s="32">
        <v>0</v>
      </c>
      <c r="Z394" s="32">
        <v>0</v>
      </c>
      <c r="AA394" s="32">
        <v>30.695777777777778</v>
      </c>
      <c r="AB394" s="32">
        <v>0</v>
      </c>
      <c r="AC394" s="32">
        <v>2.0907777777777778</v>
      </c>
      <c r="AD394" s="32">
        <v>0</v>
      </c>
      <c r="AE394" s="32">
        <v>0</v>
      </c>
      <c r="AF394" t="s">
        <v>706</v>
      </c>
      <c r="AG394">
        <v>5</v>
      </c>
      <c r="AH394"/>
    </row>
    <row r="395" spans="1:34" x14ac:dyDescent="0.25">
      <c r="A395" t="s">
        <v>2364</v>
      </c>
      <c r="B395" t="s">
        <v>970</v>
      </c>
      <c r="C395" t="s">
        <v>2025</v>
      </c>
      <c r="D395" t="s">
        <v>2269</v>
      </c>
      <c r="E395" s="32">
        <v>77.466666666666669</v>
      </c>
      <c r="F395" s="32">
        <v>3.2452969018932869</v>
      </c>
      <c r="G395" s="32">
        <v>2.789125071715433</v>
      </c>
      <c r="H395" s="32">
        <v>0.19284279977051061</v>
      </c>
      <c r="I395" s="32">
        <v>2.3486804360298336E-2</v>
      </c>
      <c r="J395" s="32">
        <v>251.4023333333333</v>
      </c>
      <c r="K395" s="32">
        <v>216.06422222222221</v>
      </c>
      <c r="L395" s="32">
        <v>14.938888888888888</v>
      </c>
      <c r="M395" s="32">
        <v>1.8194444444444444</v>
      </c>
      <c r="N395" s="32">
        <v>5.0888888888888886</v>
      </c>
      <c r="O395" s="32">
        <v>8.030555555555555</v>
      </c>
      <c r="P395" s="32">
        <v>98.413111111111107</v>
      </c>
      <c r="Q395" s="32">
        <v>76.194444444444443</v>
      </c>
      <c r="R395" s="32">
        <v>22.218666666666664</v>
      </c>
      <c r="S395" s="32">
        <v>138.05033333333333</v>
      </c>
      <c r="T395" s="32">
        <v>118.64755555555554</v>
      </c>
      <c r="U395" s="32">
        <v>19.402777777777779</v>
      </c>
      <c r="V395" s="32">
        <v>0</v>
      </c>
      <c r="W395" s="32">
        <v>64.594444444444449</v>
      </c>
      <c r="X395" s="32">
        <v>1.25</v>
      </c>
      <c r="Y395" s="32">
        <v>0.97777777777777775</v>
      </c>
      <c r="Z395" s="32">
        <v>0</v>
      </c>
      <c r="AA395" s="32">
        <v>24.93888888888889</v>
      </c>
      <c r="AB395" s="32">
        <v>0</v>
      </c>
      <c r="AC395" s="32">
        <v>37.427777777777777</v>
      </c>
      <c r="AD395" s="32">
        <v>0</v>
      </c>
      <c r="AE395" s="32">
        <v>0</v>
      </c>
      <c r="AF395" t="s">
        <v>14</v>
      </c>
      <c r="AG395">
        <v>5</v>
      </c>
      <c r="AH395"/>
    </row>
    <row r="396" spans="1:34" x14ac:dyDescent="0.25">
      <c r="A396" t="s">
        <v>2364</v>
      </c>
      <c r="B396" t="s">
        <v>1873</v>
      </c>
      <c r="C396" t="s">
        <v>1893</v>
      </c>
      <c r="D396" t="s">
        <v>2269</v>
      </c>
      <c r="E396" s="32">
        <v>29.288888888888888</v>
      </c>
      <c r="F396" s="32">
        <v>4.2384825493171485</v>
      </c>
      <c r="G396" s="32">
        <v>3.5255121396054632</v>
      </c>
      <c r="H396" s="32">
        <v>0.72692336874051589</v>
      </c>
      <c r="I396" s="32">
        <v>0.25738998482549313</v>
      </c>
      <c r="J396" s="32">
        <v>124.14044444444447</v>
      </c>
      <c r="K396" s="32">
        <v>103.25833333333334</v>
      </c>
      <c r="L396" s="32">
        <v>21.290777777777777</v>
      </c>
      <c r="M396" s="32">
        <v>7.538666666666666</v>
      </c>
      <c r="N396" s="32">
        <v>8.5298888888888875</v>
      </c>
      <c r="O396" s="32">
        <v>5.2222222222222223</v>
      </c>
      <c r="P396" s="32">
        <v>36.198000000000008</v>
      </c>
      <c r="Q396" s="32">
        <v>29.068000000000008</v>
      </c>
      <c r="R396" s="32">
        <v>7.1300000000000008</v>
      </c>
      <c r="S396" s="32">
        <v>66.651666666666671</v>
      </c>
      <c r="T396" s="32">
        <v>61.058222222222227</v>
      </c>
      <c r="U396" s="32">
        <v>0</v>
      </c>
      <c r="V396" s="32">
        <v>5.5934444444444456</v>
      </c>
      <c r="W396" s="32">
        <v>0</v>
      </c>
      <c r="X396" s="32">
        <v>0</v>
      </c>
      <c r="Y396" s="32">
        <v>0</v>
      </c>
      <c r="Z396" s="32">
        <v>0</v>
      </c>
      <c r="AA396" s="32">
        <v>0</v>
      </c>
      <c r="AB396" s="32">
        <v>0</v>
      </c>
      <c r="AC396" s="32">
        <v>0</v>
      </c>
      <c r="AD396" s="32">
        <v>0</v>
      </c>
      <c r="AE396" s="32">
        <v>0</v>
      </c>
      <c r="AF396" t="s">
        <v>932</v>
      </c>
      <c r="AG396">
        <v>5</v>
      </c>
      <c r="AH396"/>
    </row>
    <row r="397" spans="1:34" x14ac:dyDescent="0.25">
      <c r="A397" t="s">
        <v>2364</v>
      </c>
      <c r="B397" t="s">
        <v>1378</v>
      </c>
      <c r="C397" t="s">
        <v>1913</v>
      </c>
      <c r="D397" t="s">
        <v>2253</v>
      </c>
      <c r="E397" s="32">
        <v>56.466666666666669</v>
      </c>
      <c r="F397" s="32">
        <v>3.4415446674537584</v>
      </c>
      <c r="G397" s="32">
        <v>3.3311550570641479</v>
      </c>
      <c r="H397" s="32">
        <v>0.19096812278630459</v>
      </c>
      <c r="I397" s="32">
        <v>0.19096812278630459</v>
      </c>
      <c r="J397" s="32">
        <v>194.33255555555556</v>
      </c>
      <c r="K397" s="32">
        <v>188.09922222222224</v>
      </c>
      <c r="L397" s="32">
        <v>10.783333333333333</v>
      </c>
      <c r="M397" s="32">
        <v>10.783333333333333</v>
      </c>
      <c r="N397" s="32">
        <v>0</v>
      </c>
      <c r="O397" s="32">
        <v>0</v>
      </c>
      <c r="P397" s="32">
        <v>57.765555555555551</v>
      </c>
      <c r="Q397" s="32">
        <v>51.532222222222217</v>
      </c>
      <c r="R397" s="32">
        <v>6.2333333333333334</v>
      </c>
      <c r="S397" s="32">
        <v>125.78366666666668</v>
      </c>
      <c r="T397" s="32">
        <v>125.78366666666668</v>
      </c>
      <c r="U397" s="32">
        <v>0</v>
      </c>
      <c r="V397" s="32">
        <v>0</v>
      </c>
      <c r="W397" s="32">
        <v>3.45</v>
      </c>
      <c r="X397" s="32">
        <v>0</v>
      </c>
      <c r="Y397" s="32">
        <v>0</v>
      </c>
      <c r="Z397" s="32">
        <v>0</v>
      </c>
      <c r="AA397" s="32">
        <v>0</v>
      </c>
      <c r="AB397" s="32">
        <v>0</v>
      </c>
      <c r="AC397" s="32">
        <v>3.45</v>
      </c>
      <c r="AD397" s="32">
        <v>0</v>
      </c>
      <c r="AE397" s="32">
        <v>0</v>
      </c>
      <c r="AF397" t="s">
        <v>430</v>
      </c>
      <c r="AG397">
        <v>5</v>
      </c>
      <c r="AH397"/>
    </row>
    <row r="398" spans="1:34" x14ac:dyDescent="0.25">
      <c r="A398" t="s">
        <v>2364</v>
      </c>
      <c r="B398" t="s">
        <v>1343</v>
      </c>
      <c r="C398" t="s">
        <v>2149</v>
      </c>
      <c r="D398" t="s">
        <v>2293</v>
      </c>
      <c r="E398" s="32">
        <v>73.5</v>
      </c>
      <c r="F398" s="32">
        <v>3.2191836734693875</v>
      </c>
      <c r="G398" s="32">
        <v>2.913552532123961</v>
      </c>
      <c r="H398" s="32">
        <v>0.56182917611489036</v>
      </c>
      <c r="I398" s="32">
        <v>0.41065759637188209</v>
      </c>
      <c r="J398" s="32">
        <v>236.60999999999999</v>
      </c>
      <c r="K398" s="32">
        <v>214.14611111111114</v>
      </c>
      <c r="L398" s="32">
        <v>41.294444444444444</v>
      </c>
      <c r="M398" s="32">
        <v>30.183333333333334</v>
      </c>
      <c r="N398" s="32">
        <v>5.6888888888888891</v>
      </c>
      <c r="O398" s="32">
        <v>5.4222222222222225</v>
      </c>
      <c r="P398" s="32">
        <v>68.567666666666668</v>
      </c>
      <c r="Q398" s="32">
        <v>57.214888888888893</v>
      </c>
      <c r="R398" s="32">
        <v>11.352777777777778</v>
      </c>
      <c r="S398" s="32">
        <v>126.74788888888888</v>
      </c>
      <c r="T398" s="32">
        <v>126.48122222222221</v>
      </c>
      <c r="U398" s="32">
        <v>0.26666666666666666</v>
      </c>
      <c r="V398" s="32">
        <v>0</v>
      </c>
      <c r="W398" s="32">
        <v>56.021111111111111</v>
      </c>
      <c r="X398" s="32">
        <v>0</v>
      </c>
      <c r="Y398" s="32">
        <v>0</v>
      </c>
      <c r="Z398" s="32">
        <v>0</v>
      </c>
      <c r="AA398" s="32">
        <v>26.045444444444442</v>
      </c>
      <c r="AB398" s="32">
        <v>0</v>
      </c>
      <c r="AC398" s="32">
        <v>29.709000000000003</v>
      </c>
      <c r="AD398" s="32">
        <v>0.26666666666666666</v>
      </c>
      <c r="AE398" s="32">
        <v>0</v>
      </c>
      <c r="AF398" t="s">
        <v>394</v>
      </c>
      <c r="AG398">
        <v>5</v>
      </c>
      <c r="AH398"/>
    </row>
    <row r="399" spans="1:34" x14ac:dyDescent="0.25">
      <c r="A399" t="s">
        <v>2364</v>
      </c>
      <c r="B399" t="s">
        <v>1372</v>
      </c>
      <c r="C399" t="s">
        <v>2137</v>
      </c>
      <c r="D399" t="s">
        <v>2323</v>
      </c>
      <c r="E399" s="32">
        <v>136.95555555555555</v>
      </c>
      <c r="F399" s="32">
        <v>3.4321263994807718</v>
      </c>
      <c r="G399" s="32">
        <v>3.3094791497647242</v>
      </c>
      <c r="H399" s="32">
        <v>0.61835469738763593</v>
      </c>
      <c r="I399" s="32">
        <v>0.49710692844393967</v>
      </c>
      <c r="J399" s="32">
        <v>470.04877777777767</v>
      </c>
      <c r="K399" s="32">
        <v>453.25155555555546</v>
      </c>
      <c r="L399" s="32">
        <v>84.687111111111108</v>
      </c>
      <c r="M399" s="32">
        <v>68.081555555555553</v>
      </c>
      <c r="N399" s="32">
        <v>10.916666666666666</v>
      </c>
      <c r="O399" s="32">
        <v>5.6888888888888891</v>
      </c>
      <c r="P399" s="32">
        <v>134.67211111111106</v>
      </c>
      <c r="Q399" s="32">
        <v>134.4804444444444</v>
      </c>
      <c r="R399" s="32">
        <v>0.19166666666666668</v>
      </c>
      <c r="S399" s="32">
        <v>250.68955555555547</v>
      </c>
      <c r="T399" s="32">
        <v>247.82011111111103</v>
      </c>
      <c r="U399" s="32">
        <v>2.8694444444444445</v>
      </c>
      <c r="V399" s="32">
        <v>0</v>
      </c>
      <c r="W399" s="32">
        <v>45.748777777777775</v>
      </c>
      <c r="X399" s="32">
        <v>5.6287777777777785</v>
      </c>
      <c r="Y399" s="32">
        <v>0</v>
      </c>
      <c r="Z399" s="32">
        <v>0</v>
      </c>
      <c r="AA399" s="32">
        <v>17.591555555555562</v>
      </c>
      <c r="AB399" s="32">
        <v>0</v>
      </c>
      <c r="AC399" s="32">
        <v>22.528444444444432</v>
      </c>
      <c r="AD399" s="32">
        <v>0</v>
      </c>
      <c r="AE399" s="32">
        <v>0</v>
      </c>
      <c r="AF399" t="s">
        <v>424</v>
      </c>
      <c r="AG399">
        <v>5</v>
      </c>
      <c r="AH399"/>
    </row>
    <row r="400" spans="1:34" x14ac:dyDescent="0.25">
      <c r="A400" t="s">
        <v>2364</v>
      </c>
      <c r="B400" t="s">
        <v>1328</v>
      </c>
      <c r="C400" t="s">
        <v>2122</v>
      </c>
      <c r="D400" t="s">
        <v>2295</v>
      </c>
      <c r="E400" s="32">
        <v>102.9</v>
      </c>
      <c r="F400" s="32">
        <v>2.917832847424684</v>
      </c>
      <c r="G400" s="32">
        <v>2.8149238743116292</v>
      </c>
      <c r="H400" s="32">
        <v>0.41681891804340787</v>
      </c>
      <c r="I400" s="32">
        <v>0.3658524997300508</v>
      </c>
      <c r="J400" s="32">
        <v>300.245</v>
      </c>
      <c r="K400" s="32">
        <v>289.65566666666666</v>
      </c>
      <c r="L400" s="32">
        <v>42.890666666666675</v>
      </c>
      <c r="M400" s="32">
        <v>37.646222222222228</v>
      </c>
      <c r="N400" s="32">
        <v>0</v>
      </c>
      <c r="O400" s="32">
        <v>5.2444444444444445</v>
      </c>
      <c r="P400" s="32">
        <v>94.477777777777774</v>
      </c>
      <c r="Q400" s="32">
        <v>89.132888888888886</v>
      </c>
      <c r="R400" s="32">
        <v>5.3448888888888897</v>
      </c>
      <c r="S400" s="32">
        <v>162.87655555555554</v>
      </c>
      <c r="T400" s="32">
        <v>162.87655555555554</v>
      </c>
      <c r="U400" s="32">
        <v>0</v>
      </c>
      <c r="V400" s="32">
        <v>0</v>
      </c>
      <c r="W400" s="32">
        <v>58.018444444444448</v>
      </c>
      <c r="X400" s="32">
        <v>0.13088888888888889</v>
      </c>
      <c r="Y400" s="32">
        <v>0</v>
      </c>
      <c r="Z400" s="32">
        <v>0</v>
      </c>
      <c r="AA400" s="32">
        <v>6.0624444444444459</v>
      </c>
      <c r="AB400" s="32">
        <v>0</v>
      </c>
      <c r="AC400" s="32">
        <v>51.825111111111113</v>
      </c>
      <c r="AD400" s="32">
        <v>0</v>
      </c>
      <c r="AE400" s="32">
        <v>0</v>
      </c>
      <c r="AF400" t="s">
        <v>378</v>
      </c>
      <c r="AG400">
        <v>5</v>
      </c>
      <c r="AH400"/>
    </row>
    <row r="401" spans="1:34" x14ac:dyDescent="0.25">
      <c r="A401" t="s">
        <v>2364</v>
      </c>
      <c r="B401" t="s">
        <v>1326</v>
      </c>
      <c r="C401" t="s">
        <v>1975</v>
      </c>
      <c r="D401" t="s">
        <v>2287</v>
      </c>
      <c r="E401" s="32">
        <v>58.633333333333333</v>
      </c>
      <c r="F401" s="32">
        <v>2.8145139283683913</v>
      </c>
      <c r="G401" s="32">
        <v>2.643820352472996</v>
      </c>
      <c r="H401" s="32">
        <v>0.18282167898427137</v>
      </c>
      <c r="I401" s="32">
        <v>0.10867917377297706</v>
      </c>
      <c r="J401" s="32">
        <v>165.02433333333335</v>
      </c>
      <c r="K401" s="32">
        <v>155.01599999999999</v>
      </c>
      <c r="L401" s="32">
        <v>10.719444444444445</v>
      </c>
      <c r="M401" s="32">
        <v>6.3722222222222218</v>
      </c>
      <c r="N401" s="32">
        <v>0.88888888888888884</v>
      </c>
      <c r="O401" s="32">
        <v>3.4583333333333335</v>
      </c>
      <c r="P401" s="32">
        <v>72.292888888888882</v>
      </c>
      <c r="Q401" s="32">
        <v>66.631777777777771</v>
      </c>
      <c r="R401" s="32">
        <v>5.6611111111111114</v>
      </c>
      <c r="S401" s="32">
        <v>82.012</v>
      </c>
      <c r="T401" s="32">
        <v>82.012</v>
      </c>
      <c r="U401" s="32">
        <v>0</v>
      </c>
      <c r="V401" s="32">
        <v>0</v>
      </c>
      <c r="W401" s="32">
        <v>14.410444444444447</v>
      </c>
      <c r="X401" s="32">
        <v>0</v>
      </c>
      <c r="Y401" s="32">
        <v>0.88888888888888884</v>
      </c>
      <c r="Z401" s="32">
        <v>0</v>
      </c>
      <c r="AA401" s="32">
        <v>9.6012222222222245</v>
      </c>
      <c r="AB401" s="32">
        <v>0</v>
      </c>
      <c r="AC401" s="32">
        <v>3.9203333333333332</v>
      </c>
      <c r="AD401" s="32">
        <v>0</v>
      </c>
      <c r="AE401" s="32">
        <v>0</v>
      </c>
      <c r="AF401" t="s">
        <v>376</v>
      </c>
      <c r="AG401">
        <v>5</v>
      </c>
      <c r="AH401"/>
    </row>
    <row r="402" spans="1:34" x14ac:dyDescent="0.25">
      <c r="A402" t="s">
        <v>2364</v>
      </c>
      <c r="B402" t="s">
        <v>1271</v>
      </c>
      <c r="C402" t="s">
        <v>2127</v>
      </c>
      <c r="D402" t="s">
        <v>2293</v>
      </c>
      <c r="E402" s="32">
        <v>113.65555555555555</v>
      </c>
      <c r="F402" s="32">
        <v>3.3255479519014566</v>
      </c>
      <c r="G402" s="32">
        <v>3.0796832534949652</v>
      </c>
      <c r="H402" s="32">
        <v>0.38636425848078987</v>
      </c>
      <c r="I402" s="32">
        <v>0.19524586958646983</v>
      </c>
      <c r="J402" s="32">
        <v>377.96699999999998</v>
      </c>
      <c r="K402" s="32">
        <v>350.02311111111106</v>
      </c>
      <c r="L402" s="32">
        <v>43.912444444444439</v>
      </c>
      <c r="M402" s="32">
        <v>22.190777777777775</v>
      </c>
      <c r="N402" s="32">
        <v>16.03277777777777</v>
      </c>
      <c r="O402" s="32">
        <v>5.6888888888888891</v>
      </c>
      <c r="P402" s="32">
        <v>107.19822222222226</v>
      </c>
      <c r="Q402" s="32">
        <v>100.97600000000003</v>
      </c>
      <c r="R402" s="32">
        <v>6.2222222222222223</v>
      </c>
      <c r="S402" s="32">
        <v>226.85633333333325</v>
      </c>
      <c r="T402" s="32">
        <v>226.85633333333325</v>
      </c>
      <c r="U402" s="32">
        <v>0</v>
      </c>
      <c r="V402" s="32">
        <v>0</v>
      </c>
      <c r="W402" s="32">
        <v>31.906999999999993</v>
      </c>
      <c r="X402" s="32">
        <v>0.72666666666666668</v>
      </c>
      <c r="Y402" s="32">
        <v>0</v>
      </c>
      <c r="Z402" s="32">
        <v>0</v>
      </c>
      <c r="AA402" s="32">
        <v>23.587444444444436</v>
      </c>
      <c r="AB402" s="32">
        <v>0</v>
      </c>
      <c r="AC402" s="32">
        <v>7.592888888888889</v>
      </c>
      <c r="AD402" s="32">
        <v>0</v>
      </c>
      <c r="AE402" s="32">
        <v>0</v>
      </c>
      <c r="AF402" t="s">
        <v>321</v>
      </c>
      <c r="AG402">
        <v>5</v>
      </c>
      <c r="AH402"/>
    </row>
    <row r="403" spans="1:34" x14ac:dyDescent="0.25">
      <c r="A403" t="s">
        <v>2364</v>
      </c>
      <c r="B403" t="s">
        <v>1637</v>
      </c>
      <c r="C403" t="s">
        <v>2014</v>
      </c>
      <c r="D403" t="s">
        <v>2301</v>
      </c>
      <c r="E403" s="32">
        <v>83.2</v>
      </c>
      <c r="F403" s="32">
        <v>4.7044845085470071</v>
      </c>
      <c r="G403" s="32">
        <v>4.4513047542735027</v>
      </c>
      <c r="H403" s="32">
        <v>1.2870512820512821</v>
      </c>
      <c r="I403" s="32">
        <v>1.0678592414529915</v>
      </c>
      <c r="J403" s="32">
        <v>391.41311111111099</v>
      </c>
      <c r="K403" s="32">
        <v>370.34855555555544</v>
      </c>
      <c r="L403" s="32">
        <v>107.08266666666667</v>
      </c>
      <c r="M403" s="32">
        <v>88.845888888888894</v>
      </c>
      <c r="N403" s="32">
        <v>13.240444444444442</v>
      </c>
      <c r="O403" s="32">
        <v>4.9963333333333333</v>
      </c>
      <c r="P403" s="32">
        <v>52.734555555555531</v>
      </c>
      <c r="Q403" s="32">
        <v>49.906777777777755</v>
      </c>
      <c r="R403" s="32">
        <v>2.8277777777777779</v>
      </c>
      <c r="S403" s="32">
        <v>231.59588888888882</v>
      </c>
      <c r="T403" s="32">
        <v>212.71988888888882</v>
      </c>
      <c r="U403" s="32">
        <v>18.875999999999998</v>
      </c>
      <c r="V403" s="32">
        <v>0</v>
      </c>
      <c r="W403" s="32">
        <v>0</v>
      </c>
      <c r="X403" s="32">
        <v>0</v>
      </c>
      <c r="Y403" s="32">
        <v>0</v>
      </c>
      <c r="Z403" s="32">
        <v>0</v>
      </c>
      <c r="AA403" s="32">
        <v>0</v>
      </c>
      <c r="AB403" s="32">
        <v>0</v>
      </c>
      <c r="AC403" s="32">
        <v>0</v>
      </c>
      <c r="AD403" s="32">
        <v>0</v>
      </c>
      <c r="AE403" s="32">
        <v>0</v>
      </c>
      <c r="AF403" t="s">
        <v>694</v>
      </c>
      <c r="AG403">
        <v>5</v>
      </c>
      <c r="AH403"/>
    </row>
    <row r="404" spans="1:34" x14ac:dyDescent="0.25">
      <c r="A404" t="s">
        <v>2364</v>
      </c>
      <c r="B404" t="s">
        <v>1399</v>
      </c>
      <c r="C404" t="s">
        <v>1918</v>
      </c>
      <c r="D404" t="s">
        <v>2301</v>
      </c>
      <c r="E404" s="32">
        <v>66.933333333333337</v>
      </c>
      <c r="F404" s="32">
        <v>4.5933615537848587</v>
      </c>
      <c r="G404" s="32">
        <v>4.1685408366533849</v>
      </c>
      <c r="H404" s="32">
        <v>1.3301427622841964</v>
      </c>
      <c r="I404" s="32">
        <v>0.95361055776892423</v>
      </c>
      <c r="J404" s="32">
        <v>307.4489999999999</v>
      </c>
      <c r="K404" s="32">
        <v>279.01433333333324</v>
      </c>
      <c r="L404" s="32">
        <v>89.030888888888882</v>
      </c>
      <c r="M404" s="32">
        <v>63.828333333333333</v>
      </c>
      <c r="N404" s="32">
        <v>19.743222222222219</v>
      </c>
      <c r="O404" s="32">
        <v>5.4593333333333334</v>
      </c>
      <c r="P404" s="32">
        <v>44.12566666666666</v>
      </c>
      <c r="Q404" s="32">
        <v>40.893555555555551</v>
      </c>
      <c r="R404" s="32">
        <v>3.2321111111111103</v>
      </c>
      <c r="S404" s="32">
        <v>174.29244444444438</v>
      </c>
      <c r="T404" s="32">
        <v>150.62399999999994</v>
      </c>
      <c r="U404" s="32">
        <v>23.668444444444443</v>
      </c>
      <c r="V404" s="32">
        <v>0</v>
      </c>
      <c r="W404" s="32">
        <v>1.5833333333333333</v>
      </c>
      <c r="X404" s="32">
        <v>0</v>
      </c>
      <c r="Y404" s="32">
        <v>1.5833333333333333</v>
      </c>
      <c r="Z404" s="32">
        <v>0</v>
      </c>
      <c r="AA404" s="32">
        <v>0</v>
      </c>
      <c r="AB404" s="32">
        <v>0</v>
      </c>
      <c r="AC404" s="32">
        <v>0</v>
      </c>
      <c r="AD404" s="32">
        <v>0</v>
      </c>
      <c r="AE404" s="32">
        <v>0</v>
      </c>
      <c r="AF404" t="s">
        <v>451</v>
      </c>
      <c r="AG404">
        <v>5</v>
      </c>
      <c r="AH404"/>
    </row>
    <row r="405" spans="1:34" x14ac:dyDescent="0.25">
      <c r="A405" t="s">
        <v>2364</v>
      </c>
      <c r="B405" t="s">
        <v>1207</v>
      </c>
      <c r="C405" t="s">
        <v>2106</v>
      </c>
      <c r="D405" t="s">
        <v>2304</v>
      </c>
      <c r="E405" s="32">
        <v>37.755555555555553</v>
      </c>
      <c r="F405" s="32">
        <v>3.58112124779282</v>
      </c>
      <c r="G405" s="32">
        <v>3.2901088875809306</v>
      </c>
      <c r="H405" s="32">
        <v>0.36705414949970572</v>
      </c>
      <c r="I405" s="32">
        <v>7.604178928781638E-2</v>
      </c>
      <c r="J405" s="32">
        <v>135.20722222222224</v>
      </c>
      <c r="K405" s="32">
        <v>124.2198888888889</v>
      </c>
      <c r="L405" s="32">
        <v>13.858333333333333</v>
      </c>
      <c r="M405" s="32">
        <v>2.8710000000000004</v>
      </c>
      <c r="N405" s="32">
        <v>3.9925555555555552</v>
      </c>
      <c r="O405" s="32">
        <v>6.9947777777777773</v>
      </c>
      <c r="P405" s="32">
        <v>40.43533333333334</v>
      </c>
      <c r="Q405" s="32">
        <v>40.43533333333334</v>
      </c>
      <c r="R405" s="32">
        <v>0</v>
      </c>
      <c r="S405" s="32">
        <v>80.913555555555561</v>
      </c>
      <c r="T405" s="32">
        <v>80.913555555555561</v>
      </c>
      <c r="U405" s="32">
        <v>0</v>
      </c>
      <c r="V405" s="32">
        <v>0</v>
      </c>
      <c r="W405" s="32">
        <v>0</v>
      </c>
      <c r="X405" s="32">
        <v>0</v>
      </c>
      <c r="Y405" s="32">
        <v>0</v>
      </c>
      <c r="Z405" s="32">
        <v>0</v>
      </c>
      <c r="AA405" s="32">
        <v>0</v>
      </c>
      <c r="AB405" s="32">
        <v>0</v>
      </c>
      <c r="AC405" s="32">
        <v>0</v>
      </c>
      <c r="AD405" s="32">
        <v>0</v>
      </c>
      <c r="AE405" s="32">
        <v>0</v>
      </c>
      <c r="AF405" t="s">
        <v>255</v>
      </c>
      <c r="AG405">
        <v>5</v>
      </c>
      <c r="AH405"/>
    </row>
    <row r="406" spans="1:34" x14ac:dyDescent="0.25">
      <c r="A406" t="s">
        <v>2364</v>
      </c>
      <c r="B406" t="s">
        <v>940</v>
      </c>
      <c r="C406" t="s">
        <v>1444</v>
      </c>
      <c r="D406" t="s">
        <v>2293</v>
      </c>
      <c r="E406" s="32">
        <v>47.466666666666669</v>
      </c>
      <c r="F406" s="32">
        <v>1.4529166666666664</v>
      </c>
      <c r="G406" s="32">
        <v>1.3031039325842695</v>
      </c>
      <c r="H406" s="32">
        <v>0.22639279026217229</v>
      </c>
      <c r="I406" s="32">
        <v>0.10092462546816482</v>
      </c>
      <c r="J406" s="32">
        <v>68.965111111111099</v>
      </c>
      <c r="K406" s="32">
        <v>61.853999999999999</v>
      </c>
      <c r="L406" s="32">
        <v>10.746111111111112</v>
      </c>
      <c r="M406" s="32">
        <v>4.7905555555555566</v>
      </c>
      <c r="N406" s="32">
        <v>2.5777777777777779</v>
      </c>
      <c r="O406" s="32">
        <v>3.3777777777777778</v>
      </c>
      <c r="P406" s="32">
        <v>20.960888888888896</v>
      </c>
      <c r="Q406" s="32">
        <v>19.805333333333341</v>
      </c>
      <c r="R406" s="32">
        <v>1.1555555555555554</v>
      </c>
      <c r="S406" s="32">
        <v>37.258111111111099</v>
      </c>
      <c r="T406" s="32">
        <v>37.258111111111099</v>
      </c>
      <c r="U406" s="32">
        <v>0</v>
      </c>
      <c r="V406" s="32">
        <v>0</v>
      </c>
      <c r="W406" s="32">
        <v>0</v>
      </c>
      <c r="X406" s="32">
        <v>0</v>
      </c>
      <c r="Y406" s="32">
        <v>0</v>
      </c>
      <c r="Z406" s="32">
        <v>0</v>
      </c>
      <c r="AA406" s="32">
        <v>0</v>
      </c>
      <c r="AB406" s="32">
        <v>0</v>
      </c>
      <c r="AC406" s="32">
        <v>0</v>
      </c>
      <c r="AD406" s="32">
        <v>0</v>
      </c>
      <c r="AE406" s="32">
        <v>0</v>
      </c>
      <c r="AF406" t="s">
        <v>146</v>
      </c>
      <c r="AG406">
        <v>5</v>
      </c>
      <c r="AH406"/>
    </row>
    <row r="407" spans="1:34" x14ac:dyDescent="0.25">
      <c r="A407" t="s">
        <v>2364</v>
      </c>
      <c r="B407" t="s">
        <v>982</v>
      </c>
      <c r="C407" t="s">
        <v>2034</v>
      </c>
      <c r="D407" t="s">
        <v>2300</v>
      </c>
      <c r="E407" s="32">
        <v>49.577777777777776</v>
      </c>
      <c r="F407" s="32">
        <v>4.7327431645002243</v>
      </c>
      <c r="G407" s="32">
        <v>4.4010533393097271</v>
      </c>
      <c r="H407" s="32">
        <v>1.0085163603765128</v>
      </c>
      <c r="I407" s="32">
        <v>0.78260869565217384</v>
      </c>
      <c r="J407" s="32">
        <v>234.63888888888889</v>
      </c>
      <c r="K407" s="32">
        <v>218.19444444444446</v>
      </c>
      <c r="L407" s="32">
        <v>50</v>
      </c>
      <c r="M407" s="32">
        <v>38.799999999999997</v>
      </c>
      <c r="N407" s="32">
        <v>1.0666666666666667</v>
      </c>
      <c r="O407" s="32">
        <v>10.133333333333333</v>
      </c>
      <c r="P407" s="32">
        <v>48.980555555555561</v>
      </c>
      <c r="Q407" s="32">
        <v>43.736111111111114</v>
      </c>
      <c r="R407" s="32">
        <v>5.2444444444444445</v>
      </c>
      <c r="S407" s="32">
        <v>135.65833333333333</v>
      </c>
      <c r="T407" s="32">
        <v>135.65833333333333</v>
      </c>
      <c r="U407" s="32">
        <v>0</v>
      </c>
      <c r="V407" s="32">
        <v>0</v>
      </c>
      <c r="W407" s="32">
        <v>0</v>
      </c>
      <c r="X407" s="32">
        <v>0</v>
      </c>
      <c r="Y407" s="32">
        <v>0</v>
      </c>
      <c r="Z407" s="32">
        <v>0</v>
      </c>
      <c r="AA407" s="32">
        <v>0</v>
      </c>
      <c r="AB407" s="32">
        <v>0</v>
      </c>
      <c r="AC407" s="32">
        <v>0</v>
      </c>
      <c r="AD407" s="32">
        <v>0</v>
      </c>
      <c r="AE407" s="32">
        <v>0</v>
      </c>
      <c r="AF407" t="s">
        <v>26</v>
      </c>
      <c r="AG407">
        <v>5</v>
      </c>
      <c r="AH407"/>
    </row>
    <row r="408" spans="1:34" x14ac:dyDescent="0.25">
      <c r="A408" t="s">
        <v>2364</v>
      </c>
      <c r="B408" t="s">
        <v>1387</v>
      </c>
      <c r="C408" t="s">
        <v>1444</v>
      </c>
      <c r="D408" t="s">
        <v>2293</v>
      </c>
      <c r="E408" s="32">
        <v>51.8</v>
      </c>
      <c r="F408" s="32">
        <v>1.5107099957099961</v>
      </c>
      <c r="G408" s="32">
        <v>1.4523659373659377</v>
      </c>
      <c r="H408" s="32">
        <v>9.3522093522093536E-2</v>
      </c>
      <c r="I408" s="32">
        <v>5.7486057486057493E-2</v>
      </c>
      <c r="J408" s="32">
        <v>78.25477777777779</v>
      </c>
      <c r="K408" s="32">
        <v>75.232555555555564</v>
      </c>
      <c r="L408" s="32">
        <v>4.844444444444445</v>
      </c>
      <c r="M408" s="32">
        <v>2.9777777777777779</v>
      </c>
      <c r="N408" s="32">
        <v>8.8888888888888892E-2</v>
      </c>
      <c r="O408" s="32">
        <v>1.7777777777777777</v>
      </c>
      <c r="P408" s="32">
        <v>23.789333333333332</v>
      </c>
      <c r="Q408" s="32">
        <v>22.633777777777777</v>
      </c>
      <c r="R408" s="32">
        <v>1.1555555555555554</v>
      </c>
      <c r="S408" s="32">
        <v>49.621000000000016</v>
      </c>
      <c r="T408" s="32">
        <v>49.621000000000016</v>
      </c>
      <c r="U408" s="32">
        <v>0</v>
      </c>
      <c r="V408" s="32">
        <v>0</v>
      </c>
      <c r="W408" s="32">
        <v>0</v>
      </c>
      <c r="X408" s="32">
        <v>0</v>
      </c>
      <c r="Y408" s="32">
        <v>0</v>
      </c>
      <c r="Z408" s="32">
        <v>0</v>
      </c>
      <c r="AA408" s="32">
        <v>0</v>
      </c>
      <c r="AB408" s="32">
        <v>0</v>
      </c>
      <c r="AC408" s="32">
        <v>0</v>
      </c>
      <c r="AD408" s="32">
        <v>0</v>
      </c>
      <c r="AE408" s="32">
        <v>0</v>
      </c>
      <c r="AF408" t="s">
        <v>439</v>
      </c>
      <c r="AG408">
        <v>5</v>
      </c>
      <c r="AH408"/>
    </row>
    <row r="409" spans="1:34" x14ac:dyDescent="0.25">
      <c r="A409" t="s">
        <v>2364</v>
      </c>
      <c r="B409" t="s">
        <v>1798</v>
      </c>
      <c r="C409" t="s">
        <v>1922</v>
      </c>
      <c r="D409" t="s">
        <v>2295</v>
      </c>
      <c r="E409" s="32">
        <v>77.488888888888894</v>
      </c>
      <c r="F409" s="32">
        <v>2.8102150845999421</v>
      </c>
      <c r="G409" s="32">
        <v>2.5019271580154858</v>
      </c>
      <c r="H409" s="32">
        <v>0.52537998279323206</v>
      </c>
      <c r="I409" s="32">
        <v>0.31151419558359622</v>
      </c>
      <c r="J409" s="32">
        <v>217.76044444444443</v>
      </c>
      <c r="K409" s="32">
        <v>193.87155555555555</v>
      </c>
      <c r="L409" s="32">
        <v>40.711111111111116</v>
      </c>
      <c r="M409" s="32">
        <v>24.138888888888889</v>
      </c>
      <c r="N409" s="32">
        <v>11.416666666666666</v>
      </c>
      <c r="O409" s="32">
        <v>5.1555555555555559</v>
      </c>
      <c r="P409" s="32">
        <v>64.938555555555553</v>
      </c>
      <c r="Q409" s="32">
        <v>57.621888888888883</v>
      </c>
      <c r="R409" s="32">
        <v>7.3166666666666664</v>
      </c>
      <c r="S409" s="32">
        <v>112.11077777777777</v>
      </c>
      <c r="T409" s="32">
        <v>108.54411111111111</v>
      </c>
      <c r="U409" s="32">
        <v>3.5666666666666669</v>
      </c>
      <c r="V409" s="32">
        <v>0</v>
      </c>
      <c r="W409" s="32">
        <v>32.046555555555557</v>
      </c>
      <c r="X409" s="32">
        <v>0.95833333333333337</v>
      </c>
      <c r="Y409" s="32">
        <v>0</v>
      </c>
      <c r="Z409" s="32">
        <v>0</v>
      </c>
      <c r="AA409" s="32">
        <v>2.6246666666666671</v>
      </c>
      <c r="AB409" s="32">
        <v>0</v>
      </c>
      <c r="AC409" s="32">
        <v>28.463555555555558</v>
      </c>
      <c r="AD409" s="32">
        <v>0</v>
      </c>
      <c r="AE409" s="32">
        <v>0</v>
      </c>
      <c r="AF409" t="s">
        <v>857</v>
      </c>
      <c r="AG409">
        <v>5</v>
      </c>
      <c r="AH409"/>
    </row>
    <row r="410" spans="1:34" x14ac:dyDescent="0.25">
      <c r="A410" t="s">
        <v>2364</v>
      </c>
      <c r="B410" t="s">
        <v>1192</v>
      </c>
      <c r="C410" t="s">
        <v>2062</v>
      </c>
      <c r="D410" t="s">
        <v>2272</v>
      </c>
      <c r="E410" s="32">
        <v>69.36666666666666</v>
      </c>
      <c r="F410" s="32">
        <v>2.7199951946179741</v>
      </c>
      <c r="G410" s="32">
        <v>2.4262309786961418</v>
      </c>
      <c r="H410" s="32">
        <v>0.62418869133429467</v>
      </c>
      <c r="I410" s="32">
        <v>0.33301457632548465</v>
      </c>
      <c r="J410" s="32">
        <v>188.67700000000013</v>
      </c>
      <c r="K410" s="32">
        <v>168.29955555555568</v>
      </c>
      <c r="L410" s="32">
        <v>43.297888888888899</v>
      </c>
      <c r="M410" s="32">
        <v>23.100111111111115</v>
      </c>
      <c r="N410" s="32">
        <v>19.031111111111116</v>
      </c>
      <c r="O410" s="32">
        <v>1.1666666666666667</v>
      </c>
      <c r="P410" s="32">
        <v>15.101999999999997</v>
      </c>
      <c r="Q410" s="32">
        <v>14.922333333333331</v>
      </c>
      <c r="R410" s="32">
        <v>0.1796666666666667</v>
      </c>
      <c r="S410" s="32">
        <v>130.27711111111122</v>
      </c>
      <c r="T410" s="32">
        <v>119.68611111111122</v>
      </c>
      <c r="U410" s="32">
        <v>4.4444444444444446E-2</v>
      </c>
      <c r="V410" s="32">
        <v>10.546555555555555</v>
      </c>
      <c r="W410" s="32">
        <v>0</v>
      </c>
      <c r="X410" s="32">
        <v>0</v>
      </c>
      <c r="Y410" s="32">
        <v>0</v>
      </c>
      <c r="Z410" s="32">
        <v>0</v>
      </c>
      <c r="AA410" s="32">
        <v>0</v>
      </c>
      <c r="AB410" s="32">
        <v>0</v>
      </c>
      <c r="AC410" s="32">
        <v>0</v>
      </c>
      <c r="AD410" s="32">
        <v>0</v>
      </c>
      <c r="AE410" s="32">
        <v>0</v>
      </c>
      <c r="AF410" t="s">
        <v>240</v>
      </c>
      <c r="AG410">
        <v>5</v>
      </c>
      <c r="AH410"/>
    </row>
    <row r="411" spans="1:34" x14ac:dyDescent="0.25">
      <c r="A411" t="s">
        <v>2364</v>
      </c>
      <c r="B411" t="s">
        <v>1715</v>
      </c>
      <c r="C411" t="s">
        <v>2187</v>
      </c>
      <c r="D411" t="s">
        <v>2253</v>
      </c>
      <c r="E411" s="32">
        <v>124.82222222222222</v>
      </c>
      <c r="F411" s="32">
        <v>3.1897365141534615</v>
      </c>
      <c r="G411" s="32">
        <v>2.7752830692540487</v>
      </c>
      <c r="H411" s="32">
        <v>0.65559106284493507</v>
      </c>
      <c r="I411" s="32">
        <v>0.42226366387751468</v>
      </c>
      <c r="J411" s="32">
        <v>398.14999999999986</v>
      </c>
      <c r="K411" s="32">
        <v>346.4169999999998</v>
      </c>
      <c r="L411" s="32">
        <v>81.832333333333338</v>
      </c>
      <c r="M411" s="32">
        <v>52.707888888888888</v>
      </c>
      <c r="N411" s="32">
        <v>22.013777777777776</v>
      </c>
      <c r="O411" s="32">
        <v>7.1106666666666687</v>
      </c>
      <c r="P411" s="32">
        <v>106.4357777777778</v>
      </c>
      <c r="Q411" s="32">
        <v>83.827222222222247</v>
      </c>
      <c r="R411" s="32">
        <v>22.608555555555551</v>
      </c>
      <c r="S411" s="32">
        <v>209.88188888888874</v>
      </c>
      <c r="T411" s="32">
        <v>207.13177777777761</v>
      </c>
      <c r="U411" s="32">
        <v>2.7501111111111114</v>
      </c>
      <c r="V411" s="32">
        <v>0</v>
      </c>
      <c r="W411" s="32">
        <v>0</v>
      </c>
      <c r="X411" s="32">
        <v>0</v>
      </c>
      <c r="Y411" s="32">
        <v>0</v>
      </c>
      <c r="Z411" s="32">
        <v>0</v>
      </c>
      <c r="AA411" s="32">
        <v>0</v>
      </c>
      <c r="AB411" s="32">
        <v>0</v>
      </c>
      <c r="AC411" s="32">
        <v>0</v>
      </c>
      <c r="AD411" s="32">
        <v>0</v>
      </c>
      <c r="AE411" s="32">
        <v>0</v>
      </c>
      <c r="AF411" t="s">
        <v>773</v>
      </c>
      <c r="AG411">
        <v>5</v>
      </c>
      <c r="AH411"/>
    </row>
    <row r="412" spans="1:34" x14ac:dyDescent="0.25">
      <c r="A412" t="s">
        <v>2364</v>
      </c>
      <c r="B412" t="s">
        <v>1225</v>
      </c>
      <c r="C412" t="s">
        <v>2114</v>
      </c>
      <c r="D412" t="s">
        <v>2322</v>
      </c>
      <c r="E412" s="32">
        <v>78.011111111111106</v>
      </c>
      <c r="F412" s="32">
        <v>3.4904215923657604</v>
      </c>
      <c r="G412" s="32">
        <v>3.2039239424583394</v>
      </c>
      <c r="H412" s="32">
        <v>0.21328870531263355</v>
      </c>
      <c r="I412" s="32">
        <v>0.14720125338270901</v>
      </c>
      <c r="J412" s="32">
        <v>272.29166666666669</v>
      </c>
      <c r="K412" s="32">
        <v>249.94166666666666</v>
      </c>
      <c r="L412" s="32">
        <v>16.638888888888889</v>
      </c>
      <c r="M412" s="32">
        <v>11.483333333333333</v>
      </c>
      <c r="N412" s="32">
        <v>0</v>
      </c>
      <c r="O412" s="32">
        <v>5.1555555555555559</v>
      </c>
      <c r="P412" s="32">
        <v>98.511111111111106</v>
      </c>
      <c r="Q412" s="32">
        <v>81.316666666666663</v>
      </c>
      <c r="R412" s="32">
        <v>17.194444444444443</v>
      </c>
      <c r="S412" s="32">
        <v>157.14166666666668</v>
      </c>
      <c r="T412" s="32">
        <v>157.14166666666668</v>
      </c>
      <c r="U412" s="32">
        <v>0</v>
      </c>
      <c r="V412" s="32">
        <v>0</v>
      </c>
      <c r="W412" s="32">
        <v>0</v>
      </c>
      <c r="X412" s="32">
        <v>0</v>
      </c>
      <c r="Y412" s="32">
        <v>0</v>
      </c>
      <c r="Z412" s="32">
        <v>0</v>
      </c>
      <c r="AA412" s="32">
        <v>0</v>
      </c>
      <c r="AB412" s="32">
        <v>0</v>
      </c>
      <c r="AC412" s="32">
        <v>0</v>
      </c>
      <c r="AD412" s="32">
        <v>0</v>
      </c>
      <c r="AE412" s="32">
        <v>0</v>
      </c>
      <c r="AF412" t="s">
        <v>274</v>
      </c>
      <c r="AG412">
        <v>5</v>
      </c>
      <c r="AH412"/>
    </row>
    <row r="413" spans="1:34" x14ac:dyDescent="0.25">
      <c r="A413" t="s">
        <v>2364</v>
      </c>
      <c r="B413" t="s">
        <v>986</v>
      </c>
      <c r="C413" t="s">
        <v>1909</v>
      </c>
      <c r="D413" t="s">
        <v>2295</v>
      </c>
      <c r="E413" s="32">
        <v>140.02222222222221</v>
      </c>
      <c r="F413" s="32">
        <v>2.9309069988890659</v>
      </c>
      <c r="G413" s="32">
        <v>2.7692421837803534</v>
      </c>
      <c r="H413" s="32">
        <v>0.29856372004443749</v>
      </c>
      <c r="I413" s="32">
        <v>0.20138866846532302</v>
      </c>
      <c r="J413" s="32">
        <v>410.39211111111121</v>
      </c>
      <c r="K413" s="32">
        <v>387.75544444444455</v>
      </c>
      <c r="L413" s="32">
        <v>41.805555555555564</v>
      </c>
      <c r="M413" s="32">
        <v>28.198888888888895</v>
      </c>
      <c r="N413" s="32">
        <v>8.1844444444444431</v>
      </c>
      <c r="O413" s="32">
        <v>5.4222222222222225</v>
      </c>
      <c r="P413" s="32">
        <v>128.69655555555556</v>
      </c>
      <c r="Q413" s="32">
        <v>119.66655555555558</v>
      </c>
      <c r="R413" s="32">
        <v>9.0299999999999994</v>
      </c>
      <c r="S413" s="32">
        <v>239.89000000000004</v>
      </c>
      <c r="T413" s="32">
        <v>220.56111111111116</v>
      </c>
      <c r="U413" s="32">
        <v>19.328888888888887</v>
      </c>
      <c r="V413" s="32">
        <v>0</v>
      </c>
      <c r="W413" s="32">
        <v>63.698222222222221</v>
      </c>
      <c r="X413" s="32">
        <v>0</v>
      </c>
      <c r="Y413" s="32">
        <v>0</v>
      </c>
      <c r="Z413" s="32">
        <v>0</v>
      </c>
      <c r="AA413" s="32">
        <v>15.476000000000001</v>
      </c>
      <c r="AB413" s="32">
        <v>0</v>
      </c>
      <c r="AC413" s="32">
        <v>48.222222222222221</v>
      </c>
      <c r="AD413" s="32">
        <v>0</v>
      </c>
      <c r="AE413" s="32">
        <v>0</v>
      </c>
      <c r="AF413" t="s">
        <v>30</v>
      </c>
      <c r="AG413">
        <v>5</v>
      </c>
      <c r="AH413"/>
    </row>
    <row r="414" spans="1:34" x14ac:dyDescent="0.25">
      <c r="A414" t="s">
        <v>2364</v>
      </c>
      <c r="B414" t="s">
        <v>1717</v>
      </c>
      <c r="C414" t="s">
        <v>1926</v>
      </c>
      <c r="D414" t="s">
        <v>2241</v>
      </c>
      <c r="E414" s="32">
        <v>50.93333333333333</v>
      </c>
      <c r="F414" s="32">
        <v>2.8163459860383941</v>
      </c>
      <c r="G414" s="32">
        <v>2.6007591623036648</v>
      </c>
      <c r="H414" s="32">
        <v>0.42746509598603843</v>
      </c>
      <c r="I414" s="32">
        <v>0.31402705061082026</v>
      </c>
      <c r="J414" s="32">
        <v>143.44588888888887</v>
      </c>
      <c r="K414" s="32">
        <v>132.46533333333332</v>
      </c>
      <c r="L414" s="32">
        <v>21.772222222222222</v>
      </c>
      <c r="M414" s="32">
        <v>15.994444444444444</v>
      </c>
      <c r="N414" s="32">
        <v>0</v>
      </c>
      <c r="O414" s="32">
        <v>5.7777777777777777</v>
      </c>
      <c r="P414" s="32">
        <v>46.329222222222221</v>
      </c>
      <c r="Q414" s="32">
        <v>41.126444444444445</v>
      </c>
      <c r="R414" s="32">
        <v>5.2027777777777775</v>
      </c>
      <c r="S414" s="32">
        <v>75.344444444444434</v>
      </c>
      <c r="T414" s="32">
        <v>62.441666666666656</v>
      </c>
      <c r="U414" s="32">
        <v>12.902777777777779</v>
      </c>
      <c r="V414" s="32">
        <v>0</v>
      </c>
      <c r="W414" s="32">
        <v>1.4208888888888889</v>
      </c>
      <c r="X414" s="32">
        <v>0</v>
      </c>
      <c r="Y414" s="32">
        <v>0</v>
      </c>
      <c r="Z414" s="32">
        <v>0</v>
      </c>
      <c r="AA414" s="32">
        <v>0.13477777777777777</v>
      </c>
      <c r="AB414" s="32">
        <v>0</v>
      </c>
      <c r="AC414" s="32">
        <v>1.2861111111111112</v>
      </c>
      <c r="AD414" s="32">
        <v>0</v>
      </c>
      <c r="AE414" s="32">
        <v>0</v>
      </c>
      <c r="AF414" t="s">
        <v>775</v>
      </c>
      <c r="AG414">
        <v>5</v>
      </c>
      <c r="AH414"/>
    </row>
    <row r="415" spans="1:34" x14ac:dyDescent="0.25">
      <c r="A415" t="s">
        <v>2364</v>
      </c>
      <c r="B415" t="s">
        <v>987</v>
      </c>
      <c r="C415" t="s">
        <v>2035</v>
      </c>
      <c r="D415" t="s">
        <v>2245</v>
      </c>
      <c r="E415" s="32">
        <v>67.944444444444443</v>
      </c>
      <c r="F415" s="32">
        <v>2.5699623875715467</v>
      </c>
      <c r="G415" s="32">
        <v>2.2350237121831578</v>
      </c>
      <c r="H415" s="32">
        <v>0.42591005723630421</v>
      </c>
      <c r="I415" s="32">
        <v>0.19522485690923955</v>
      </c>
      <c r="J415" s="32">
        <v>174.61466666666675</v>
      </c>
      <c r="K415" s="32">
        <v>151.85744444444455</v>
      </c>
      <c r="L415" s="32">
        <v>28.938222222222223</v>
      </c>
      <c r="M415" s="32">
        <v>13.264444444444443</v>
      </c>
      <c r="N415" s="32">
        <v>10.712777777777779</v>
      </c>
      <c r="O415" s="32">
        <v>4.9610000000000003</v>
      </c>
      <c r="P415" s="32">
        <v>60.027222222222221</v>
      </c>
      <c r="Q415" s="32">
        <v>52.943777777777775</v>
      </c>
      <c r="R415" s="32">
        <v>7.0834444444444431</v>
      </c>
      <c r="S415" s="32">
        <v>85.649222222222306</v>
      </c>
      <c r="T415" s="32">
        <v>81.036111111111197</v>
      </c>
      <c r="U415" s="32">
        <v>4.6131111111111114</v>
      </c>
      <c r="V415" s="32">
        <v>0</v>
      </c>
      <c r="W415" s="32">
        <v>0</v>
      </c>
      <c r="X415" s="32">
        <v>0</v>
      </c>
      <c r="Y415" s="32">
        <v>0</v>
      </c>
      <c r="Z415" s="32">
        <v>0</v>
      </c>
      <c r="AA415" s="32">
        <v>0</v>
      </c>
      <c r="AB415" s="32">
        <v>0</v>
      </c>
      <c r="AC415" s="32">
        <v>0</v>
      </c>
      <c r="AD415" s="32">
        <v>0</v>
      </c>
      <c r="AE415" s="32">
        <v>0</v>
      </c>
      <c r="AF415" t="s">
        <v>31</v>
      </c>
      <c r="AG415">
        <v>5</v>
      </c>
      <c r="AH415"/>
    </row>
    <row r="416" spans="1:34" x14ac:dyDescent="0.25">
      <c r="A416" t="s">
        <v>2364</v>
      </c>
      <c r="B416" t="s">
        <v>1832</v>
      </c>
      <c r="C416" t="s">
        <v>2234</v>
      </c>
      <c r="D416" t="s">
        <v>2293</v>
      </c>
      <c r="E416" s="32">
        <v>55.155555555555559</v>
      </c>
      <c r="F416" s="32">
        <v>4.3796575342465758</v>
      </c>
      <c r="G416" s="32">
        <v>4.1478384367445615</v>
      </c>
      <c r="H416" s="32">
        <v>0.49507856567284447</v>
      </c>
      <c r="I416" s="32">
        <v>0.26325946817082996</v>
      </c>
      <c r="J416" s="32">
        <v>241.56244444444448</v>
      </c>
      <c r="K416" s="32">
        <v>228.77633333333338</v>
      </c>
      <c r="L416" s="32">
        <v>27.306333333333335</v>
      </c>
      <c r="M416" s="32">
        <v>14.520222222222221</v>
      </c>
      <c r="N416" s="32">
        <v>6.458333333333333</v>
      </c>
      <c r="O416" s="32">
        <v>6.3277777777777775</v>
      </c>
      <c r="P416" s="32">
        <v>71.460111111111146</v>
      </c>
      <c r="Q416" s="32">
        <v>71.460111111111146</v>
      </c>
      <c r="R416" s="32">
        <v>0</v>
      </c>
      <c r="S416" s="32">
        <v>142.79599999999999</v>
      </c>
      <c r="T416" s="32">
        <v>65.876555555555555</v>
      </c>
      <c r="U416" s="32">
        <v>76.919444444444451</v>
      </c>
      <c r="V416" s="32">
        <v>0</v>
      </c>
      <c r="W416" s="32">
        <v>21.130222222222219</v>
      </c>
      <c r="X416" s="32">
        <v>4.7007777777777777</v>
      </c>
      <c r="Y416" s="32">
        <v>0.8</v>
      </c>
      <c r="Z416" s="32">
        <v>2.4166666666666665</v>
      </c>
      <c r="AA416" s="32">
        <v>9.5251111111111104</v>
      </c>
      <c r="AB416" s="32">
        <v>0</v>
      </c>
      <c r="AC416" s="32">
        <v>3.6876666666666664</v>
      </c>
      <c r="AD416" s="32">
        <v>0</v>
      </c>
      <c r="AE416" s="32">
        <v>0</v>
      </c>
      <c r="AF416" t="s">
        <v>891</v>
      </c>
      <c r="AG416">
        <v>5</v>
      </c>
      <c r="AH416"/>
    </row>
    <row r="417" spans="1:34" x14ac:dyDescent="0.25">
      <c r="A417" t="s">
        <v>2364</v>
      </c>
      <c r="B417" t="s">
        <v>1048</v>
      </c>
      <c r="C417" t="s">
        <v>1909</v>
      </c>
      <c r="D417" t="s">
        <v>2295</v>
      </c>
      <c r="E417" s="32">
        <v>69.977777777777774</v>
      </c>
      <c r="F417" s="32">
        <v>4.5884106065417596</v>
      </c>
      <c r="G417" s="32">
        <v>4.4234217211813283</v>
      </c>
      <c r="H417" s="32">
        <v>0.66351540171483014</v>
      </c>
      <c r="I417" s="32">
        <v>0.55427437281676728</v>
      </c>
      <c r="J417" s="32">
        <v>321.0867777777778</v>
      </c>
      <c r="K417" s="32">
        <v>309.54122222222225</v>
      </c>
      <c r="L417" s="32">
        <v>46.431333333333335</v>
      </c>
      <c r="M417" s="32">
        <v>38.786888888888889</v>
      </c>
      <c r="N417" s="32">
        <v>8.8888888888888892E-2</v>
      </c>
      <c r="O417" s="32">
        <v>7.5555555555555554</v>
      </c>
      <c r="P417" s="32">
        <v>74.84366666666665</v>
      </c>
      <c r="Q417" s="32">
        <v>70.942555555555543</v>
      </c>
      <c r="R417" s="32">
        <v>3.9011111111111112</v>
      </c>
      <c r="S417" s="32">
        <v>199.81177777777779</v>
      </c>
      <c r="T417" s="32">
        <v>199.81177777777779</v>
      </c>
      <c r="U417" s="32">
        <v>0</v>
      </c>
      <c r="V417" s="32">
        <v>0</v>
      </c>
      <c r="W417" s="32">
        <v>26.133333333333333</v>
      </c>
      <c r="X417" s="32">
        <v>4.7638888888888893</v>
      </c>
      <c r="Y417" s="32">
        <v>0</v>
      </c>
      <c r="Z417" s="32">
        <v>0</v>
      </c>
      <c r="AA417" s="32">
        <v>9.1944444444444446</v>
      </c>
      <c r="AB417" s="32">
        <v>0</v>
      </c>
      <c r="AC417" s="32">
        <v>12.175000000000001</v>
      </c>
      <c r="AD417" s="32">
        <v>0</v>
      </c>
      <c r="AE417" s="32">
        <v>0</v>
      </c>
      <c r="AF417" t="s">
        <v>93</v>
      </c>
      <c r="AG417">
        <v>5</v>
      </c>
      <c r="AH417"/>
    </row>
    <row r="418" spans="1:34" x14ac:dyDescent="0.25">
      <c r="A418" t="s">
        <v>2364</v>
      </c>
      <c r="B418" t="s">
        <v>1162</v>
      </c>
      <c r="C418" t="s">
        <v>1995</v>
      </c>
      <c r="D418" t="s">
        <v>2269</v>
      </c>
      <c r="E418" s="32">
        <v>50.911111111111111</v>
      </c>
      <c r="F418" s="32">
        <v>3.1179397642950684</v>
      </c>
      <c r="G418" s="32">
        <v>2.6715735486687038</v>
      </c>
      <c r="H418" s="32">
        <v>0.31290702749890875</v>
      </c>
      <c r="I418" s="32">
        <v>0.2087538192928852</v>
      </c>
      <c r="J418" s="32">
        <v>158.73777777777781</v>
      </c>
      <c r="K418" s="32">
        <v>136.01277777777779</v>
      </c>
      <c r="L418" s="32">
        <v>15.930444444444444</v>
      </c>
      <c r="M418" s="32">
        <v>10.627888888888888</v>
      </c>
      <c r="N418" s="32">
        <v>0</v>
      </c>
      <c r="O418" s="32">
        <v>5.3025555555555552</v>
      </c>
      <c r="P418" s="32">
        <v>55.014444444444443</v>
      </c>
      <c r="Q418" s="32">
        <v>37.591999999999999</v>
      </c>
      <c r="R418" s="32">
        <v>17.422444444444444</v>
      </c>
      <c r="S418" s="32">
        <v>87.792888888888896</v>
      </c>
      <c r="T418" s="32">
        <v>87.792888888888896</v>
      </c>
      <c r="U418" s="32">
        <v>0</v>
      </c>
      <c r="V418" s="32">
        <v>0</v>
      </c>
      <c r="W418" s="32">
        <v>0</v>
      </c>
      <c r="X418" s="32">
        <v>0</v>
      </c>
      <c r="Y418" s="32">
        <v>0</v>
      </c>
      <c r="Z418" s="32">
        <v>0</v>
      </c>
      <c r="AA418" s="32">
        <v>0</v>
      </c>
      <c r="AB418" s="32">
        <v>0</v>
      </c>
      <c r="AC418" s="32">
        <v>0</v>
      </c>
      <c r="AD418" s="32">
        <v>0</v>
      </c>
      <c r="AE418" s="32">
        <v>0</v>
      </c>
      <c r="AF418" t="s">
        <v>209</v>
      </c>
      <c r="AG418">
        <v>5</v>
      </c>
      <c r="AH418"/>
    </row>
    <row r="419" spans="1:34" x14ac:dyDescent="0.25">
      <c r="A419" t="s">
        <v>2364</v>
      </c>
      <c r="B419" t="s">
        <v>1131</v>
      </c>
      <c r="C419" t="s">
        <v>2018</v>
      </c>
      <c r="D419" t="s">
        <v>2309</v>
      </c>
      <c r="E419" s="32">
        <v>45.511111111111113</v>
      </c>
      <c r="F419" s="32">
        <v>4.3690673828124993</v>
      </c>
      <c r="G419" s="32">
        <v>3.8196289062500002</v>
      </c>
      <c r="H419" s="32">
        <v>0.87078857421874989</v>
      </c>
      <c r="I419" s="32">
        <v>0.32135009765625</v>
      </c>
      <c r="J419" s="32">
        <v>198.8411111111111</v>
      </c>
      <c r="K419" s="32">
        <v>173.83555555555557</v>
      </c>
      <c r="L419" s="32">
        <v>39.630555555555553</v>
      </c>
      <c r="M419" s="32">
        <v>14.625</v>
      </c>
      <c r="N419" s="32">
        <v>19.405555555555555</v>
      </c>
      <c r="O419" s="32">
        <v>5.6</v>
      </c>
      <c r="P419" s="32">
        <v>48.094444444444441</v>
      </c>
      <c r="Q419" s="32">
        <v>48.094444444444441</v>
      </c>
      <c r="R419" s="32">
        <v>0</v>
      </c>
      <c r="S419" s="32">
        <v>111.11611111111112</v>
      </c>
      <c r="T419" s="32">
        <v>111.11611111111112</v>
      </c>
      <c r="U419" s="32">
        <v>0</v>
      </c>
      <c r="V419" s="32">
        <v>0</v>
      </c>
      <c r="W419" s="32">
        <v>6.0105555555555554</v>
      </c>
      <c r="X419" s="32">
        <v>2.4944444444444445</v>
      </c>
      <c r="Y419" s="32">
        <v>0</v>
      </c>
      <c r="Z419" s="32">
        <v>0</v>
      </c>
      <c r="AA419" s="32">
        <v>1.8944444444444444</v>
      </c>
      <c r="AB419" s="32">
        <v>0</v>
      </c>
      <c r="AC419" s="32">
        <v>1.6216666666666666</v>
      </c>
      <c r="AD419" s="32">
        <v>0</v>
      </c>
      <c r="AE419" s="32">
        <v>0</v>
      </c>
      <c r="AF419" t="s">
        <v>178</v>
      </c>
      <c r="AG419">
        <v>5</v>
      </c>
      <c r="AH419"/>
    </row>
    <row r="420" spans="1:34" x14ac:dyDescent="0.25">
      <c r="A420" t="s">
        <v>2364</v>
      </c>
      <c r="B420" t="s">
        <v>1523</v>
      </c>
      <c r="C420" t="s">
        <v>1885</v>
      </c>
      <c r="D420" t="s">
        <v>2253</v>
      </c>
      <c r="E420" s="32">
        <v>67.733333333333334</v>
      </c>
      <c r="F420" s="32">
        <v>3.7545144356955382</v>
      </c>
      <c r="G420" s="32">
        <v>3.4214501312335956</v>
      </c>
      <c r="H420" s="32">
        <v>0.52146161417322845</v>
      </c>
      <c r="I420" s="32">
        <v>0.28436187664041995</v>
      </c>
      <c r="J420" s="32">
        <v>254.30577777777779</v>
      </c>
      <c r="K420" s="32">
        <v>231.7462222222222</v>
      </c>
      <c r="L420" s="32">
        <v>35.320333333333338</v>
      </c>
      <c r="M420" s="32">
        <v>19.260777777777779</v>
      </c>
      <c r="N420" s="32">
        <v>10.370666666666672</v>
      </c>
      <c r="O420" s="32">
        <v>5.6888888888888891</v>
      </c>
      <c r="P420" s="32">
        <v>98.234555555555559</v>
      </c>
      <c r="Q420" s="32">
        <v>91.734555555555559</v>
      </c>
      <c r="R420" s="32">
        <v>6.5</v>
      </c>
      <c r="S420" s="32">
        <v>120.75088888888887</v>
      </c>
      <c r="T420" s="32">
        <v>120.75088888888887</v>
      </c>
      <c r="U420" s="32">
        <v>0</v>
      </c>
      <c r="V420" s="32">
        <v>0</v>
      </c>
      <c r="W420" s="32">
        <v>22.708555555555563</v>
      </c>
      <c r="X420" s="32">
        <v>6.5052222222222236</v>
      </c>
      <c r="Y420" s="32">
        <v>2.6595555555555581</v>
      </c>
      <c r="Z420" s="32">
        <v>0</v>
      </c>
      <c r="AA420" s="32">
        <v>2.3706666666666667</v>
      </c>
      <c r="AB420" s="32">
        <v>0</v>
      </c>
      <c r="AC420" s="32">
        <v>11.173111111111112</v>
      </c>
      <c r="AD420" s="32">
        <v>0</v>
      </c>
      <c r="AE420" s="32">
        <v>0</v>
      </c>
      <c r="AF420" t="s">
        <v>578</v>
      </c>
      <c r="AG420">
        <v>5</v>
      </c>
      <c r="AH420"/>
    </row>
    <row r="421" spans="1:34" x14ac:dyDescent="0.25">
      <c r="A421" t="s">
        <v>2364</v>
      </c>
      <c r="B421" t="s">
        <v>965</v>
      </c>
      <c r="C421" t="s">
        <v>2025</v>
      </c>
      <c r="D421" t="s">
        <v>2269</v>
      </c>
      <c r="E421" s="32">
        <v>90.722222222222229</v>
      </c>
      <c r="F421" s="32">
        <v>3.0489932639314143</v>
      </c>
      <c r="G421" s="32">
        <v>2.9294586650336796</v>
      </c>
      <c r="H421" s="32">
        <v>0.30664053888548665</v>
      </c>
      <c r="I421" s="32">
        <v>0.18710593998775243</v>
      </c>
      <c r="J421" s="32">
        <v>276.61144444444443</v>
      </c>
      <c r="K421" s="32">
        <v>265.76699999999994</v>
      </c>
      <c r="L421" s="32">
        <v>27.819111111111098</v>
      </c>
      <c r="M421" s="32">
        <v>16.974666666666653</v>
      </c>
      <c r="N421" s="32">
        <v>0</v>
      </c>
      <c r="O421" s="32">
        <v>10.844444444444445</v>
      </c>
      <c r="P421" s="32">
        <v>92.173222222222222</v>
      </c>
      <c r="Q421" s="32">
        <v>92.173222222222222</v>
      </c>
      <c r="R421" s="32">
        <v>0</v>
      </c>
      <c r="S421" s="32">
        <v>156.6191111111111</v>
      </c>
      <c r="T421" s="32">
        <v>156.6191111111111</v>
      </c>
      <c r="U421" s="32">
        <v>0</v>
      </c>
      <c r="V421" s="32">
        <v>0</v>
      </c>
      <c r="W421" s="32">
        <v>52.966666666666669</v>
      </c>
      <c r="X421" s="32">
        <v>1.0222222222222221</v>
      </c>
      <c r="Y421" s="32">
        <v>0</v>
      </c>
      <c r="Z421" s="32">
        <v>0</v>
      </c>
      <c r="AA421" s="32">
        <v>29.755555555555556</v>
      </c>
      <c r="AB421" s="32">
        <v>0</v>
      </c>
      <c r="AC421" s="32">
        <v>22.18888888888889</v>
      </c>
      <c r="AD421" s="32">
        <v>0</v>
      </c>
      <c r="AE421" s="32">
        <v>0</v>
      </c>
      <c r="AF421" t="s">
        <v>9</v>
      </c>
      <c r="AG421">
        <v>5</v>
      </c>
      <c r="AH421"/>
    </row>
    <row r="422" spans="1:34" x14ac:dyDescent="0.25">
      <c r="A422" t="s">
        <v>2364</v>
      </c>
      <c r="B422" t="s">
        <v>957</v>
      </c>
      <c r="C422" t="s">
        <v>1939</v>
      </c>
      <c r="D422" t="s">
        <v>2293</v>
      </c>
      <c r="E422" s="32">
        <v>35.911111111111111</v>
      </c>
      <c r="F422" s="32">
        <v>3.6733415841584165</v>
      </c>
      <c r="G422" s="32">
        <v>3.2442574257425751</v>
      </c>
      <c r="H422" s="32">
        <v>0.61193688118811851</v>
      </c>
      <c r="I422" s="32">
        <v>0.18852103960396038</v>
      </c>
      <c r="J422" s="32">
        <v>131.9137777777778</v>
      </c>
      <c r="K422" s="32">
        <v>116.50488888888893</v>
      </c>
      <c r="L422" s="32">
        <v>21.975333333333325</v>
      </c>
      <c r="M422" s="32">
        <v>6.77</v>
      </c>
      <c r="N422" s="32">
        <v>4.5108888888888901</v>
      </c>
      <c r="O422" s="32">
        <v>10.694444444444438</v>
      </c>
      <c r="P422" s="32">
        <v>45.366222222222227</v>
      </c>
      <c r="Q422" s="32">
        <v>45.162666666666674</v>
      </c>
      <c r="R422" s="32">
        <v>0.20355555555555552</v>
      </c>
      <c r="S422" s="32">
        <v>64.572222222222251</v>
      </c>
      <c r="T422" s="32">
        <v>63.632222222222246</v>
      </c>
      <c r="U422" s="32">
        <v>0.94</v>
      </c>
      <c r="V422" s="32">
        <v>0</v>
      </c>
      <c r="W422" s="32">
        <v>19.660444444444444</v>
      </c>
      <c r="X422" s="32">
        <v>0.56999999999999995</v>
      </c>
      <c r="Y422" s="32">
        <v>0.85166666666666668</v>
      </c>
      <c r="Z422" s="32">
        <v>0</v>
      </c>
      <c r="AA422" s="32">
        <v>4.4676666666666662</v>
      </c>
      <c r="AB422" s="32">
        <v>0</v>
      </c>
      <c r="AC422" s="32">
        <v>13.771111111111113</v>
      </c>
      <c r="AD422" s="32">
        <v>0</v>
      </c>
      <c r="AE422" s="32">
        <v>0</v>
      </c>
      <c r="AF422" t="s">
        <v>1</v>
      </c>
      <c r="AG422">
        <v>5</v>
      </c>
      <c r="AH422"/>
    </row>
    <row r="423" spans="1:34" x14ac:dyDescent="0.25">
      <c r="A423" t="s">
        <v>2364</v>
      </c>
      <c r="B423" t="s">
        <v>1623</v>
      </c>
      <c r="C423" t="s">
        <v>2200</v>
      </c>
      <c r="D423" t="s">
        <v>2271</v>
      </c>
      <c r="E423" s="32">
        <v>112.47777777777777</v>
      </c>
      <c r="F423" s="32">
        <v>3.0843544403832857</v>
      </c>
      <c r="G423" s="32">
        <v>2.7608139879482367</v>
      </c>
      <c r="H423" s="32">
        <v>0.58879976291613179</v>
      </c>
      <c r="I423" s="32">
        <v>0.32599328262372823</v>
      </c>
      <c r="J423" s="32">
        <v>346.92133333333334</v>
      </c>
      <c r="K423" s="32">
        <v>310.53022222222222</v>
      </c>
      <c r="L423" s="32">
        <v>66.226888888888908</v>
      </c>
      <c r="M423" s="32">
        <v>36.667000000000009</v>
      </c>
      <c r="N423" s="32">
        <v>23.370666666666672</v>
      </c>
      <c r="O423" s="32">
        <v>6.189222222222222</v>
      </c>
      <c r="P423" s="32">
        <v>90.132222222222168</v>
      </c>
      <c r="Q423" s="32">
        <v>83.300999999999945</v>
      </c>
      <c r="R423" s="32">
        <v>6.8312222222222205</v>
      </c>
      <c r="S423" s="32">
        <v>190.56222222222229</v>
      </c>
      <c r="T423" s="32">
        <v>184.67666666666673</v>
      </c>
      <c r="U423" s="32">
        <v>5.8855555555555545</v>
      </c>
      <c r="V423" s="32">
        <v>0</v>
      </c>
      <c r="W423" s="32">
        <v>0</v>
      </c>
      <c r="X423" s="32">
        <v>0</v>
      </c>
      <c r="Y423" s="32">
        <v>0</v>
      </c>
      <c r="Z423" s="32">
        <v>0</v>
      </c>
      <c r="AA423" s="32">
        <v>0</v>
      </c>
      <c r="AB423" s="32">
        <v>0</v>
      </c>
      <c r="AC423" s="32">
        <v>0</v>
      </c>
      <c r="AD423" s="32">
        <v>0</v>
      </c>
      <c r="AE423" s="32">
        <v>0</v>
      </c>
      <c r="AF423" t="s">
        <v>680</v>
      </c>
      <c r="AG423">
        <v>5</v>
      </c>
      <c r="AH423"/>
    </row>
    <row r="424" spans="1:34" x14ac:dyDescent="0.25">
      <c r="A424" t="s">
        <v>2364</v>
      </c>
      <c r="B424" t="s">
        <v>1516</v>
      </c>
      <c r="C424" t="s">
        <v>2181</v>
      </c>
      <c r="D424" t="s">
        <v>2268</v>
      </c>
      <c r="E424" s="32">
        <v>34.37777777777778</v>
      </c>
      <c r="F424" s="32">
        <v>3.8017291531997417</v>
      </c>
      <c r="G424" s="32">
        <v>3.494156431803491</v>
      </c>
      <c r="H424" s="32">
        <v>0.58020038784744654</v>
      </c>
      <c r="I424" s="32">
        <v>0.27262766645119579</v>
      </c>
      <c r="J424" s="32">
        <v>130.69500000000002</v>
      </c>
      <c r="K424" s="32">
        <v>120.12133333333335</v>
      </c>
      <c r="L424" s="32">
        <v>19.945999999999998</v>
      </c>
      <c r="M424" s="32">
        <v>9.3723333333333319</v>
      </c>
      <c r="N424" s="32">
        <v>5.7736666666666663</v>
      </c>
      <c r="O424" s="32">
        <v>4.8</v>
      </c>
      <c r="P424" s="32">
        <v>20.950555555555553</v>
      </c>
      <c r="Q424" s="32">
        <v>20.950555555555553</v>
      </c>
      <c r="R424" s="32">
        <v>0</v>
      </c>
      <c r="S424" s="32">
        <v>89.79844444444447</v>
      </c>
      <c r="T424" s="32">
        <v>89.79844444444447</v>
      </c>
      <c r="U424" s="32">
        <v>0</v>
      </c>
      <c r="V424" s="32">
        <v>0</v>
      </c>
      <c r="W424" s="32">
        <v>47.168333333333337</v>
      </c>
      <c r="X424" s="32">
        <v>0.3972222222222222</v>
      </c>
      <c r="Y424" s="32">
        <v>0</v>
      </c>
      <c r="Z424" s="32">
        <v>0</v>
      </c>
      <c r="AA424" s="32">
        <v>13.747222222222222</v>
      </c>
      <c r="AB424" s="32">
        <v>0</v>
      </c>
      <c r="AC424" s="32">
        <v>33.023888888888891</v>
      </c>
      <c r="AD424" s="32">
        <v>0</v>
      </c>
      <c r="AE424" s="32">
        <v>0</v>
      </c>
      <c r="AF424" t="s">
        <v>571</v>
      </c>
      <c r="AG424">
        <v>5</v>
      </c>
      <c r="AH424"/>
    </row>
    <row r="425" spans="1:34" x14ac:dyDescent="0.25">
      <c r="A425" t="s">
        <v>2364</v>
      </c>
      <c r="B425" t="s">
        <v>1493</v>
      </c>
      <c r="C425" t="s">
        <v>2112</v>
      </c>
      <c r="D425" t="s">
        <v>2311</v>
      </c>
      <c r="E425" s="32">
        <v>37.011111111111113</v>
      </c>
      <c r="F425" s="32">
        <v>4.0513719603722613</v>
      </c>
      <c r="G425" s="32">
        <v>3.6707054938456922</v>
      </c>
      <c r="H425" s="32">
        <v>0.63662263584509149</v>
      </c>
      <c r="I425" s="32">
        <v>0.38564695286700684</v>
      </c>
      <c r="J425" s="32">
        <v>149.94577777777781</v>
      </c>
      <c r="K425" s="32">
        <v>135.8568888888889</v>
      </c>
      <c r="L425" s="32">
        <v>23.562111111111108</v>
      </c>
      <c r="M425" s="32">
        <v>14.273222222222222</v>
      </c>
      <c r="N425" s="32">
        <v>3.9777777777777779</v>
      </c>
      <c r="O425" s="32">
        <v>5.3111111111111109</v>
      </c>
      <c r="P425" s="32">
        <v>44.617333333333328</v>
      </c>
      <c r="Q425" s="32">
        <v>39.81733333333333</v>
      </c>
      <c r="R425" s="32">
        <v>4.8</v>
      </c>
      <c r="S425" s="32">
        <v>81.766333333333336</v>
      </c>
      <c r="T425" s="32">
        <v>76.678444444444452</v>
      </c>
      <c r="U425" s="32">
        <v>5.0878888888888882</v>
      </c>
      <c r="V425" s="32">
        <v>0</v>
      </c>
      <c r="W425" s="32">
        <v>13.466666666666665</v>
      </c>
      <c r="X425" s="32">
        <v>4.7888888888888888</v>
      </c>
      <c r="Y425" s="32">
        <v>0</v>
      </c>
      <c r="Z425" s="32">
        <v>0</v>
      </c>
      <c r="AA425" s="32">
        <v>8.6777777777777771</v>
      </c>
      <c r="AB425" s="32">
        <v>0</v>
      </c>
      <c r="AC425" s="32">
        <v>0</v>
      </c>
      <c r="AD425" s="32">
        <v>0</v>
      </c>
      <c r="AE425" s="32">
        <v>0</v>
      </c>
      <c r="AF425" t="s">
        <v>548</v>
      </c>
      <c r="AG425">
        <v>5</v>
      </c>
      <c r="AH425"/>
    </row>
    <row r="426" spans="1:34" x14ac:dyDescent="0.25">
      <c r="A426" t="s">
        <v>2364</v>
      </c>
      <c r="B426" t="s">
        <v>1675</v>
      </c>
      <c r="C426" t="s">
        <v>2025</v>
      </c>
      <c r="D426" t="s">
        <v>2269</v>
      </c>
      <c r="E426" s="32">
        <v>79.844444444444449</v>
      </c>
      <c r="F426" s="32">
        <v>3.7987907041469526</v>
      </c>
      <c r="G426" s="32">
        <v>3.4487698302254381</v>
      </c>
      <c r="H426" s="32">
        <v>0.39145560812691338</v>
      </c>
      <c r="I426" s="32">
        <v>0.25511411077094348</v>
      </c>
      <c r="J426" s="32">
        <v>303.31233333333336</v>
      </c>
      <c r="K426" s="32">
        <v>275.3651111111111</v>
      </c>
      <c r="L426" s="32">
        <v>31.255555555555553</v>
      </c>
      <c r="M426" s="32">
        <v>20.369444444444444</v>
      </c>
      <c r="N426" s="32">
        <v>6.0555555555555554</v>
      </c>
      <c r="O426" s="32">
        <v>4.8305555555555557</v>
      </c>
      <c r="P426" s="32">
        <v>83.12144444444445</v>
      </c>
      <c r="Q426" s="32">
        <v>66.060333333333347</v>
      </c>
      <c r="R426" s="32">
        <v>17.06111111111111</v>
      </c>
      <c r="S426" s="32">
        <v>188.93533333333335</v>
      </c>
      <c r="T426" s="32">
        <v>186.43533333333335</v>
      </c>
      <c r="U426" s="32">
        <v>2.5</v>
      </c>
      <c r="V426" s="32">
        <v>0</v>
      </c>
      <c r="W426" s="32">
        <v>10.576222222222224</v>
      </c>
      <c r="X426" s="32">
        <v>0.12777777777777777</v>
      </c>
      <c r="Y426" s="32">
        <v>0</v>
      </c>
      <c r="Z426" s="32">
        <v>0</v>
      </c>
      <c r="AA426" s="32">
        <v>7.652000000000001</v>
      </c>
      <c r="AB426" s="32">
        <v>0</v>
      </c>
      <c r="AC426" s="32">
        <v>2.7964444444444441</v>
      </c>
      <c r="AD426" s="32">
        <v>0</v>
      </c>
      <c r="AE426" s="32">
        <v>0</v>
      </c>
      <c r="AF426" t="s">
        <v>733</v>
      </c>
      <c r="AG426">
        <v>5</v>
      </c>
      <c r="AH426"/>
    </row>
    <row r="427" spans="1:34" x14ac:dyDescent="0.25">
      <c r="A427" t="s">
        <v>2364</v>
      </c>
      <c r="B427" t="s">
        <v>1738</v>
      </c>
      <c r="C427" t="s">
        <v>2025</v>
      </c>
      <c r="D427" t="s">
        <v>2269</v>
      </c>
      <c r="E427" s="32">
        <v>70.777777777777771</v>
      </c>
      <c r="F427" s="32">
        <v>3.394232339089482</v>
      </c>
      <c r="G427" s="32">
        <v>3.0652668759811617</v>
      </c>
      <c r="H427" s="32">
        <v>0.23551805337519624</v>
      </c>
      <c r="I427" s="32">
        <v>7.0329670329670343E-2</v>
      </c>
      <c r="J427" s="32">
        <v>240.23622222222221</v>
      </c>
      <c r="K427" s="32">
        <v>216.95277777777775</v>
      </c>
      <c r="L427" s="32">
        <v>16.669444444444444</v>
      </c>
      <c r="M427" s="32">
        <v>4.9777777777777779</v>
      </c>
      <c r="N427" s="32">
        <v>6.6833333333333336</v>
      </c>
      <c r="O427" s="32">
        <v>5.0083333333333337</v>
      </c>
      <c r="P427" s="32">
        <v>86.722333333333339</v>
      </c>
      <c r="Q427" s="32">
        <v>75.13055555555556</v>
      </c>
      <c r="R427" s="32">
        <v>11.591777777777775</v>
      </c>
      <c r="S427" s="32">
        <v>136.84444444444443</v>
      </c>
      <c r="T427" s="32">
        <v>126.51388888888889</v>
      </c>
      <c r="U427" s="32">
        <v>10.330555555555556</v>
      </c>
      <c r="V427" s="32">
        <v>0</v>
      </c>
      <c r="W427" s="32">
        <v>5.041666666666667</v>
      </c>
      <c r="X427" s="32">
        <v>0</v>
      </c>
      <c r="Y427" s="32">
        <v>0</v>
      </c>
      <c r="Z427" s="32">
        <v>0</v>
      </c>
      <c r="AA427" s="32">
        <v>2.6</v>
      </c>
      <c r="AB427" s="32">
        <v>0</v>
      </c>
      <c r="AC427" s="32">
        <v>2.4416666666666669</v>
      </c>
      <c r="AD427" s="32">
        <v>0</v>
      </c>
      <c r="AE427" s="32">
        <v>0</v>
      </c>
      <c r="AF427" t="s">
        <v>796</v>
      </c>
      <c r="AG427">
        <v>5</v>
      </c>
      <c r="AH427"/>
    </row>
    <row r="428" spans="1:34" x14ac:dyDescent="0.25">
      <c r="A428" t="s">
        <v>2364</v>
      </c>
      <c r="B428" t="s">
        <v>1009</v>
      </c>
      <c r="C428" t="s">
        <v>2042</v>
      </c>
      <c r="D428" t="s">
        <v>2264</v>
      </c>
      <c r="E428" s="32">
        <v>40.588888888888889</v>
      </c>
      <c r="F428" s="32">
        <v>2.8502792225568023</v>
      </c>
      <c r="G428" s="32">
        <v>2.5750260060224472</v>
      </c>
      <c r="H428" s="32">
        <v>0.38009854913769503</v>
      </c>
      <c r="I428" s="32">
        <v>0.23528606624692036</v>
      </c>
      <c r="J428" s="32">
        <v>115.68966666666665</v>
      </c>
      <c r="K428" s="32">
        <v>104.51744444444444</v>
      </c>
      <c r="L428" s="32">
        <v>15.427777777777777</v>
      </c>
      <c r="M428" s="32">
        <v>9.5500000000000007</v>
      </c>
      <c r="N428" s="32">
        <v>0.18888888888888888</v>
      </c>
      <c r="O428" s="32">
        <v>5.6888888888888891</v>
      </c>
      <c r="P428" s="32">
        <v>43.772333333333329</v>
      </c>
      <c r="Q428" s="32">
        <v>38.477888888888884</v>
      </c>
      <c r="R428" s="32">
        <v>5.2944444444444443</v>
      </c>
      <c r="S428" s="32">
        <v>56.489555555555562</v>
      </c>
      <c r="T428" s="32">
        <v>53.620111111111115</v>
      </c>
      <c r="U428" s="32">
        <v>2.8694444444444445</v>
      </c>
      <c r="V428" s="32">
        <v>0</v>
      </c>
      <c r="W428" s="32">
        <v>2.7007777777777773</v>
      </c>
      <c r="X428" s="32">
        <v>0</v>
      </c>
      <c r="Y428" s="32">
        <v>0.18888888888888888</v>
      </c>
      <c r="Z428" s="32">
        <v>0</v>
      </c>
      <c r="AA428" s="32">
        <v>0.39455555555555555</v>
      </c>
      <c r="AB428" s="32">
        <v>0</v>
      </c>
      <c r="AC428" s="32">
        <v>2.1173333333333328</v>
      </c>
      <c r="AD428" s="32">
        <v>0</v>
      </c>
      <c r="AE428" s="32">
        <v>0</v>
      </c>
      <c r="AF428" t="s">
        <v>53</v>
      </c>
      <c r="AG428">
        <v>5</v>
      </c>
      <c r="AH428"/>
    </row>
    <row r="429" spans="1:34" x14ac:dyDescent="0.25">
      <c r="A429" t="s">
        <v>2364</v>
      </c>
      <c r="B429" t="s">
        <v>960</v>
      </c>
      <c r="C429" t="s">
        <v>2027</v>
      </c>
      <c r="D429" t="s">
        <v>2258</v>
      </c>
      <c r="E429" s="32">
        <v>66.833333333333329</v>
      </c>
      <c r="F429" s="32">
        <v>2.9144738154613465</v>
      </c>
      <c r="G429" s="32">
        <v>2.7961030756442229</v>
      </c>
      <c r="H429" s="32">
        <v>0.40963757273482965</v>
      </c>
      <c r="I429" s="32">
        <v>0.32418453865336661</v>
      </c>
      <c r="J429" s="32">
        <v>194.78399999999999</v>
      </c>
      <c r="K429" s="32">
        <v>186.87288888888889</v>
      </c>
      <c r="L429" s="32">
        <v>27.377444444444446</v>
      </c>
      <c r="M429" s="32">
        <v>21.666333333333334</v>
      </c>
      <c r="N429" s="32">
        <v>0</v>
      </c>
      <c r="O429" s="32">
        <v>5.7111111111111112</v>
      </c>
      <c r="P429" s="32">
        <v>60.934444444444431</v>
      </c>
      <c r="Q429" s="32">
        <v>58.734444444444428</v>
      </c>
      <c r="R429" s="32">
        <v>2.2000000000000002</v>
      </c>
      <c r="S429" s="32">
        <v>106.47211111111113</v>
      </c>
      <c r="T429" s="32">
        <v>106.47211111111113</v>
      </c>
      <c r="U429" s="32">
        <v>0</v>
      </c>
      <c r="V429" s="32">
        <v>0</v>
      </c>
      <c r="W429" s="32">
        <v>114.69233333333334</v>
      </c>
      <c r="X429" s="32">
        <v>12.845555555555553</v>
      </c>
      <c r="Y429" s="32">
        <v>0</v>
      </c>
      <c r="Z429" s="32">
        <v>0</v>
      </c>
      <c r="AA429" s="32">
        <v>28.82577777777777</v>
      </c>
      <c r="AB429" s="32">
        <v>2.1222222222222222</v>
      </c>
      <c r="AC429" s="32">
        <v>70.898777777777795</v>
      </c>
      <c r="AD429" s="32">
        <v>0</v>
      </c>
      <c r="AE429" s="32">
        <v>0</v>
      </c>
      <c r="AF429" t="s">
        <v>4</v>
      </c>
      <c r="AG429">
        <v>5</v>
      </c>
      <c r="AH429"/>
    </row>
    <row r="430" spans="1:34" x14ac:dyDescent="0.25">
      <c r="A430" t="s">
        <v>2364</v>
      </c>
      <c r="B430" t="s">
        <v>1418</v>
      </c>
      <c r="C430" t="s">
        <v>1922</v>
      </c>
      <c r="D430" t="s">
        <v>2295</v>
      </c>
      <c r="E430" s="32">
        <v>28.088888888888889</v>
      </c>
      <c r="F430" s="32">
        <v>2.8697587025316462</v>
      </c>
      <c r="G430" s="32">
        <v>2.6191653481012667</v>
      </c>
      <c r="H430" s="32">
        <v>0.35499604430379744</v>
      </c>
      <c r="I430" s="32">
        <v>0.10440268987341772</v>
      </c>
      <c r="J430" s="32">
        <v>80.608333333333348</v>
      </c>
      <c r="K430" s="32">
        <v>73.569444444444471</v>
      </c>
      <c r="L430" s="32">
        <v>9.9714444444444439</v>
      </c>
      <c r="M430" s="32">
        <v>2.9325555555555556</v>
      </c>
      <c r="N430" s="32">
        <v>1.5111111111111111</v>
      </c>
      <c r="O430" s="32">
        <v>5.5277777777777777</v>
      </c>
      <c r="P430" s="32">
        <v>23.216222222222232</v>
      </c>
      <c r="Q430" s="32">
        <v>23.216222222222232</v>
      </c>
      <c r="R430" s="32">
        <v>0</v>
      </c>
      <c r="S430" s="32">
        <v>47.420666666666683</v>
      </c>
      <c r="T430" s="32">
        <v>47.420666666666683</v>
      </c>
      <c r="U430" s="32">
        <v>0</v>
      </c>
      <c r="V430" s="32">
        <v>0</v>
      </c>
      <c r="W430" s="32">
        <v>44.648333333333341</v>
      </c>
      <c r="X430" s="32">
        <v>1.465888888888889</v>
      </c>
      <c r="Y430" s="32">
        <v>0</v>
      </c>
      <c r="Z430" s="32">
        <v>0</v>
      </c>
      <c r="AA430" s="32">
        <v>18.404666666666671</v>
      </c>
      <c r="AB430" s="32">
        <v>0</v>
      </c>
      <c r="AC430" s="32">
        <v>24.777777777777779</v>
      </c>
      <c r="AD430" s="32">
        <v>0</v>
      </c>
      <c r="AE430" s="32">
        <v>0</v>
      </c>
      <c r="AF430" t="s">
        <v>470</v>
      </c>
      <c r="AG430">
        <v>5</v>
      </c>
      <c r="AH430"/>
    </row>
    <row r="431" spans="1:34" x14ac:dyDescent="0.25">
      <c r="A431" t="s">
        <v>2364</v>
      </c>
      <c r="B431" t="s">
        <v>1624</v>
      </c>
      <c r="C431" t="s">
        <v>2126</v>
      </c>
      <c r="D431" t="s">
        <v>2300</v>
      </c>
      <c r="E431" s="32">
        <v>44.533333333333331</v>
      </c>
      <c r="F431" s="32">
        <v>1.8597180638722552</v>
      </c>
      <c r="G431" s="32">
        <v>1.6612400199600799</v>
      </c>
      <c r="H431" s="32">
        <v>0.26366017964071858</v>
      </c>
      <c r="I431" s="32">
        <v>7.5349301397205595E-2</v>
      </c>
      <c r="J431" s="32">
        <v>82.819444444444429</v>
      </c>
      <c r="K431" s="32">
        <v>73.980555555555554</v>
      </c>
      <c r="L431" s="32">
        <v>11.741666666666667</v>
      </c>
      <c r="M431" s="32">
        <v>3.3555555555555556</v>
      </c>
      <c r="N431" s="32">
        <v>7.052777777777778</v>
      </c>
      <c r="O431" s="32">
        <v>1.3333333333333333</v>
      </c>
      <c r="P431" s="32">
        <v>25.241666666666667</v>
      </c>
      <c r="Q431" s="32">
        <v>24.788888888888888</v>
      </c>
      <c r="R431" s="32">
        <v>0.45277777777777778</v>
      </c>
      <c r="S431" s="32">
        <v>45.836111111111109</v>
      </c>
      <c r="T431" s="32">
        <v>45.836111111111109</v>
      </c>
      <c r="U431" s="32">
        <v>0</v>
      </c>
      <c r="V431" s="32">
        <v>0</v>
      </c>
      <c r="W431" s="32">
        <v>4.1083333333333334</v>
      </c>
      <c r="X431" s="32">
        <v>1.8388888888888888</v>
      </c>
      <c r="Y431" s="32">
        <v>0</v>
      </c>
      <c r="Z431" s="32">
        <v>0</v>
      </c>
      <c r="AA431" s="32">
        <v>1.9444444444444444</v>
      </c>
      <c r="AB431" s="32">
        <v>0</v>
      </c>
      <c r="AC431" s="32">
        <v>0.32500000000000001</v>
      </c>
      <c r="AD431" s="32">
        <v>0</v>
      </c>
      <c r="AE431" s="32">
        <v>0</v>
      </c>
      <c r="AF431" t="s">
        <v>681</v>
      </c>
      <c r="AG431">
        <v>5</v>
      </c>
      <c r="AH431"/>
    </row>
    <row r="432" spans="1:34" x14ac:dyDescent="0.25">
      <c r="A432" t="s">
        <v>2364</v>
      </c>
      <c r="B432" t="s">
        <v>1760</v>
      </c>
      <c r="C432" t="s">
        <v>2026</v>
      </c>
      <c r="D432" t="s">
        <v>2293</v>
      </c>
      <c r="E432" s="32">
        <v>76.222222222222229</v>
      </c>
      <c r="F432" s="32">
        <v>2.7774416909620987</v>
      </c>
      <c r="G432" s="32">
        <v>2.5600947521865884</v>
      </c>
      <c r="H432" s="32">
        <v>0.39099854227405245</v>
      </c>
      <c r="I432" s="32">
        <v>0.17365160349854225</v>
      </c>
      <c r="J432" s="32">
        <v>211.70277777777775</v>
      </c>
      <c r="K432" s="32">
        <v>195.13611111111109</v>
      </c>
      <c r="L432" s="32">
        <v>29.802777777777777</v>
      </c>
      <c r="M432" s="32">
        <v>13.236111111111111</v>
      </c>
      <c r="N432" s="32">
        <v>11.055555555555555</v>
      </c>
      <c r="O432" s="32">
        <v>5.5111111111111111</v>
      </c>
      <c r="P432" s="32">
        <v>63.008333333333333</v>
      </c>
      <c r="Q432" s="32">
        <v>63.008333333333333</v>
      </c>
      <c r="R432" s="32">
        <v>0</v>
      </c>
      <c r="S432" s="32">
        <v>118.89166666666668</v>
      </c>
      <c r="T432" s="32">
        <v>95.436111111111117</v>
      </c>
      <c r="U432" s="32">
        <v>23.455555555555556</v>
      </c>
      <c r="V432" s="32">
        <v>0</v>
      </c>
      <c r="W432" s="32">
        <v>2.2222222222222223E-2</v>
      </c>
      <c r="X432" s="32">
        <v>0</v>
      </c>
      <c r="Y432" s="32">
        <v>0</v>
      </c>
      <c r="Z432" s="32">
        <v>0</v>
      </c>
      <c r="AA432" s="32">
        <v>2.2222222222222223E-2</v>
      </c>
      <c r="AB432" s="32">
        <v>0</v>
      </c>
      <c r="AC432" s="32">
        <v>0</v>
      </c>
      <c r="AD432" s="32">
        <v>0</v>
      </c>
      <c r="AE432" s="32">
        <v>0</v>
      </c>
      <c r="AF432" t="s">
        <v>819</v>
      </c>
      <c r="AG432">
        <v>5</v>
      </c>
      <c r="AH432"/>
    </row>
    <row r="433" spans="1:34" x14ac:dyDescent="0.25">
      <c r="A433" t="s">
        <v>2364</v>
      </c>
      <c r="B433" t="s">
        <v>964</v>
      </c>
      <c r="C433" t="s">
        <v>2025</v>
      </c>
      <c r="D433" t="s">
        <v>2269</v>
      </c>
      <c r="E433" s="32">
        <v>87.3</v>
      </c>
      <c r="F433" s="32">
        <v>3.7902227313223862</v>
      </c>
      <c r="G433" s="32">
        <v>3.4200585465190261</v>
      </c>
      <c r="H433" s="32">
        <v>0.47252004581901497</v>
      </c>
      <c r="I433" s="32">
        <v>0.27238131602392779</v>
      </c>
      <c r="J433" s="32">
        <v>330.88644444444429</v>
      </c>
      <c r="K433" s="32">
        <v>298.57111111111095</v>
      </c>
      <c r="L433" s="32">
        <v>41.251000000000005</v>
      </c>
      <c r="M433" s="32">
        <v>23.778888888888893</v>
      </c>
      <c r="N433" s="32">
        <v>14.983222222222222</v>
      </c>
      <c r="O433" s="32">
        <v>2.4888888888888889</v>
      </c>
      <c r="P433" s="32">
        <v>84.377777777777752</v>
      </c>
      <c r="Q433" s="32">
        <v>69.534555555555528</v>
      </c>
      <c r="R433" s="32">
        <v>14.84322222222222</v>
      </c>
      <c r="S433" s="32">
        <v>205.25766666666649</v>
      </c>
      <c r="T433" s="32">
        <v>199.08599999999984</v>
      </c>
      <c r="U433" s="32">
        <v>0</v>
      </c>
      <c r="V433" s="32">
        <v>6.171666666666666</v>
      </c>
      <c r="W433" s="32">
        <v>20.966666666666669</v>
      </c>
      <c r="X433" s="32">
        <v>0.93333333333333335</v>
      </c>
      <c r="Y433" s="32">
        <v>0</v>
      </c>
      <c r="Z433" s="32">
        <v>0</v>
      </c>
      <c r="AA433" s="32">
        <v>20.033333333333335</v>
      </c>
      <c r="AB433" s="32">
        <v>0</v>
      </c>
      <c r="AC433" s="32">
        <v>0</v>
      </c>
      <c r="AD433" s="32">
        <v>0</v>
      </c>
      <c r="AE433" s="32">
        <v>0</v>
      </c>
      <c r="AF433" t="s">
        <v>8</v>
      </c>
      <c r="AG433">
        <v>5</v>
      </c>
      <c r="AH433"/>
    </row>
    <row r="434" spans="1:34" x14ac:dyDescent="0.25">
      <c r="A434" t="s">
        <v>2364</v>
      </c>
      <c r="B434" t="s">
        <v>1412</v>
      </c>
      <c r="C434" t="s">
        <v>2109</v>
      </c>
      <c r="D434" t="s">
        <v>2272</v>
      </c>
      <c r="E434" s="32">
        <v>32.922222222222224</v>
      </c>
      <c r="F434" s="32">
        <v>4.4079311508606143</v>
      </c>
      <c r="G434" s="32">
        <v>4.0886601417482282</v>
      </c>
      <c r="H434" s="32">
        <v>1.160597367532906</v>
      </c>
      <c r="I434" s="32">
        <v>0.84132635842051984</v>
      </c>
      <c r="J434" s="32">
        <v>145.1188888888889</v>
      </c>
      <c r="K434" s="32">
        <v>134.60777777777778</v>
      </c>
      <c r="L434" s="32">
        <v>38.209444444444451</v>
      </c>
      <c r="M434" s="32">
        <v>27.698333333333338</v>
      </c>
      <c r="N434" s="32">
        <v>5.2444444444444445</v>
      </c>
      <c r="O434" s="32">
        <v>5.2666666666666666</v>
      </c>
      <c r="P434" s="32">
        <v>18.942777777777781</v>
      </c>
      <c r="Q434" s="32">
        <v>18.942777777777781</v>
      </c>
      <c r="R434" s="32">
        <v>0</v>
      </c>
      <c r="S434" s="32">
        <v>87.966666666666669</v>
      </c>
      <c r="T434" s="32">
        <v>64.661111111111097</v>
      </c>
      <c r="U434" s="32">
        <v>18.998888888888896</v>
      </c>
      <c r="V434" s="32">
        <v>4.3066666666666666</v>
      </c>
      <c r="W434" s="32">
        <v>1.1944444444444444</v>
      </c>
      <c r="X434" s="32">
        <v>0</v>
      </c>
      <c r="Y434" s="32">
        <v>0</v>
      </c>
      <c r="Z434" s="32">
        <v>0</v>
      </c>
      <c r="AA434" s="32">
        <v>0</v>
      </c>
      <c r="AB434" s="32">
        <v>0</v>
      </c>
      <c r="AC434" s="32">
        <v>0</v>
      </c>
      <c r="AD434" s="32">
        <v>1.1944444444444444</v>
      </c>
      <c r="AE434" s="32">
        <v>0</v>
      </c>
      <c r="AF434" t="s">
        <v>464</v>
      </c>
      <c r="AG434">
        <v>5</v>
      </c>
      <c r="AH434"/>
    </row>
    <row r="435" spans="1:34" x14ac:dyDescent="0.25">
      <c r="A435" t="s">
        <v>2364</v>
      </c>
      <c r="B435" t="s">
        <v>1274</v>
      </c>
      <c r="C435" t="s">
        <v>2001</v>
      </c>
      <c r="D435" t="s">
        <v>2263</v>
      </c>
      <c r="E435" s="32">
        <v>35.511111111111113</v>
      </c>
      <c r="F435" s="32">
        <v>2.856827284105131</v>
      </c>
      <c r="G435" s="32">
        <v>2.5595025031289111</v>
      </c>
      <c r="H435" s="32">
        <v>0.71487797246558193</v>
      </c>
      <c r="I435" s="32">
        <v>0.56429912390488102</v>
      </c>
      <c r="J435" s="32">
        <v>101.44911111111109</v>
      </c>
      <c r="K435" s="32">
        <v>90.890777777777785</v>
      </c>
      <c r="L435" s="32">
        <v>25.386111111111109</v>
      </c>
      <c r="M435" s="32">
        <v>20.038888888888888</v>
      </c>
      <c r="N435" s="32">
        <v>0.64166666666666672</v>
      </c>
      <c r="O435" s="32">
        <v>4.7055555555555557</v>
      </c>
      <c r="P435" s="32">
        <v>24.388888888888889</v>
      </c>
      <c r="Q435" s="32">
        <v>19.177777777777777</v>
      </c>
      <c r="R435" s="32">
        <v>5.2111111111111112</v>
      </c>
      <c r="S435" s="32">
        <v>51.674111111111117</v>
      </c>
      <c r="T435" s="32">
        <v>43.465777777777781</v>
      </c>
      <c r="U435" s="32">
        <v>8.2083333333333339</v>
      </c>
      <c r="V435" s="32">
        <v>0</v>
      </c>
      <c r="W435" s="32">
        <v>1.6657777777777776</v>
      </c>
      <c r="X435" s="32">
        <v>0</v>
      </c>
      <c r="Y435" s="32">
        <v>0</v>
      </c>
      <c r="Z435" s="32">
        <v>0</v>
      </c>
      <c r="AA435" s="32">
        <v>0</v>
      </c>
      <c r="AB435" s="32">
        <v>0</v>
      </c>
      <c r="AC435" s="32">
        <v>1.6657777777777776</v>
      </c>
      <c r="AD435" s="32">
        <v>0</v>
      </c>
      <c r="AE435" s="32">
        <v>0</v>
      </c>
      <c r="AF435" t="s">
        <v>324</v>
      </c>
      <c r="AG435">
        <v>5</v>
      </c>
      <c r="AH435"/>
    </row>
    <row r="436" spans="1:34" x14ac:dyDescent="0.25">
      <c r="A436" t="s">
        <v>2364</v>
      </c>
      <c r="B436" t="s">
        <v>1777</v>
      </c>
      <c r="C436" t="s">
        <v>2025</v>
      </c>
      <c r="D436" t="s">
        <v>2269</v>
      </c>
      <c r="E436" s="32">
        <v>96.7</v>
      </c>
      <c r="F436" s="32">
        <v>3.2064357118235098</v>
      </c>
      <c r="G436" s="32">
        <v>2.7069320923819378</v>
      </c>
      <c r="H436" s="32">
        <v>0.49309088819947139</v>
      </c>
      <c r="I436" s="32">
        <v>0.16516488567160742</v>
      </c>
      <c r="J436" s="32">
        <v>310.06233333333341</v>
      </c>
      <c r="K436" s="32">
        <v>261.76033333333339</v>
      </c>
      <c r="L436" s="32">
        <v>47.681888888888885</v>
      </c>
      <c r="M436" s="32">
        <v>15.971444444444437</v>
      </c>
      <c r="N436" s="32">
        <v>22.832111111111111</v>
      </c>
      <c r="O436" s="32">
        <v>8.8783333333333374</v>
      </c>
      <c r="P436" s="32">
        <v>91.819222222222265</v>
      </c>
      <c r="Q436" s="32">
        <v>75.227666666666707</v>
      </c>
      <c r="R436" s="32">
        <v>16.591555555555562</v>
      </c>
      <c r="S436" s="32">
        <v>170.56122222222223</v>
      </c>
      <c r="T436" s="32">
        <v>170.03111111111113</v>
      </c>
      <c r="U436" s="32">
        <v>0.53011111111111109</v>
      </c>
      <c r="V436" s="32">
        <v>0</v>
      </c>
      <c r="W436" s="32">
        <v>0</v>
      </c>
      <c r="X436" s="32">
        <v>0</v>
      </c>
      <c r="Y436" s="32">
        <v>0</v>
      </c>
      <c r="Z436" s="32">
        <v>0</v>
      </c>
      <c r="AA436" s="32">
        <v>0</v>
      </c>
      <c r="AB436" s="32">
        <v>0</v>
      </c>
      <c r="AC436" s="32">
        <v>0</v>
      </c>
      <c r="AD436" s="32">
        <v>0</v>
      </c>
      <c r="AE436" s="32">
        <v>0</v>
      </c>
      <c r="AF436" t="s">
        <v>836</v>
      </c>
      <c r="AG436">
        <v>5</v>
      </c>
      <c r="AH436"/>
    </row>
    <row r="437" spans="1:34" x14ac:dyDescent="0.25">
      <c r="A437" t="s">
        <v>2364</v>
      </c>
      <c r="B437" t="s">
        <v>1305</v>
      </c>
      <c r="C437" t="s">
        <v>2136</v>
      </c>
      <c r="D437" t="s">
        <v>2300</v>
      </c>
      <c r="E437" s="32">
        <v>84.86666666666666</v>
      </c>
      <c r="F437" s="32">
        <v>2.6362778214192195</v>
      </c>
      <c r="G437" s="32">
        <v>2.4543257397224401</v>
      </c>
      <c r="H437" s="32">
        <v>0.26434799685781624</v>
      </c>
      <c r="I437" s="32">
        <v>0.11244304791830324</v>
      </c>
      <c r="J437" s="32">
        <v>223.7321111111111</v>
      </c>
      <c r="K437" s="32">
        <v>208.2904444444444</v>
      </c>
      <c r="L437" s="32">
        <v>22.434333333333335</v>
      </c>
      <c r="M437" s="32">
        <v>9.5426666666666673</v>
      </c>
      <c r="N437" s="32">
        <v>8.5361111111111114</v>
      </c>
      <c r="O437" s="32">
        <v>4.3555555555555552</v>
      </c>
      <c r="P437" s="32">
        <v>69.220888888888894</v>
      </c>
      <c r="Q437" s="32">
        <v>66.670888888888896</v>
      </c>
      <c r="R437" s="32">
        <v>2.5499999999999998</v>
      </c>
      <c r="S437" s="32">
        <v>132.07688888888885</v>
      </c>
      <c r="T437" s="32">
        <v>121.19211111111107</v>
      </c>
      <c r="U437" s="32">
        <v>10.884777777777776</v>
      </c>
      <c r="V437" s="32">
        <v>0</v>
      </c>
      <c r="W437" s="32">
        <v>74.674888888888887</v>
      </c>
      <c r="X437" s="32">
        <v>7.4260000000000002</v>
      </c>
      <c r="Y437" s="32">
        <v>0</v>
      </c>
      <c r="Z437" s="32">
        <v>0</v>
      </c>
      <c r="AA437" s="32">
        <v>25.233888888888892</v>
      </c>
      <c r="AB437" s="32">
        <v>0</v>
      </c>
      <c r="AC437" s="32">
        <v>42.014999999999986</v>
      </c>
      <c r="AD437" s="32">
        <v>0</v>
      </c>
      <c r="AE437" s="32">
        <v>0</v>
      </c>
      <c r="AF437" t="s">
        <v>355</v>
      </c>
      <c r="AG437">
        <v>5</v>
      </c>
      <c r="AH437"/>
    </row>
    <row r="438" spans="1:34" x14ac:dyDescent="0.25">
      <c r="A438" t="s">
        <v>2364</v>
      </c>
      <c r="B438" t="s">
        <v>1140</v>
      </c>
      <c r="C438" t="s">
        <v>2025</v>
      </c>
      <c r="D438" t="s">
        <v>2269</v>
      </c>
      <c r="E438" s="32">
        <v>58.733333333333334</v>
      </c>
      <c r="F438" s="32">
        <v>2.763100643208475</v>
      </c>
      <c r="G438" s="32">
        <v>2.6076901248581157</v>
      </c>
      <c r="H438" s="32">
        <v>0.19745554294362466</v>
      </c>
      <c r="I438" s="32">
        <v>0.16870034052213392</v>
      </c>
      <c r="J438" s="32">
        <v>162.2861111111111</v>
      </c>
      <c r="K438" s="32">
        <v>153.15833333333333</v>
      </c>
      <c r="L438" s="32">
        <v>11.597222222222221</v>
      </c>
      <c r="M438" s="32">
        <v>9.9083333333333332</v>
      </c>
      <c r="N438" s="32">
        <v>0</v>
      </c>
      <c r="O438" s="32">
        <v>1.6888888888888889</v>
      </c>
      <c r="P438" s="32">
        <v>55.25277777777778</v>
      </c>
      <c r="Q438" s="32">
        <v>47.81388888888889</v>
      </c>
      <c r="R438" s="32">
        <v>7.4388888888888891</v>
      </c>
      <c r="S438" s="32">
        <v>95.436111111111103</v>
      </c>
      <c r="T438" s="32">
        <v>85.422222222222217</v>
      </c>
      <c r="U438" s="32">
        <v>10.013888888888889</v>
      </c>
      <c r="V438" s="32">
        <v>0</v>
      </c>
      <c r="W438" s="32">
        <v>6.8083333333333336</v>
      </c>
      <c r="X438" s="32">
        <v>1.9472222222222222</v>
      </c>
      <c r="Y438" s="32">
        <v>0</v>
      </c>
      <c r="Z438" s="32">
        <v>0</v>
      </c>
      <c r="AA438" s="32">
        <v>4.7333333333333334</v>
      </c>
      <c r="AB438" s="32">
        <v>0</v>
      </c>
      <c r="AC438" s="32">
        <v>0.12777777777777777</v>
      </c>
      <c r="AD438" s="32">
        <v>0</v>
      </c>
      <c r="AE438" s="32">
        <v>0</v>
      </c>
      <c r="AF438" t="s">
        <v>187</v>
      </c>
      <c r="AG438">
        <v>5</v>
      </c>
      <c r="AH438"/>
    </row>
    <row r="439" spans="1:34" x14ac:dyDescent="0.25">
      <c r="A439" t="s">
        <v>2364</v>
      </c>
      <c r="B439" t="s">
        <v>1692</v>
      </c>
      <c r="C439" t="s">
        <v>2092</v>
      </c>
      <c r="D439" t="s">
        <v>2278</v>
      </c>
      <c r="E439" s="32">
        <v>40.93333333333333</v>
      </c>
      <c r="F439" s="32">
        <v>3.1207247557003259</v>
      </c>
      <c r="G439" s="32">
        <v>2.7655401737242129</v>
      </c>
      <c r="H439" s="32">
        <v>0.31188925081433228</v>
      </c>
      <c r="I439" s="32">
        <v>0.23127035830618894</v>
      </c>
      <c r="J439" s="32">
        <v>127.74166666666666</v>
      </c>
      <c r="K439" s="32">
        <v>113.20277777777777</v>
      </c>
      <c r="L439" s="32">
        <v>12.766666666666666</v>
      </c>
      <c r="M439" s="32">
        <v>9.4666666666666668</v>
      </c>
      <c r="N439" s="32">
        <v>0</v>
      </c>
      <c r="O439" s="32">
        <v>3.3</v>
      </c>
      <c r="P439" s="32">
        <v>40.955555555555556</v>
      </c>
      <c r="Q439" s="32">
        <v>29.716666666666665</v>
      </c>
      <c r="R439" s="32">
        <v>11.238888888888889</v>
      </c>
      <c r="S439" s="32">
        <v>74.019444444444446</v>
      </c>
      <c r="T439" s="32">
        <v>68.194444444444443</v>
      </c>
      <c r="U439" s="32">
        <v>5.8250000000000002</v>
      </c>
      <c r="V439" s="32">
        <v>0</v>
      </c>
      <c r="W439" s="32">
        <v>7.2222222222222215E-2</v>
      </c>
      <c r="X439" s="32">
        <v>0</v>
      </c>
      <c r="Y439" s="32">
        <v>0</v>
      </c>
      <c r="Z439" s="32">
        <v>0</v>
      </c>
      <c r="AA439" s="32">
        <v>0</v>
      </c>
      <c r="AB439" s="32">
        <v>0</v>
      </c>
      <c r="AC439" s="32">
        <v>7.2222222222222215E-2</v>
      </c>
      <c r="AD439" s="32">
        <v>0</v>
      </c>
      <c r="AE439" s="32">
        <v>0</v>
      </c>
      <c r="AF439" t="s">
        <v>750</v>
      </c>
      <c r="AG439">
        <v>5</v>
      </c>
      <c r="AH439"/>
    </row>
    <row r="440" spans="1:34" x14ac:dyDescent="0.25">
      <c r="A440" t="s">
        <v>2364</v>
      </c>
      <c r="B440" t="s">
        <v>1082</v>
      </c>
      <c r="C440" t="s">
        <v>1991</v>
      </c>
      <c r="D440" t="s">
        <v>2258</v>
      </c>
      <c r="E440" s="32">
        <v>37.822222222222223</v>
      </c>
      <c r="F440" s="32">
        <v>2.5996210340775558</v>
      </c>
      <c r="G440" s="32">
        <v>2.4750616921269097</v>
      </c>
      <c r="H440" s="32">
        <v>0.46167156286721506</v>
      </c>
      <c r="I440" s="32">
        <v>0.41231786133960052</v>
      </c>
      <c r="J440" s="32">
        <v>98.323444444444448</v>
      </c>
      <c r="K440" s="32">
        <v>93.612333333333339</v>
      </c>
      <c r="L440" s="32">
        <v>17.461444444444446</v>
      </c>
      <c r="M440" s="32">
        <v>15.594777777777781</v>
      </c>
      <c r="N440" s="32">
        <v>0</v>
      </c>
      <c r="O440" s="32">
        <v>1.8666666666666667</v>
      </c>
      <c r="P440" s="32">
        <v>24.547111111111118</v>
      </c>
      <c r="Q440" s="32">
        <v>21.702666666666673</v>
      </c>
      <c r="R440" s="32">
        <v>2.8444444444444446</v>
      </c>
      <c r="S440" s="32">
        <v>56.314888888888881</v>
      </c>
      <c r="T440" s="32">
        <v>56.314888888888881</v>
      </c>
      <c r="U440" s="32">
        <v>0</v>
      </c>
      <c r="V440" s="32">
        <v>0</v>
      </c>
      <c r="W440" s="32">
        <v>23.15</v>
      </c>
      <c r="X440" s="32">
        <v>0.53333333333333333</v>
      </c>
      <c r="Y440" s="32">
        <v>0</v>
      </c>
      <c r="Z440" s="32">
        <v>1.8666666666666667</v>
      </c>
      <c r="AA440" s="32">
        <v>13.166666666666666</v>
      </c>
      <c r="AB440" s="32">
        <v>2.8444444444444446</v>
      </c>
      <c r="AC440" s="32">
        <v>4.7388888888888889</v>
      </c>
      <c r="AD440" s="32">
        <v>0</v>
      </c>
      <c r="AE440" s="32">
        <v>0</v>
      </c>
      <c r="AF440" t="s">
        <v>127</v>
      </c>
      <c r="AG440">
        <v>5</v>
      </c>
      <c r="AH440"/>
    </row>
    <row r="441" spans="1:34" x14ac:dyDescent="0.25">
      <c r="A441" t="s">
        <v>2364</v>
      </c>
      <c r="B441" t="s">
        <v>1842</v>
      </c>
      <c r="C441" t="s">
        <v>1885</v>
      </c>
      <c r="D441" t="s">
        <v>2253</v>
      </c>
      <c r="E441" s="32">
        <v>31.988888888888887</v>
      </c>
      <c r="F441" s="32">
        <v>4.8191872177839539</v>
      </c>
      <c r="G441" s="32">
        <v>4.3390517540812787</v>
      </c>
      <c r="H441" s="32">
        <v>1.3752240361236543</v>
      </c>
      <c r="I441" s="32">
        <v>0.89508857242097972</v>
      </c>
      <c r="J441" s="32">
        <v>154.16044444444447</v>
      </c>
      <c r="K441" s="32">
        <v>138.80144444444446</v>
      </c>
      <c r="L441" s="32">
        <v>43.991888888888894</v>
      </c>
      <c r="M441" s="32">
        <v>28.632888888888893</v>
      </c>
      <c r="N441" s="32">
        <v>10.470111111111111</v>
      </c>
      <c r="O441" s="32">
        <v>4.8888888888888893</v>
      </c>
      <c r="P441" s="32">
        <v>59.553555555555576</v>
      </c>
      <c r="Q441" s="32">
        <v>59.553555555555576</v>
      </c>
      <c r="R441" s="32">
        <v>0</v>
      </c>
      <c r="S441" s="32">
        <v>50.614999999999974</v>
      </c>
      <c r="T441" s="32">
        <v>46.223111111111088</v>
      </c>
      <c r="U441" s="32">
        <v>4.3918888888888885</v>
      </c>
      <c r="V441" s="32">
        <v>0</v>
      </c>
      <c r="W441" s="32">
        <v>40.658444444444449</v>
      </c>
      <c r="X441" s="32">
        <v>3.2</v>
      </c>
      <c r="Y441" s="32">
        <v>0</v>
      </c>
      <c r="Z441" s="32">
        <v>0</v>
      </c>
      <c r="AA441" s="32">
        <v>13.651888888888889</v>
      </c>
      <c r="AB441" s="32">
        <v>0</v>
      </c>
      <c r="AC441" s="32">
        <v>23.806555555555558</v>
      </c>
      <c r="AD441" s="32">
        <v>0</v>
      </c>
      <c r="AE441" s="32">
        <v>0</v>
      </c>
      <c r="AF441" t="s">
        <v>901</v>
      </c>
      <c r="AG441">
        <v>5</v>
      </c>
      <c r="AH441"/>
    </row>
    <row r="442" spans="1:34" x14ac:dyDescent="0.25">
      <c r="A442" t="s">
        <v>2364</v>
      </c>
      <c r="B442" t="s">
        <v>950</v>
      </c>
      <c r="C442" t="s">
        <v>1971</v>
      </c>
      <c r="D442" t="s">
        <v>2306</v>
      </c>
      <c r="E442" s="32">
        <v>76.63333333333334</v>
      </c>
      <c r="F442" s="32">
        <v>3.0757967232129904</v>
      </c>
      <c r="G442" s="32">
        <v>2.7336914600550952</v>
      </c>
      <c r="H442" s="32">
        <v>0.3550529215600986</v>
      </c>
      <c r="I442" s="32">
        <v>0.21905176163549375</v>
      </c>
      <c r="J442" s="32">
        <v>235.70855555555551</v>
      </c>
      <c r="K442" s="32">
        <v>209.49188888888881</v>
      </c>
      <c r="L442" s="32">
        <v>27.208888888888893</v>
      </c>
      <c r="M442" s="32">
        <v>16.786666666666672</v>
      </c>
      <c r="N442" s="32">
        <v>5.177777777777778</v>
      </c>
      <c r="O442" s="32">
        <v>5.2444444444444445</v>
      </c>
      <c r="P442" s="32">
        <v>83.94888888888886</v>
      </c>
      <c r="Q442" s="32">
        <v>68.154444444444422</v>
      </c>
      <c r="R442" s="32">
        <v>15.794444444444444</v>
      </c>
      <c r="S442" s="32">
        <v>124.55077777777774</v>
      </c>
      <c r="T442" s="32">
        <v>114.40299999999995</v>
      </c>
      <c r="U442" s="32">
        <v>10.147777777777783</v>
      </c>
      <c r="V442" s="32">
        <v>0</v>
      </c>
      <c r="W442" s="32">
        <v>0</v>
      </c>
      <c r="X442" s="32">
        <v>0</v>
      </c>
      <c r="Y442" s="32">
        <v>0</v>
      </c>
      <c r="Z442" s="32">
        <v>0</v>
      </c>
      <c r="AA442" s="32">
        <v>0</v>
      </c>
      <c r="AB442" s="32">
        <v>0</v>
      </c>
      <c r="AC442" s="32">
        <v>0</v>
      </c>
      <c r="AD442" s="32">
        <v>0</v>
      </c>
      <c r="AE442" s="32">
        <v>0</v>
      </c>
      <c r="AF442" t="s">
        <v>308</v>
      </c>
      <c r="AG442">
        <v>5</v>
      </c>
      <c r="AH442"/>
    </row>
    <row r="443" spans="1:34" x14ac:dyDescent="0.25">
      <c r="A443" t="s">
        <v>2364</v>
      </c>
      <c r="B443" t="s">
        <v>1122</v>
      </c>
      <c r="C443" t="s">
        <v>2082</v>
      </c>
      <c r="D443" t="s">
        <v>2242</v>
      </c>
      <c r="E443" s="32">
        <v>41.177777777777777</v>
      </c>
      <c r="F443" s="32">
        <v>4.3181543443065307</v>
      </c>
      <c r="G443" s="32">
        <v>3.7070507285483005</v>
      </c>
      <c r="H443" s="32">
        <v>0.74800053966540747</v>
      </c>
      <c r="I443" s="32">
        <v>0.33266055045871556</v>
      </c>
      <c r="J443" s="32">
        <v>177.81200000000001</v>
      </c>
      <c r="K443" s="32">
        <v>152.64811111111112</v>
      </c>
      <c r="L443" s="32">
        <v>30.800999999999998</v>
      </c>
      <c r="M443" s="32">
        <v>13.698222222222221</v>
      </c>
      <c r="N443" s="32">
        <v>10.641666666666667</v>
      </c>
      <c r="O443" s="32">
        <v>6.4611111111111112</v>
      </c>
      <c r="P443" s="32">
        <v>53.927444444444447</v>
      </c>
      <c r="Q443" s="32">
        <v>45.866333333333337</v>
      </c>
      <c r="R443" s="32">
        <v>8.0611111111111118</v>
      </c>
      <c r="S443" s="32">
        <v>93.083555555555577</v>
      </c>
      <c r="T443" s="32">
        <v>86.861666666666693</v>
      </c>
      <c r="U443" s="32">
        <v>6.2218888888888895</v>
      </c>
      <c r="V443" s="32">
        <v>0</v>
      </c>
      <c r="W443" s="32">
        <v>0</v>
      </c>
      <c r="X443" s="32">
        <v>0</v>
      </c>
      <c r="Y443" s="32">
        <v>0</v>
      </c>
      <c r="Z443" s="32">
        <v>0</v>
      </c>
      <c r="AA443" s="32">
        <v>0</v>
      </c>
      <c r="AB443" s="32">
        <v>0</v>
      </c>
      <c r="AC443" s="32">
        <v>0</v>
      </c>
      <c r="AD443" s="32">
        <v>0</v>
      </c>
      <c r="AE443" s="32">
        <v>0</v>
      </c>
      <c r="AF443" t="s">
        <v>169</v>
      </c>
      <c r="AG443">
        <v>5</v>
      </c>
      <c r="AH443"/>
    </row>
    <row r="444" spans="1:34" x14ac:dyDescent="0.25">
      <c r="A444" t="s">
        <v>2364</v>
      </c>
      <c r="B444" t="s">
        <v>1528</v>
      </c>
      <c r="C444" t="s">
        <v>2184</v>
      </c>
      <c r="D444" t="s">
        <v>2293</v>
      </c>
      <c r="E444" s="32">
        <v>140.4111111111111</v>
      </c>
      <c r="F444" s="32">
        <v>3.8999762601883354</v>
      </c>
      <c r="G444" s="32">
        <v>3.6642953232571021</v>
      </c>
      <c r="H444" s="32">
        <v>0.55199810081506695</v>
      </c>
      <c r="I444" s="32">
        <v>0.41308063622695274</v>
      </c>
      <c r="J444" s="32">
        <v>547.59999999999991</v>
      </c>
      <c r="K444" s="32">
        <v>514.50777777777773</v>
      </c>
      <c r="L444" s="32">
        <v>77.506666666666675</v>
      </c>
      <c r="M444" s="32">
        <v>58.001111111111122</v>
      </c>
      <c r="N444" s="32">
        <v>14.261111111111111</v>
      </c>
      <c r="O444" s="32">
        <v>5.2444444444444445</v>
      </c>
      <c r="P444" s="32">
        <v>149.21644444444442</v>
      </c>
      <c r="Q444" s="32">
        <v>135.62977777777775</v>
      </c>
      <c r="R444" s="32">
        <v>13.586666666666666</v>
      </c>
      <c r="S444" s="32">
        <v>320.87688888888897</v>
      </c>
      <c r="T444" s="32">
        <v>318.4185555555556</v>
      </c>
      <c r="U444" s="32">
        <v>0.78333333333333333</v>
      </c>
      <c r="V444" s="32">
        <v>1.675</v>
      </c>
      <c r="W444" s="32">
        <v>42.167000000000009</v>
      </c>
      <c r="X444" s="32">
        <v>7.2407777777777786</v>
      </c>
      <c r="Y444" s="32">
        <v>0</v>
      </c>
      <c r="Z444" s="32">
        <v>0</v>
      </c>
      <c r="AA444" s="32">
        <v>23.235000000000007</v>
      </c>
      <c r="AB444" s="32">
        <v>0</v>
      </c>
      <c r="AC444" s="32">
        <v>11.691222222222223</v>
      </c>
      <c r="AD444" s="32">
        <v>0</v>
      </c>
      <c r="AE444" s="32">
        <v>0</v>
      </c>
      <c r="AF444" t="s">
        <v>583</v>
      </c>
      <c r="AG444">
        <v>5</v>
      </c>
      <c r="AH444"/>
    </row>
    <row r="445" spans="1:34" x14ac:dyDescent="0.25">
      <c r="A445" t="s">
        <v>2364</v>
      </c>
      <c r="B445" t="s">
        <v>1874</v>
      </c>
      <c r="C445" t="s">
        <v>2022</v>
      </c>
      <c r="D445" t="s">
        <v>2314</v>
      </c>
      <c r="E445" s="32">
        <v>65.533333333333331</v>
      </c>
      <c r="F445" s="32">
        <v>3.5081807392336386</v>
      </c>
      <c r="G445" s="32">
        <v>3.2241861648016275</v>
      </c>
      <c r="H445" s="32">
        <v>0.75733299423533407</v>
      </c>
      <c r="I445" s="32">
        <v>0.4733384198033232</v>
      </c>
      <c r="J445" s="32">
        <v>229.90277777777777</v>
      </c>
      <c r="K445" s="32">
        <v>211.29166666666666</v>
      </c>
      <c r="L445" s="32">
        <v>49.63055555555556</v>
      </c>
      <c r="M445" s="32">
        <v>31.019444444444446</v>
      </c>
      <c r="N445" s="32">
        <v>13.366666666666667</v>
      </c>
      <c r="O445" s="32">
        <v>5.2444444444444445</v>
      </c>
      <c r="P445" s="32">
        <v>40.069444444444443</v>
      </c>
      <c r="Q445" s="32">
        <v>40.069444444444443</v>
      </c>
      <c r="R445" s="32">
        <v>0</v>
      </c>
      <c r="S445" s="32">
        <v>140.20277777777778</v>
      </c>
      <c r="T445" s="32">
        <v>98.49166666666666</v>
      </c>
      <c r="U445" s="32">
        <v>41.711111111111109</v>
      </c>
      <c r="V445" s="32">
        <v>0</v>
      </c>
      <c r="W445" s="32">
        <v>0</v>
      </c>
      <c r="X445" s="32">
        <v>0</v>
      </c>
      <c r="Y445" s="32">
        <v>0</v>
      </c>
      <c r="Z445" s="32">
        <v>0</v>
      </c>
      <c r="AA445" s="32">
        <v>0</v>
      </c>
      <c r="AB445" s="32">
        <v>0</v>
      </c>
      <c r="AC445" s="32">
        <v>0</v>
      </c>
      <c r="AD445" s="32">
        <v>0</v>
      </c>
      <c r="AE445" s="32">
        <v>0</v>
      </c>
      <c r="AF445" t="s">
        <v>933</v>
      </c>
      <c r="AG445">
        <v>5</v>
      </c>
      <c r="AH445"/>
    </row>
    <row r="446" spans="1:34" x14ac:dyDescent="0.25">
      <c r="A446" t="s">
        <v>2364</v>
      </c>
      <c r="B446" t="s">
        <v>1188</v>
      </c>
      <c r="C446" t="s">
        <v>2057</v>
      </c>
      <c r="D446" t="s">
        <v>2293</v>
      </c>
      <c r="E446" s="32">
        <v>29.844444444444445</v>
      </c>
      <c r="F446" s="32">
        <v>3.2374348473566639</v>
      </c>
      <c r="G446" s="32">
        <v>2.7510238272524199</v>
      </c>
      <c r="H446" s="32">
        <v>0.43829113924050633</v>
      </c>
      <c r="I446" s="32">
        <v>0.25809754281459418</v>
      </c>
      <c r="J446" s="32">
        <v>96.61944444444444</v>
      </c>
      <c r="K446" s="32">
        <v>82.102777777777774</v>
      </c>
      <c r="L446" s="32">
        <v>13.080555555555556</v>
      </c>
      <c r="M446" s="32">
        <v>7.7027777777777775</v>
      </c>
      <c r="N446" s="32">
        <v>0.14166666666666666</v>
      </c>
      <c r="O446" s="32">
        <v>5.2361111111111107</v>
      </c>
      <c r="P446" s="32">
        <v>43.061111111111117</v>
      </c>
      <c r="Q446" s="32">
        <v>33.922222222222224</v>
      </c>
      <c r="R446" s="32">
        <v>9.1388888888888893</v>
      </c>
      <c r="S446" s="32">
        <v>40.477777777777774</v>
      </c>
      <c r="T446" s="32">
        <v>40.477777777777774</v>
      </c>
      <c r="U446" s="32">
        <v>0</v>
      </c>
      <c r="V446" s="32">
        <v>0</v>
      </c>
      <c r="W446" s="32">
        <v>0</v>
      </c>
      <c r="X446" s="32">
        <v>0</v>
      </c>
      <c r="Y446" s="32">
        <v>0</v>
      </c>
      <c r="Z446" s="32">
        <v>0</v>
      </c>
      <c r="AA446" s="32">
        <v>0</v>
      </c>
      <c r="AB446" s="32">
        <v>0</v>
      </c>
      <c r="AC446" s="32">
        <v>0</v>
      </c>
      <c r="AD446" s="32">
        <v>0</v>
      </c>
      <c r="AE446" s="32">
        <v>0</v>
      </c>
      <c r="AF446" t="s">
        <v>236</v>
      </c>
      <c r="AG446">
        <v>5</v>
      </c>
      <c r="AH446"/>
    </row>
    <row r="447" spans="1:34" x14ac:dyDescent="0.25">
      <c r="A447" t="s">
        <v>2364</v>
      </c>
      <c r="B447" t="s">
        <v>1394</v>
      </c>
      <c r="C447" t="s">
        <v>2025</v>
      </c>
      <c r="D447" t="s">
        <v>2269</v>
      </c>
      <c r="E447" s="32">
        <v>73.722222222222229</v>
      </c>
      <c r="F447" s="32">
        <v>3.4300994724943479</v>
      </c>
      <c r="G447" s="32">
        <v>3.1790580256217025</v>
      </c>
      <c r="H447" s="32">
        <v>0.41170007535795028</v>
      </c>
      <c r="I447" s="32">
        <v>0.2072132629992465</v>
      </c>
      <c r="J447" s="32">
        <v>252.87455555555556</v>
      </c>
      <c r="K447" s="32">
        <v>234.36722222222221</v>
      </c>
      <c r="L447" s="32">
        <v>30.35144444444445</v>
      </c>
      <c r="M447" s="32">
        <v>15.276222222222229</v>
      </c>
      <c r="N447" s="32">
        <v>0.94188888888888889</v>
      </c>
      <c r="O447" s="32">
        <v>14.133333333333333</v>
      </c>
      <c r="P447" s="32">
        <v>87.298888888888854</v>
      </c>
      <c r="Q447" s="32">
        <v>83.866777777777742</v>
      </c>
      <c r="R447" s="32">
        <v>3.4321111111111118</v>
      </c>
      <c r="S447" s="32">
        <v>135.22422222222224</v>
      </c>
      <c r="T447" s="32">
        <v>135.22422222222224</v>
      </c>
      <c r="U447" s="32">
        <v>0</v>
      </c>
      <c r="V447" s="32">
        <v>0</v>
      </c>
      <c r="W447" s="32">
        <v>0</v>
      </c>
      <c r="X447" s="32">
        <v>0</v>
      </c>
      <c r="Y447" s="32">
        <v>0</v>
      </c>
      <c r="Z447" s="32">
        <v>0</v>
      </c>
      <c r="AA447" s="32">
        <v>0</v>
      </c>
      <c r="AB447" s="32">
        <v>0</v>
      </c>
      <c r="AC447" s="32">
        <v>0</v>
      </c>
      <c r="AD447" s="32">
        <v>0</v>
      </c>
      <c r="AE447" s="32">
        <v>0</v>
      </c>
      <c r="AF447" t="s">
        <v>446</v>
      </c>
      <c r="AG447">
        <v>5</v>
      </c>
      <c r="AH447"/>
    </row>
    <row r="448" spans="1:34" x14ac:dyDescent="0.25">
      <c r="A448" t="s">
        <v>2364</v>
      </c>
      <c r="B448" t="s">
        <v>1417</v>
      </c>
      <c r="C448" t="s">
        <v>1939</v>
      </c>
      <c r="D448" t="s">
        <v>2293</v>
      </c>
      <c r="E448" s="32">
        <v>24.211111111111112</v>
      </c>
      <c r="F448" s="32">
        <v>5.7450803120697564</v>
      </c>
      <c r="G448" s="32">
        <v>5.1209407985314366</v>
      </c>
      <c r="H448" s="32">
        <v>1.5910647085819181</v>
      </c>
      <c r="I448" s="32">
        <v>0.96692519504359808</v>
      </c>
      <c r="J448" s="32">
        <v>139.09477777777778</v>
      </c>
      <c r="K448" s="32">
        <v>123.98366666666668</v>
      </c>
      <c r="L448" s="32">
        <v>38.521444444444441</v>
      </c>
      <c r="M448" s="32">
        <v>23.410333333333337</v>
      </c>
      <c r="N448" s="32">
        <v>10.044444444444444</v>
      </c>
      <c r="O448" s="32">
        <v>5.0666666666666664</v>
      </c>
      <c r="P448" s="32">
        <v>33.960999999999999</v>
      </c>
      <c r="Q448" s="32">
        <v>33.960999999999999</v>
      </c>
      <c r="R448" s="32">
        <v>0</v>
      </c>
      <c r="S448" s="32">
        <v>66.612333333333339</v>
      </c>
      <c r="T448" s="32">
        <v>66.25233333333334</v>
      </c>
      <c r="U448" s="32">
        <v>0.36</v>
      </c>
      <c r="V448" s="32">
        <v>0</v>
      </c>
      <c r="W448" s="32">
        <v>23.531666666666666</v>
      </c>
      <c r="X448" s="32">
        <v>0.93299999999999994</v>
      </c>
      <c r="Y448" s="32">
        <v>0</v>
      </c>
      <c r="Z448" s="32">
        <v>0</v>
      </c>
      <c r="AA448" s="32">
        <v>2.8777777777777778</v>
      </c>
      <c r="AB448" s="32">
        <v>0</v>
      </c>
      <c r="AC448" s="32">
        <v>19.72088888888889</v>
      </c>
      <c r="AD448" s="32">
        <v>0</v>
      </c>
      <c r="AE448" s="32">
        <v>0</v>
      </c>
      <c r="AF448" t="s">
        <v>469</v>
      </c>
      <c r="AG448">
        <v>5</v>
      </c>
      <c r="AH448"/>
    </row>
    <row r="449" spans="1:34" x14ac:dyDescent="0.25">
      <c r="A449" t="s">
        <v>2364</v>
      </c>
      <c r="B449" t="s">
        <v>1726</v>
      </c>
      <c r="C449" t="s">
        <v>2023</v>
      </c>
      <c r="D449" t="s">
        <v>2314</v>
      </c>
      <c r="E449" s="32">
        <v>18.677777777777777</v>
      </c>
      <c r="F449" s="32">
        <v>4.3393575252825691</v>
      </c>
      <c r="G449" s="32">
        <v>3.9539738251041046</v>
      </c>
      <c r="H449" s="32">
        <v>1.3079000594883996</v>
      </c>
      <c r="I449" s="32">
        <v>0.92251635930993447</v>
      </c>
      <c r="J449" s="32">
        <v>81.049555555555543</v>
      </c>
      <c r="K449" s="32">
        <v>73.851444444444439</v>
      </c>
      <c r="L449" s="32">
        <v>24.428666666666665</v>
      </c>
      <c r="M449" s="32">
        <v>17.230555555555554</v>
      </c>
      <c r="N449" s="32">
        <v>1.6147777777777776</v>
      </c>
      <c r="O449" s="32">
        <v>5.583333333333333</v>
      </c>
      <c r="P449" s="32">
        <v>9.2916666666666661</v>
      </c>
      <c r="Q449" s="32">
        <v>9.2916666666666661</v>
      </c>
      <c r="R449" s="32">
        <v>0</v>
      </c>
      <c r="S449" s="32">
        <v>47.329222222222221</v>
      </c>
      <c r="T449" s="32">
        <v>47.329222222222221</v>
      </c>
      <c r="U449" s="32">
        <v>0</v>
      </c>
      <c r="V449" s="32">
        <v>0</v>
      </c>
      <c r="W449" s="32">
        <v>1.8801111111111108</v>
      </c>
      <c r="X449" s="32">
        <v>0</v>
      </c>
      <c r="Y449" s="32">
        <v>1.6147777777777776</v>
      </c>
      <c r="Z449" s="32">
        <v>0</v>
      </c>
      <c r="AA449" s="32">
        <v>0</v>
      </c>
      <c r="AB449" s="32">
        <v>0</v>
      </c>
      <c r="AC449" s="32">
        <v>0.26533333333333331</v>
      </c>
      <c r="AD449" s="32">
        <v>0</v>
      </c>
      <c r="AE449" s="32">
        <v>0</v>
      </c>
      <c r="AF449" t="s">
        <v>784</v>
      </c>
      <c r="AG449">
        <v>5</v>
      </c>
      <c r="AH449"/>
    </row>
    <row r="450" spans="1:34" x14ac:dyDescent="0.25">
      <c r="A450" t="s">
        <v>2364</v>
      </c>
      <c r="B450" t="s">
        <v>1498</v>
      </c>
      <c r="C450" t="s">
        <v>1905</v>
      </c>
      <c r="D450" t="s">
        <v>2296</v>
      </c>
      <c r="E450" s="32">
        <v>87.466666666666669</v>
      </c>
      <c r="F450" s="32">
        <v>3.8569994918699186</v>
      </c>
      <c r="G450" s="32">
        <v>3.4329649390243895</v>
      </c>
      <c r="H450" s="32">
        <v>0.55545604674796745</v>
      </c>
      <c r="I450" s="32">
        <v>0.23336509146341461</v>
      </c>
      <c r="J450" s="32">
        <v>337.35888888888888</v>
      </c>
      <c r="K450" s="32">
        <v>300.26999999999992</v>
      </c>
      <c r="L450" s="32">
        <v>48.583888888888886</v>
      </c>
      <c r="M450" s="32">
        <v>20.411666666666665</v>
      </c>
      <c r="N450" s="32">
        <v>23.172222222222221</v>
      </c>
      <c r="O450" s="32">
        <v>5</v>
      </c>
      <c r="P450" s="32">
        <v>82.611111111111114</v>
      </c>
      <c r="Q450" s="32">
        <v>73.694444444444443</v>
      </c>
      <c r="R450" s="32">
        <v>8.9166666666666661</v>
      </c>
      <c r="S450" s="32">
        <v>206.16388888888883</v>
      </c>
      <c r="T450" s="32">
        <v>187.29999999999995</v>
      </c>
      <c r="U450" s="32">
        <v>18.697222222222223</v>
      </c>
      <c r="V450" s="32">
        <v>0.16666666666666666</v>
      </c>
      <c r="W450" s="32">
        <v>19.200666666666667</v>
      </c>
      <c r="X450" s="32">
        <v>0</v>
      </c>
      <c r="Y450" s="32">
        <v>0</v>
      </c>
      <c r="Z450" s="32">
        <v>0</v>
      </c>
      <c r="AA450" s="32">
        <v>3.6555555555555554</v>
      </c>
      <c r="AB450" s="32">
        <v>0</v>
      </c>
      <c r="AC450" s="32">
        <v>15.378444444444444</v>
      </c>
      <c r="AD450" s="32">
        <v>0</v>
      </c>
      <c r="AE450" s="32">
        <v>0.16666666666666666</v>
      </c>
      <c r="AF450" t="s">
        <v>553</v>
      </c>
      <c r="AG450">
        <v>5</v>
      </c>
      <c r="AH450"/>
    </row>
    <row r="451" spans="1:34" x14ac:dyDescent="0.25">
      <c r="A451" t="s">
        <v>2364</v>
      </c>
      <c r="B451" t="s">
        <v>1395</v>
      </c>
      <c r="C451" t="s">
        <v>2055</v>
      </c>
      <c r="D451" t="s">
        <v>2296</v>
      </c>
      <c r="E451" s="32">
        <v>52.43333333333333</v>
      </c>
      <c r="F451" s="32">
        <v>2.6767069294342023</v>
      </c>
      <c r="G451" s="32">
        <v>2.5945920745920747</v>
      </c>
      <c r="H451" s="32">
        <v>0.37429963975418523</v>
      </c>
      <c r="I451" s="32">
        <v>0.33170586988768808</v>
      </c>
      <c r="J451" s="32">
        <v>140.34866666666667</v>
      </c>
      <c r="K451" s="32">
        <v>136.0431111111111</v>
      </c>
      <c r="L451" s="32">
        <v>19.625777777777778</v>
      </c>
      <c r="M451" s="32">
        <v>17.392444444444443</v>
      </c>
      <c r="N451" s="32">
        <v>1.0444444444444445</v>
      </c>
      <c r="O451" s="32">
        <v>1.1888888888888889</v>
      </c>
      <c r="P451" s="32">
        <v>50.013777777777783</v>
      </c>
      <c r="Q451" s="32">
        <v>47.94155555555556</v>
      </c>
      <c r="R451" s="32">
        <v>2.0722222222222224</v>
      </c>
      <c r="S451" s="32">
        <v>70.709111111111113</v>
      </c>
      <c r="T451" s="32">
        <v>70.709111111111113</v>
      </c>
      <c r="U451" s="32">
        <v>0</v>
      </c>
      <c r="V451" s="32">
        <v>0</v>
      </c>
      <c r="W451" s="32">
        <v>52.983333333333334</v>
      </c>
      <c r="X451" s="32">
        <v>7.6111111111111107</v>
      </c>
      <c r="Y451" s="32">
        <v>0</v>
      </c>
      <c r="Z451" s="32">
        <v>0</v>
      </c>
      <c r="AA451" s="32">
        <v>14.6</v>
      </c>
      <c r="AB451" s="32">
        <v>0</v>
      </c>
      <c r="AC451" s="32">
        <v>30.772222222222222</v>
      </c>
      <c r="AD451" s="32">
        <v>0</v>
      </c>
      <c r="AE451" s="32">
        <v>0</v>
      </c>
      <c r="AF451" t="s">
        <v>447</v>
      </c>
      <c r="AG451">
        <v>5</v>
      </c>
      <c r="AH451"/>
    </row>
    <row r="452" spans="1:34" x14ac:dyDescent="0.25">
      <c r="A452" t="s">
        <v>2364</v>
      </c>
      <c r="B452" t="s">
        <v>1402</v>
      </c>
      <c r="C452" t="s">
        <v>2158</v>
      </c>
      <c r="D452" t="s">
        <v>2279</v>
      </c>
      <c r="E452" s="32">
        <v>96.566666666666663</v>
      </c>
      <c r="F452" s="32">
        <v>2.4789230238177429</v>
      </c>
      <c r="G452" s="32">
        <v>2.306077551490048</v>
      </c>
      <c r="H452" s="32">
        <v>0.39109193418478894</v>
      </c>
      <c r="I452" s="32">
        <v>0.27971234610516632</v>
      </c>
      <c r="J452" s="32">
        <v>239.38133333333337</v>
      </c>
      <c r="K452" s="32">
        <v>222.69022222222227</v>
      </c>
      <c r="L452" s="32">
        <v>37.766444444444453</v>
      </c>
      <c r="M452" s="32">
        <v>27.010888888888893</v>
      </c>
      <c r="N452" s="32">
        <v>5.4222222222222225</v>
      </c>
      <c r="O452" s="32">
        <v>5.333333333333333</v>
      </c>
      <c r="P452" s="32">
        <v>67.5138888888889</v>
      </c>
      <c r="Q452" s="32">
        <v>61.578333333333347</v>
      </c>
      <c r="R452" s="32">
        <v>5.9355555555555561</v>
      </c>
      <c r="S452" s="32">
        <v>134.10100000000003</v>
      </c>
      <c r="T452" s="32">
        <v>109.23877777777781</v>
      </c>
      <c r="U452" s="32">
        <v>24.862222222222226</v>
      </c>
      <c r="V452" s="32">
        <v>0</v>
      </c>
      <c r="W452" s="32">
        <v>0</v>
      </c>
      <c r="X452" s="32">
        <v>0</v>
      </c>
      <c r="Y452" s="32">
        <v>0</v>
      </c>
      <c r="Z452" s="32">
        <v>0</v>
      </c>
      <c r="AA452" s="32">
        <v>0</v>
      </c>
      <c r="AB452" s="32">
        <v>0</v>
      </c>
      <c r="AC452" s="32">
        <v>0</v>
      </c>
      <c r="AD452" s="32">
        <v>0</v>
      </c>
      <c r="AE452" s="32">
        <v>0</v>
      </c>
      <c r="AF452" t="s">
        <v>454</v>
      </c>
      <c r="AG452">
        <v>5</v>
      </c>
      <c r="AH452"/>
    </row>
    <row r="453" spans="1:34" x14ac:dyDescent="0.25">
      <c r="A453" t="s">
        <v>2364</v>
      </c>
      <c r="B453" t="s">
        <v>993</v>
      </c>
      <c r="C453" t="s">
        <v>2025</v>
      </c>
      <c r="D453" t="s">
        <v>2269</v>
      </c>
      <c r="E453" s="32">
        <v>66.277777777777771</v>
      </c>
      <c r="F453" s="32">
        <v>3.0780083822296733</v>
      </c>
      <c r="G453" s="32">
        <v>2.853280804694049</v>
      </c>
      <c r="H453" s="32">
        <v>0.37272254819782069</v>
      </c>
      <c r="I453" s="32">
        <v>0.31815423302598494</v>
      </c>
      <c r="J453" s="32">
        <v>204.00355555555555</v>
      </c>
      <c r="K453" s="32">
        <v>189.1091111111111</v>
      </c>
      <c r="L453" s="32">
        <v>24.703222222222223</v>
      </c>
      <c r="M453" s="32">
        <v>21.086555555555556</v>
      </c>
      <c r="N453" s="32">
        <v>8.8888888888888892E-2</v>
      </c>
      <c r="O453" s="32">
        <v>3.5277777777777777</v>
      </c>
      <c r="P453" s="32">
        <v>74.37777777777778</v>
      </c>
      <c r="Q453" s="32">
        <v>63.1</v>
      </c>
      <c r="R453" s="32">
        <v>11.277777777777779</v>
      </c>
      <c r="S453" s="32">
        <v>104.92255555555555</v>
      </c>
      <c r="T453" s="32">
        <v>100.20833333333333</v>
      </c>
      <c r="U453" s="32">
        <v>4.7142222222222223</v>
      </c>
      <c r="V453" s="32">
        <v>0</v>
      </c>
      <c r="W453" s="32">
        <v>71.177777777777777</v>
      </c>
      <c r="X453" s="32">
        <v>5.8277777777777775</v>
      </c>
      <c r="Y453" s="32">
        <v>0</v>
      </c>
      <c r="Z453" s="32">
        <v>0.95</v>
      </c>
      <c r="AA453" s="32">
        <v>31.144444444444446</v>
      </c>
      <c r="AB453" s="32">
        <v>0</v>
      </c>
      <c r="AC453" s="32">
        <v>33.255555555555553</v>
      </c>
      <c r="AD453" s="32">
        <v>0</v>
      </c>
      <c r="AE453" s="32">
        <v>0</v>
      </c>
      <c r="AF453" t="s">
        <v>37</v>
      </c>
      <c r="AG453">
        <v>5</v>
      </c>
      <c r="AH453"/>
    </row>
    <row r="454" spans="1:34" x14ac:dyDescent="0.25">
      <c r="A454" t="s">
        <v>2364</v>
      </c>
      <c r="B454" t="s">
        <v>1769</v>
      </c>
      <c r="C454" t="s">
        <v>1928</v>
      </c>
      <c r="D454" t="s">
        <v>2302</v>
      </c>
      <c r="E454" s="32">
        <v>109</v>
      </c>
      <c r="F454" s="32">
        <v>3.448577981651376</v>
      </c>
      <c r="G454" s="32">
        <v>3.1477624872579</v>
      </c>
      <c r="H454" s="32">
        <v>0.49342507645259942</v>
      </c>
      <c r="I454" s="32">
        <v>0.39240570846075434</v>
      </c>
      <c r="J454" s="32">
        <v>375.89499999999998</v>
      </c>
      <c r="K454" s="32">
        <v>343.10611111111109</v>
      </c>
      <c r="L454" s="32">
        <v>53.783333333333339</v>
      </c>
      <c r="M454" s="32">
        <v>42.772222222222226</v>
      </c>
      <c r="N454" s="32">
        <v>5.5888888888888886</v>
      </c>
      <c r="O454" s="32">
        <v>5.4222222222222225</v>
      </c>
      <c r="P454" s="32">
        <v>105.61666666666667</v>
      </c>
      <c r="Q454" s="32">
        <v>83.838888888888889</v>
      </c>
      <c r="R454" s="32">
        <v>21.777777777777779</v>
      </c>
      <c r="S454" s="32">
        <v>216.495</v>
      </c>
      <c r="T454" s="32">
        <v>207.94222222222223</v>
      </c>
      <c r="U454" s="32">
        <v>8.5527777777777771</v>
      </c>
      <c r="V454" s="32">
        <v>0</v>
      </c>
      <c r="W454" s="32">
        <v>0</v>
      </c>
      <c r="X454" s="32">
        <v>0</v>
      </c>
      <c r="Y454" s="32">
        <v>0</v>
      </c>
      <c r="Z454" s="32">
        <v>0</v>
      </c>
      <c r="AA454" s="32">
        <v>0</v>
      </c>
      <c r="AB454" s="32">
        <v>0</v>
      </c>
      <c r="AC454" s="32">
        <v>0</v>
      </c>
      <c r="AD454" s="32">
        <v>0</v>
      </c>
      <c r="AE454" s="32">
        <v>0</v>
      </c>
      <c r="AF454" t="s">
        <v>828</v>
      </c>
      <c r="AG454">
        <v>5</v>
      </c>
      <c r="AH454"/>
    </row>
    <row r="455" spans="1:34" x14ac:dyDescent="0.25">
      <c r="A455" t="s">
        <v>2364</v>
      </c>
      <c r="B455" t="s">
        <v>1674</v>
      </c>
      <c r="C455" t="s">
        <v>1933</v>
      </c>
      <c r="D455" t="s">
        <v>2322</v>
      </c>
      <c r="E455" s="32">
        <v>52.944444444444443</v>
      </c>
      <c r="F455" s="32">
        <v>4.1564889821615951</v>
      </c>
      <c r="G455" s="32">
        <v>3.4781448058761804</v>
      </c>
      <c r="H455" s="32">
        <v>0.61558866736621209</v>
      </c>
      <c r="I455" s="32">
        <v>0.24088562434417637</v>
      </c>
      <c r="J455" s="32">
        <v>220.06299999999999</v>
      </c>
      <c r="K455" s="32">
        <v>184.14844444444444</v>
      </c>
      <c r="L455" s="32">
        <v>32.592000000000006</v>
      </c>
      <c r="M455" s="32">
        <v>12.753555555555559</v>
      </c>
      <c r="N455" s="32">
        <v>13.532777777777778</v>
      </c>
      <c r="O455" s="32">
        <v>6.3056666666666654</v>
      </c>
      <c r="P455" s="32">
        <v>68.104111111111109</v>
      </c>
      <c r="Q455" s="32">
        <v>52.028000000000006</v>
      </c>
      <c r="R455" s="32">
        <v>16.076111111111107</v>
      </c>
      <c r="S455" s="32">
        <v>119.36688888888887</v>
      </c>
      <c r="T455" s="32">
        <v>63.156111111111116</v>
      </c>
      <c r="U455" s="32">
        <v>56.21077777777775</v>
      </c>
      <c r="V455" s="32">
        <v>0</v>
      </c>
      <c r="W455" s="32">
        <v>10.817666666666668</v>
      </c>
      <c r="X455" s="32">
        <v>0.1388888888888889</v>
      </c>
      <c r="Y455" s="32">
        <v>0</v>
      </c>
      <c r="Z455" s="32">
        <v>0</v>
      </c>
      <c r="AA455" s="32">
        <v>5.6722222222222225</v>
      </c>
      <c r="AB455" s="32">
        <v>0</v>
      </c>
      <c r="AC455" s="32">
        <v>5.006555555555555</v>
      </c>
      <c r="AD455" s="32">
        <v>0</v>
      </c>
      <c r="AE455" s="32">
        <v>0</v>
      </c>
      <c r="AF455" t="s">
        <v>732</v>
      </c>
      <c r="AG455">
        <v>5</v>
      </c>
      <c r="AH455"/>
    </row>
    <row r="456" spans="1:34" x14ac:dyDescent="0.25">
      <c r="A456" t="s">
        <v>2364</v>
      </c>
      <c r="B456" t="s">
        <v>1719</v>
      </c>
      <c r="C456" t="s">
        <v>1938</v>
      </c>
      <c r="D456" t="s">
        <v>2287</v>
      </c>
      <c r="E456" s="32">
        <v>102.22222222222223</v>
      </c>
      <c r="F456" s="32">
        <v>4.3191760869565217</v>
      </c>
      <c r="G456" s="32">
        <v>3.8194478260869564</v>
      </c>
      <c r="H456" s="32">
        <v>0.6263043478260869</v>
      </c>
      <c r="I456" s="32">
        <v>0.17266304347826084</v>
      </c>
      <c r="J456" s="32">
        <v>441.51577777777777</v>
      </c>
      <c r="K456" s="32">
        <v>390.43244444444446</v>
      </c>
      <c r="L456" s="32">
        <v>64.022222222222226</v>
      </c>
      <c r="M456" s="32">
        <v>17.649999999999999</v>
      </c>
      <c r="N456" s="32">
        <v>40.894444444444446</v>
      </c>
      <c r="O456" s="32">
        <v>5.4777777777777779</v>
      </c>
      <c r="P456" s="32">
        <v>129.49166666666667</v>
      </c>
      <c r="Q456" s="32">
        <v>124.78055555555555</v>
      </c>
      <c r="R456" s="32">
        <v>4.7111111111111112</v>
      </c>
      <c r="S456" s="32">
        <v>248.00188888888886</v>
      </c>
      <c r="T456" s="32">
        <v>189.67133333333331</v>
      </c>
      <c r="U456" s="32">
        <v>37.261111111111113</v>
      </c>
      <c r="V456" s="32">
        <v>21.069444444444443</v>
      </c>
      <c r="W456" s="32">
        <v>9.7944444444444461</v>
      </c>
      <c r="X456" s="32">
        <v>0</v>
      </c>
      <c r="Y456" s="32">
        <v>0</v>
      </c>
      <c r="Z456" s="32">
        <v>0</v>
      </c>
      <c r="AA456" s="32">
        <v>0.9916666666666667</v>
      </c>
      <c r="AB456" s="32">
        <v>0</v>
      </c>
      <c r="AC456" s="32">
        <v>8.719444444444445</v>
      </c>
      <c r="AD456" s="32">
        <v>8.3333333333333329E-2</v>
      </c>
      <c r="AE456" s="32">
        <v>0</v>
      </c>
      <c r="AF456" t="s">
        <v>777</v>
      </c>
      <c r="AG456">
        <v>5</v>
      </c>
      <c r="AH456"/>
    </row>
    <row r="457" spans="1:34" x14ac:dyDescent="0.25">
      <c r="A457" t="s">
        <v>2364</v>
      </c>
      <c r="B457" t="s">
        <v>1264</v>
      </c>
      <c r="C457" t="s">
        <v>1882</v>
      </c>
      <c r="D457" t="s">
        <v>2298</v>
      </c>
      <c r="E457" s="32">
        <v>72</v>
      </c>
      <c r="F457" s="32">
        <v>3.9121913580246908</v>
      </c>
      <c r="G457" s="32">
        <v>3.3471450617283951</v>
      </c>
      <c r="H457" s="32">
        <v>0.88796296296296306</v>
      </c>
      <c r="I457" s="32">
        <v>0.34637345679012349</v>
      </c>
      <c r="J457" s="32">
        <v>281.67777777777775</v>
      </c>
      <c r="K457" s="32">
        <v>240.99444444444444</v>
      </c>
      <c r="L457" s="32">
        <v>63.933333333333337</v>
      </c>
      <c r="M457" s="32">
        <v>24.93888888888889</v>
      </c>
      <c r="N457" s="32">
        <v>33.305555555555557</v>
      </c>
      <c r="O457" s="32">
        <v>5.6888888888888891</v>
      </c>
      <c r="P457" s="32">
        <v>47.641666666666666</v>
      </c>
      <c r="Q457" s="32">
        <v>45.952777777777776</v>
      </c>
      <c r="R457" s="32">
        <v>1.6888888888888889</v>
      </c>
      <c r="S457" s="32">
        <v>170.10277777777779</v>
      </c>
      <c r="T457" s="32">
        <v>131.96944444444443</v>
      </c>
      <c r="U457" s="32">
        <v>8.2083333333333339</v>
      </c>
      <c r="V457" s="32">
        <v>29.925000000000001</v>
      </c>
      <c r="W457" s="32">
        <v>0.21111111111111111</v>
      </c>
      <c r="X457" s="32">
        <v>0</v>
      </c>
      <c r="Y457" s="32">
        <v>0</v>
      </c>
      <c r="Z457" s="32">
        <v>0</v>
      </c>
      <c r="AA457" s="32">
        <v>0</v>
      </c>
      <c r="AB457" s="32">
        <v>0</v>
      </c>
      <c r="AC457" s="32">
        <v>0.21111111111111111</v>
      </c>
      <c r="AD457" s="32">
        <v>0</v>
      </c>
      <c r="AE457" s="32">
        <v>0</v>
      </c>
      <c r="AF457" t="s">
        <v>314</v>
      </c>
      <c r="AG457">
        <v>5</v>
      </c>
      <c r="AH457"/>
    </row>
    <row r="458" spans="1:34" x14ac:dyDescent="0.25">
      <c r="A458" t="s">
        <v>2364</v>
      </c>
      <c r="B458" t="s">
        <v>1483</v>
      </c>
      <c r="C458" t="s">
        <v>2124</v>
      </c>
      <c r="D458" t="s">
        <v>2244</v>
      </c>
      <c r="E458" s="32">
        <v>87.177777777777777</v>
      </c>
      <c r="F458" s="32">
        <v>4.0295373438694879</v>
      </c>
      <c r="G458" s="32">
        <v>3.5953033392811631</v>
      </c>
      <c r="H458" s="32">
        <v>0.56436400713739476</v>
      </c>
      <c r="I458" s="32">
        <v>0.19258220749426458</v>
      </c>
      <c r="J458" s="32">
        <v>351.28611111111115</v>
      </c>
      <c r="K458" s="32">
        <v>313.4305555555556</v>
      </c>
      <c r="L458" s="32">
        <v>49.199999999999996</v>
      </c>
      <c r="M458" s="32">
        <v>16.788888888888888</v>
      </c>
      <c r="N458" s="32">
        <v>26.722222222222221</v>
      </c>
      <c r="O458" s="32">
        <v>5.6888888888888891</v>
      </c>
      <c r="P458" s="32">
        <v>110.38055555555556</v>
      </c>
      <c r="Q458" s="32">
        <v>104.93611111111112</v>
      </c>
      <c r="R458" s="32">
        <v>5.4444444444444446</v>
      </c>
      <c r="S458" s="32">
        <v>191.70555555555555</v>
      </c>
      <c r="T458" s="32">
        <v>162.81666666666666</v>
      </c>
      <c r="U458" s="32">
        <v>28.888888888888889</v>
      </c>
      <c r="V458" s="32">
        <v>0</v>
      </c>
      <c r="W458" s="32">
        <v>27.594444444444441</v>
      </c>
      <c r="X458" s="32">
        <v>4.0166666666666666</v>
      </c>
      <c r="Y458" s="32">
        <v>0</v>
      </c>
      <c r="Z458" s="32">
        <v>0</v>
      </c>
      <c r="AA458" s="32">
        <v>11.294444444444444</v>
      </c>
      <c r="AB458" s="32">
        <v>0</v>
      </c>
      <c r="AC458" s="32">
        <v>12.283333333333333</v>
      </c>
      <c r="AD458" s="32">
        <v>0</v>
      </c>
      <c r="AE458" s="32">
        <v>0</v>
      </c>
      <c r="AF458" t="s">
        <v>538</v>
      </c>
      <c r="AG458">
        <v>5</v>
      </c>
      <c r="AH458"/>
    </row>
    <row r="459" spans="1:34" x14ac:dyDescent="0.25">
      <c r="A459" t="s">
        <v>2364</v>
      </c>
      <c r="B459" t="s">
        <v>1259</v>
      </c>
      <c r="C459" t="s">
        <v>2123</v>
      </c>
      <c r="D459" t="s">
        <v>2302</v>
      </c>
      <c r="E459" s="32">
        <v>80.855555555555554</v>
      </c>
      <c r="F459" s="32">
        <v>4.3336635976363889</v>
      </c>
      <c r="G459" s="32">
        <v>3.8405345609454438</v>
      </c>
      <c r="H459" s="32">
        <v>0.79557372543630622</v>
      </c>
      <c r="I459" s="32">
        <v>0.30244468874536218</v>
      </c>
      <c r="J459" s="32">
        <v>350.40077777777776</v>
      </c>
      <c r="K459" s="32">
        <v>310.5285555555555</v>
      </c>
      <c r="L459" s="32">
        <v>64.326555555555558</v>
      </c>
      <c r="M459" s="32">
        <v>24.454333333333338</v>
      </c>
      <c r="N459" s="32">
        <v>34.62777777777778</v>
      </c>
      <c r="O459" s="32">
        <v>5.2444444444444445</v>
      </c>
      <c r="P459" s="32">
        <v>86.109222222222215</v>
      </c>
      <c r="Q459" s="32">
        <v>86.109222222222215</v>
      </c>
      <c r="R459" s="32">
        <v>0</v>
      </c>
      <c r="S459" s="32">
        <v>199.965</v>
      </c>
      <c r="T459" s="32">
        <v>163.97733333333332</v>
      </c>
      <c r="U459" s="32">
        <v>35.396000000000001</v>
      </c>
      <c r="V459" s="32">
        <v>0.59166666666666667</v>
      </c>
      <c r="W459" s="32">
        <v>4.4444444444444446E-2</v>
      </c>
      <c r="X459" s="32">
        <v>0</v>
      </c>
      <c r="Y459" s="32">
        <v>0</v>
      </c>
      <c r="Z459" s="32">
        <v>0</v>
      </c>
      <c r="AA459" s="32">
        <v>0</v>
      </c>
      <c r="AB459" s="32">
        <v>0</v>
      </c>
      <c r="AC459" s="32">
        <v>4.4444444444444446E-2</v>
      </c>
      <c r="AD459" s="32">
        <v>0</v>
      </c>
      <c r="AE459" s="32">
        <v>0</v>
      </c>
      <c r="AF459" t="s">
        <v>309</v>
      </c>
      <c r="AG459">
        <v>5</v>
      </c>
      <c r="AH459"/>
    </row>
    <row r="460" spans="1:34" x14ac:dyDescent="0.25">
      <c r="A460" t="s">
        <v>2364</v>
      </c>
      <c r="B460" t="s">
        <v>1803</v>
      </c>
      <c r="C460" t="s">
        <v>2098</v>
      </c>
      <c r="D460" t="s">
        <v>2310</v>
      </c>
      <c r="E460" s="32">
        <v>53.7</v>
      </c>
      <c r="F460" s="32">
        <v>5.044692737430168</v>
      </c>
      <c r="G460" s="32">
        <v>4.3875439685495552</v>
      </c>
      <c r="H460" s="32">
        <v>1.0983860955927995</v>
      </c>
      <c r="I460" s="32">
        <v>0.44123732671218702</v>
      </c>
      <c r="J460" s="32">
        <v>270.90000000000003</v>
      </c>
      <c r="K460" s="32">
        <v>235.61111111111111</v>
      </c>
      <c r="L460" s="32">
        <v>58.983333333333334</v>
      </c>
      <c r="M460" s="32">
        <v>23.694444444444443</v>
      </c>
      <c r="N460" s="32">
        <v>30.133333333333333</v>
      </c>
      <c r="O460" s="32">
        <v>5.1555555555555559</v>
      </c>
      <c r="P460" s="32">
        <v>78.055555555555557</v>
      </c>
      <c r="Q460" s="32">
        <v>78.055555555555557</v>
      </c>
      <c r="R460" s="32">
        <v>0</v>
      </c>
      <c r="S460" s="32">
        <v>133.86111111111111</v>
      </c>
      <c r="T460" s="32">
        <v>108.08055555555555</v>
      </c>
      <c r="U460" s="32">
        <v>24.836111111111112</v>
      </c>
      <c r="V460" s="32">
        <v>0.94444444444444442</v>
      </c>
      <c r="W460" s="32">
        <v>8.5805555555555539</v>
      </c>
      <c r="X460" s="32">
        <v>1.0194444444444444</v>
      </c>
      <c r="Y460" s="32">
        <v>0</v>
      </c>
      <c r="Z460" s="32">
        <v>0</v>
      </c>
      <c r="AA460" s="32">
        <v>5.1472222222222221</v>
      </c>
      <c r="AB460" s="32">
        <v>0</v>
      </c>
      <c r="AC460" s="32">
        <v>2.3277777777777779</v>
      </c>
      <c r="AD460" s="32">
        <v>8.611111111111111E-2</v>
      </c>
      <c r="AE460" s="32">
        <v>0</v>
      </c>
      <c r="AF460" t="s">
        <v>862</v>
      </c>
      <c r="AG460">
        <v>5</v>
      </c>
      <c r="AH460"/>
    </row>
    <row r="461" spans="1:34" x14ac:dyDescent="0.25">
      <c r="A461" t="s">
        <v>2364</v>
      </c>
      <c r="B461" t="s">
        <v>1033</v>
      </c>
      <c r="C461" t="s">
        <v>2052</v>
      </c>
      <c r="D461" t="s">
        <v>2264</v>
      </c>
      <c r="E461" s="32">
        <v>98.555555555555557</v>
      </c>
      <c r="F461" s="32">
        <v>2.9473280721533253</v>
      </c>
      <c r="G461" s="32">
        <v>2.7548534385569332</v>
      </c>
      <c r="H461" s="32">
        <v>0.40045095828635852</v>
      </c>
      <c r="I461" s="32">
        <v>0.25332581736189402</v>
      </c>
      <c r="J461" s="32">
        <v>290.4755555555555</v>
      </c>
      <c r="K461" s="32">
        <v>271.50611111111107</v>
      </c>
      <c r="L461" s="32">
        <v>39.466666666666669</v>
      </c>
      <c r="M461" s="32">
        <v>24.966666666666665</v>
      </c>
      <c r="N461" s="32">
        <v>8.8111111111111118</v>
      </c>
      <c r="O461" s="32">
        <v>5.6888888888888891</v>
      </c>
      <c r="P461" s="32">
        <v>82.516666666666666</v>
      </c>
      <c r="Q461" s="32">
        <v>78.047222222222217</v>
      </c>
      <c r="R461" s="32">
        <v>4.4694444444444441</v>
      </c>
      <c r="S461" s="32">
        <v>168.49222222222221</v>
      </c>
      <c r="T461" s="32">
        <v>124.7561111111111</v>
      </c>
      <c r="U461" s="32">
        <v>43.736111111111114</v>
      </c>
      <c r="V461" s="32">
        <v>0</v>
      </c>
      <c r="W461" s="32">
        <v>6.0388888888888888</v>
      </c>
      <c r="X461" s="32">
        <v>0</v>
      </c>
      <c r="Y461" s="32">
        <v>0</v>
      </c>
      <c r="Z461" s="32">
        <v>0</v>
      </c>
      <c r="AA461" s="32">
        <v>2.2611111111111111</v>
      </c>
      <c r="AB461" s="32">
        <v>0</v>
      </c>
      <c r="AC461" s="32">
        <v>3.7777777777777777</v>
      </c>
      <c r="AD461" s="32">
        <v>0</v>
      </c>
      <c r="AE461" s="32">
        <v>0</v>
      </c>
      <c r="AF461" t="s">
        <v>77</v>
      </c>
      <c r="AG461">
        <v>5</v>
      </c>
      <c r="AH461"/>
    </row>
    <row r="462" spans="1:34" x14ac:dyDescent="0.25">
      <c r="A462" t="s">
        <v>2364</v>
      </c>
      <c r="B462" t="s">
        <v>1701</v>
      </c>
      <c r="C462" t="s">
        <v>1883</v>
      </c>
      <c r="D462" t="s">
        <v>2253</v>
      </c>
      <c r="E462" s="32">
        <v>47.822222222222223</v>
      </c>
      <c r="F462" s="32">
        <v>5.1368564126394061</v>
      </c>
      <c r="G462" s="32">
        <v>4.864493494423793</v>
      </c>
      <c r="H462" s="32">
        <v>0.70335037174721204</v>
      </c>
      <c r="I462" s="32">
        <v>0.43098745353159862</v>
      </c>
      <c r="J462" s="32">
        <v>245.65588888888894</v>
      </c>
      <c r="K462" s="32">
        <v>232.63088888888893</v>
      </c>
      <c r="L462" s="32">
        <v>33.635777777777783</v>
      </c>
      <c r="M462" s="32">
        <v>20.610777777777784</v>
      </c>
      <c r="N462" s="32">
        <v>8.0250000000000004</v>
      </c>
      <c r="O462" s="32">
        <v>5</v>
      </c>
      <c r="P462" s="32">
        <v>66.061555555555529</v>
      </c>
      <c r="Q462" s="32">
        <v>66.061555555555529</v>
      </c>
      <c r="R462" s="32">
        <v>0</v>
      </c>
      <c r="S462" s="32">
        <v>145.95855555555562</v>
      </c>
      <c r="T462" s="32">
        <v>145.95855555555562</v>
      </c>
      <c r="U462" s="32">
        <v>0</v>
      </c>
      <c r="V462" s="32">
        <v>0</v>
      </c>
      <c r="W462" s="32">
        <v>0</v>
      </c>
      <c r="X462" s="32">
        <v>0</v>
      </c>
      <c r="Y462" s="32">
        <v>0</v>
      </c>
      <c r="Z462" s="32">
        <v>0</v>
      </c>
      <c r="AA462" s="32">
        <v>0</v>
      </c>
      <c r="AB462" s="32">
        <v>0</v>
      </c>
      <c r="AC462" s="32">
        <v>0</v>
      </c>
      <c r="AD462" s="32">
        <v>0</v>
      </c>
      <c r="AE462" s="32">
        <v>0</v>
      </c>
      <c r="AF462" t="s">
        <v>759</v>
      </c>
      <c r="AG462">
        <v>5</v>
      </c>
      <c r="AH462"/>
    </row>
    <row r="463" spans="1:34" x14ac:dyDescent="0.25">
      <c r="A463" t="s">
        <v>2364</v>
      </c>
      <c r="B463" t="s">
        <v>1325</v>
      </c>
      <c r="C463" t="s">
        <v>1888</v>
      </c>
      <c r="D463" t="s">
        <v>2283</v>
      </c>
      <c r="E463" s="32">
        <v>107.75555555555556</v>
      </c>
      <c r="F463" s="32">
        <v>3.2584295731078576</v>
      </c>
      <c r="G463" s="32">
        <v>2.7823066611672509</v>
      </c>
      <c r="H463" s="32">
        <v>0.43150237162301514</v>
      </c>
      <c r="I463" s="32">
        <v>0.24656320890905348</v>
      </c>
      <c r="J463" s="32">
        <v>351.11388888888894</v>
      </c>
      <c r="K463" s="32">
        <v>299.80900000000003</v>
      </c>
      <c r="L463" s="32">
        <v>46.496777777777787</v>
      </c>
      <c r="M463" s="32">
        <v>26.568555555555562</v>
      </c>
      <c r="N463" s="32">
        <v>14.786555555555557</v>
      </c>
      <c r="O463" s="32">
        <v>5.1416666666666666</v>
      </c>
      <c r="P463" s="32">
        <v>114.96866666666668</v>
      </c>
      <c r="Q463" s="32">
        <v>83.592000000000027</v>
      </c>
      <c r="R463" s="32">
        <v>31.376666666666651</v>
      </c>
      <c r="S463" s="32">
        <v>189.64844444444446</v>
      </c>
      <c r="T463" s="32">
        <v>151.32044444444443</v>
      </c>
      <c r="U463" s="32">
        <v>38.328000000000017</v>
      </c>
      <c r="V463" s="32">
        <v>0</v>
      </c>
      <c r="W463" s="32">
        <v>42.305999999999997</v>
      </c>
      <c r="X463" s="32">
        <v>0</v>
      </c>
      <c r="Y463" s="32">
        <v>0.51111111111111107</v>
      </c>
      <c r="Z463" s="32">
        <v>0</v>
      </c>
      <c r="AA463" s="32">
        <v>0</v>
      </c>
      <c r="AB463" s="32">
        <v>10.747222222222224</v>
      </c>
      <c r="AC463" s="32">
        <v>31.047666666666665</v>
      </c>
      <c r="AD463" s="32">
        <v>0</v>
      </c>
      <c r="AE463" s="32">
        <v>0</v>
      </c>
      <c r="AF463" t="s">
        <v>375</v>
      </c>
      <c r="AG463">
        <v>5</v>
      </c>
      <c r="AH463"/>
    </row>
    <row r="464" spans="1:34" x14ac:dyDescent="0.25">
      <c r="A464" t="s">
        <v>2364</v>
      </c>
      <c r="B464" t="s">
        <v>1431</v>
      </c>
      <c r="C464" t="s">
        <v>1960</v>
      </c>
      <c r="D464" t="s">
        <v>2327</v>
      </c>
      <c r="E464" s="32">
        <v>58.43333333333333</v>
      </c>
      <c r="F464" s="32">
        <v>3.3445731127590794</v>
      </c>
      <c r="G464" s="32">
        <v>3.0980433542498571</v>
      </c>
      <c r="H464" s="32">
        <v>0.53045255752044118</v>
      </c>
      <c r="I464" s="32">
        <v>0.38127971097166763</v>
      </c>
      <c r="J464" s="32">
        <v>195.43455555555553</v>
      </c>
      <c r="K464" s="32">
        <v>181.02899999999997</v>
      </c>
      <c r="L464" s="32">
        <v>30.996111111111112</v>
      </c>
      <c r="M464" s="32">
        <v>22.279444444444444</v>
      </c>
      <c r="N464" s="32">
        <v>2.8055555555555554</v>
      </c>
      <c r="O464" s="32">
        <v>5.9111111111111114</v>
      </c>
      <c r="P464" s="32">
        <v>45.526888888888898</v>
      </c>
      <c r="Q464" s="32">
        <v>39.838000000000008</v>
      </c>
      <c r="R464" s="32">
        <v>5.6888888888888891</v>
      </c>
      <c r="S464" s="32">
        <v>118.91155555555552</v>
      </c>
      <c r="T464" s="32">
        <v>118.91155555555552</v>
      </c>
      <c r="U464" s="32">
        <v>0</v>
      </c>
      <c r="V464" s="32">
        <v>0</v>
      </c>
      <c r="W464" s="32">
        <v>0</v>
      </c>
      <c r="X464" s="32">
        <v>0</v>
      </c>
      <c r="Y464" s="32">
        <v>0</v>
      </c>
      <c r="Z464" s="32">
        <v>0</v>
      </c>
      <c r="AA464" s="32">
        <v>0</v>
      </c>
      <c r="AB464" s="32">
        <v>0</v>
      </c>
      <c r="AC464" s="32">
        <v>0</v>
      </c>
      <c r="AD464" s="32">
        <v>0</v>
      </c>
      <c r="AE464" s="32">
        <v>0</v>
      </c>
      <c r="AF464" t="s">
        <v>484</v>
      </c>
      <c r="AG464">
        <v>5</v>
      </c>
      <c r="AH464"/>
    </row>
    <row r="465" spans="1:34" x14ac:dyDescent="0.25">
      <c r="A465" t="s">
        <v>2364</v>
      </c>
      <c r="B465" t="s">
        <v>1249</v>
      </c>
      <c r="C465" t="s">
        <v>2100</v>
      </c>
      <c r="D465" t="s">
        <v>2302</v>
      </c>
      <c r="E465" s="32">
        <v>88.066666666666663</v>
      </c>
      <c r="F465" s="32">
        <v>3.1984090335604343</v>
      </c>
      <c r="G465" s="32">
        <v>3.0111771385314157</v>
      </c>
      <c r="H465" s="32">
        <v>0.30292707544789305</v>
      </c>
      <c r="I465" s="32">
        <v>0.22773151652788295</v>
      </c>
      <c r="J465" s="32">
        <v>281.67322222222225</v>
      </c>
      <c r="K465" s="32">
        <v>265.18433333333331</v>
      </c>
      <c r="L465" s="32">
        <v>26.677777777777781</v>
      </c>
      <c r="M465" s="32">
        <v>20.055555555555557</v>
      </c>
      <c r="N465" s="32">
        <v>0.64444444444444449</v>
      </c>
      <c r="O465" s="32">
        <v>5.9777777777777779</v>
      </c>
      <c r="P465" s="32">
        <v>85.041666666666657</v>
      </c>
      <c r="Q465" s="32">
        <v>75.174999999999997</v>
      </c>
      <c r="R465" s="32">
        <v>9.8666666666666671</v>
      </c>
      <c r="S465" s="32">
        <v>169.95377777777776</v>
      </c>
      <c r="T465" s="32">
        <v>77.545999999999992</v>
      </c>
      <c r="U465" s="32">
        <v>86.99111111111111</v>
      </c>
      <c r="V465" s="32">
        <v>5.416666666666667</v>
      </c>
      <c r="W465" s="32">
        <v>16.43611111111111</v>
      </c>
      <c r="X465" s="32">
        <v>0.54166666666666663</v>
      </c>
      <c r="Y465" s="32">
        <v>0</v>
      </c>
      <c r="Z465" s="32">
        <v>0</v>
      </c>
      <c r="AA465" s="32">
        <v>15.894444444444444</v>
      </c>
      <c r="AB465" s="32">
        <v>0</v>
      </c>
      <c r="AC465" s="32">
        <v>0</v>
      </c>
      <c r="AD465" s="32">
        <v>0</v>
      </c>
      <c r="AE465" s="32">
        <v>0</v>
      </c>
      <c r="AF465" t="s">
        <v>298</v>
      </c>
      <c r="AG465">
        <v>5</v>
      </c>
      <c r="AH465"/>
    </row>
    <row r="466" spans="1:34" x14ac:dyDescent="0.25">
      <c r="A466" t="s">
        <v>2364</v>
      </c>
      <c r="B466" t="s">
        <v>1129</v>
      </c>
      <c r="C466" t="s">
        <v>2084</v>
      </c>
      <c r="D466" t="s">
        <v>2306</v>
      </c>
      <c r="E466" s="32">
        <v>45.133333333333333</v>
      </c>
      <c r="F466" s="32">
        <v>2.9101427868045295</v>
      </c>
      <c r="G466" s="32">
        <v>2.8372722796651892</v>
      </c>
      <c r="H466" s="32">
        <v>0.44485475135401276</v>
      </c>
      <c r="I466" s="32">
        <v>0.37198424421467258</v>
      </c>
      <c r="J466" s="32">
        <v>131.34444444444443</v>
      </c>
      <c r="K466" s="32">
        <v>128.05555555555554</v>
      </c>
      <c r="L466" s="32">
        <v>20.077777777777776</v>
      </c>
      <c r="M466" s="32">
        <v>16.788888888888888</v>
      </c>
      <c r="N466" s="32">
        <v>0</v>
      </c>
      <c r="O466" s="32">
        <v>3.2888888888888888</v>
      </c>
      <c r="P466" s="32">
        <v>43.919444444444444</v>
      </c>
      <c r="Q466" s="32">
        <v>43.919444444444444</v>
      </c>
      <c r="R466" s="32">
        <v>0</v>
      </c>
      <c r="S466" s="32">
        <v>67.347222222222229</v>
      </c>
      <c r="T466" s="32">
        <v>46.75277777777778</v>
      </c>
      <c r="U466" s="32">
        <v>20.594444444444445</v>
      </c>
      <c r="V466" s="32">
        <v>0</v>
      </c>
      <c r="W466" s="32">
        <v>0</v>
      </c>
      <c r="X466" s="32">
        <v>0</v>
      </c>
      <c r="Y466" s="32">
        <v>0</v>
      </c>
      <c r="Z466" s="32">
        <v>0</v>
      </c>
      <c r="AA466" s="32">
        <v>0</v>
      </c>
      <c r="AB466" s="32">
        <v>0</v>
      </c>
      <c r="AC466" s="32">
        <v>0</v>
      </c>
      <c r="AD466" s="32">
        <v>0</v>
      </c>
      <c r="AE466" s="32">
        <v>0</v>
      </c>
      <c r="AF466" t="s">
        <v>176</v>
      </c>
      <c r="AG466">
        <v>5</v>
      </c>
      <c r="AH466"/>
    </row>
    <row r="467" spans="1:34" x14ac:dyDescent="0.25">
      <c r="A467" t="s">
        <v>2364</v>
      </c>
      <c r="B467" t="s">
        <v>1595</v>
      </c>
      <c r="C467" t="s">
        <v>2025</v>
      </c>
      <c r="D467" t="s">
        <v>2269</v>
      </c>
      <c r="E467" s="32">
        <v>97.311111111111117</v>
      </c>
      <c r="F467" s="32">
        <v>3.3489107102078099</v>
      </c>
      <c r="G467" s="32">
        <v>3.1991607672984697</v>
      </c>
      <c r="H467" s="32">
        <v>0.22154829869833295</v>
      </c>
      <c r="I467" s="32">
        <v>0.18415277460607443</v>
      </c>
      <c r="J467" s="32">
        <v>325.88622222222222</v>
      </c>
      <c r="K467" s="32">
        <v>311.31388888888887</v>
      </c>
      <c r="L467" s="32">
        <v>21.559111111111111</v>
      </c>
      <c r="M467" s="32">
        <v>17.920111111111112</v>
      </c>
      <c r="N467" s="32">
        <v>0</v>
      </c>
      <c r="O467" s="32">
        <v>3.6389999999999998</v>
      </c>
      <c r="P467" s="32">
        <v>105.3993333333333</v>
      </c>
      <c r="Q467" s="32">
        <v>94.465999999999966</v>
      </c>
      <c r="R467" s="32">
        <v>10.933333333333334</v>
      </c>
      <c r="S467" s="32">
        <v>198.92777777777781</v>
      </c>
      <c r="T467" s="32">
        <v>198.92777777777781</v>
      </c>
      <c r="U467" s="32">
        <v>0</v>
      </c>
      <c r="V467" s="32">
        <v>0</v>
      </c>
      <c r="W467" s="32">
        <v>161.02199999999999</v>
      </c>
      <c r="X467" s="32">
        <v>15.480666666666666</v>
      </c>
      <c r="Y467" s="32">
        <v>0</v>
      </c>
      <c r="Z467" s="32">
        <v>1.0666666666666667</v>
      </c>
      <c r="AA467" s="32">
        <v>59.03011111111109</v>
      </c>
      <c r="AB467" s="32">
        <v>0</v>
      </c>
      <c r="AC467" s="32">
        <v>85.444555555555553</v>
      </c>
      <c r="AD467" s="32">
        <v>0</v>
      </c>
      <c r="AE467" s="32">
        <v>0</v>
      </c>
      <c r="AF467" t="s">
        <v>651</v>
      </c>
      <c r="AG467">
        <v>5</v>
      </c>
      <c r="AH467"/>
    </row>
    <row r="468" spans="1:34" x14ac:dyDescent="0.25">
      <c r="A468" t="s">
        <v>2364</v>
      </c>
      <c r="B468" t="s">
        <v>1800</v>
      </c>
      <c r="C468" t="s">
        <v>2172</v>
      </c>
      <c r="D468" t="s">
        <v>2287</v>
      </c>
      <c r="E468" s="32">
        <v>54.9</v>
      </c>
      <c r="F468" s="32">
        <v>2.9592349726775962</v>
      </c>
      <c r="G468" s="32">
        <v>2.6305889496053436</v>
      </c>
      <c r="H468" s="32">
        <v>0.42088241246711183</v>
      </c>
      <c r="I468" s="32">
        <v>0.18492208055049578</v>
      </c>
      <c r="J468" s="32">
        <v>162.46200000000002</v>
      </c>
      <c r="K468" s="32">
        <v>144.41933333333336</v>
      </c>
      <c r="L468" s="32">
        <v>23.106444444444438</v>
      </c>
      <c r="M468" s="32">
        <v>10.152222222222218</v>
      </c>
      <c r="N468" s="32">
        <v>7.8597777777777775</v>
      </c>
      <c r="O468" s="32">
        <v>5.0944444444444441</v>
      </c>
      <c r="P468" s="32">
        <v>56.236444444444444</v>
      </c>
      <c r="Q468" s="32">
        <v>51.147999999999996</v>
      </c>
      <c r="R468" s="32">
        <v>5.0884444444444448</v>
      </c>
      <c r="S468" s="32">
        <v>83.119111111111138</v>
      </c>
      <c r="T468" s="32">
        <v>77.070666666666696</v>
      </c>
      <c r="U468" s="32">
        <v>0</v>
      </c>
      <c r="V468" s="32">
        <v>6.0484444444444447</v>
      </c>
      <c r="W468" s="32">
        <v>0</v>
      </c>
      <c r="X468" s="32">
        <v>0</v>
      </c>
      <c r="Y468" s="32">
        <v>0</v>
      </c>
      <c r="Z468" s="32">
        <v>0</v>
      </c>
      <c r="AA468" s="32">
        <v>0</v>
      </c>
      <c r="AB468" s="32">
        <v>0</v>
      </c>
      <c r="AC468" s="32">
        <v>0</v>
      </c>
      <c r="AD468" s="32">
        <v>0</v>
      </c>
      <c r="AE468" s="32">
        <v>0</v>
      </c>
      <c r="AF468" t="s">
        <v>859</v>
      </c>
      <c r="AG468">
        <v>5</v>
      </c>
      <c r="AH468"/>
    </row>
    <row r="469" spans="1:34" x14ac:dyDescent="0.25">
      <c r="A469" t="s">
        <v>2364</v>
      </c>
      <c r="B469" t="s">
        <v>1843</v>
      </c>
      <c r="C469" t="s">
        <v>1938</v>
      </c>
      <c r="D469" t="s">
        <v>2287</v>
      </c>
      <c r="E469" s="32">
        <v>56.955555555555556</v>
      </c>
      <c r="F469" s="32">
        <v>2.881837690206789</v>
      </c>
      <c r="G469" s="32">
        <v>2.3778482247366375</v>
      </c>
      <c r="H469" s="32">
        <v>0.66682403433476378</v>
      </c>
      <c r="I469" s="32">
        <v>0.28184549356223171</v>
      </c>
      <c r="J469" s="32">
        <v>164.13666666666668</v>
      </c>
      <c r="K469" s="32">
        <v>135.4316666666667</v>
      </c>
      <c r="L469" s="32">
        <v>37.979333333333322</v>
      </c>
      <c r="M469" s="32">
        <v>16.052666666666664</v>
      </c>
      <c r="N469" s="32">
        <v>17.259999999999994</v>
      </c>
      <c r="O469" s="32">
        <v>4.666666666666667</v>
      </c>
      <c r="P469" s="32">
        <v>75.407444444444451</v>
      </c>
      <c r="Q469" s="32">
        <v>68.629111111111115</v>
      </c>
      <c r="R469" s="32">
        <v>6.7783333333333342</v>
      </c>
      <c r="S469" s="32">
        <v>50.749888888888918</v>
      </c>
      <c r="T469" s="32">
        <v>47.327666666666694</v>
      </c>
      <c r="U469" s="32">
        <v>3.4222222222222221</v>
      </c>
      <c r="V469" s="32">
        <v>0</v>
      </c>
      <c r="W469" s="32">
        <v>0</v>
      </c>
      <c r="X469" s="32">
        <v>0</v>
      </c>
      <c r="Y469" s="32">
        <v>0</v>
      </c>
      <c r="Z469" s="32">
        <v>0</v>
      </c>
      <c r="AA469" s="32">
        <v>0</v>
      </c>
      <c r="AB469" s="32">
        <v>0</v>
      </c>
      <c r="AC469" s="32">
        <v>0</v>
      </c>
      <c r="AD469" s="32">
        <v>0</v>
      </c>
      <c r="AE469" s="32">
        <v>0</v>
      </c>
      <c r="AF469" t="s">
        <v>902</v>
      </c>
      <c r="AG469">
        <v>5</v>
      </c>
      <c r="AH469"/>
    </row>
    <row r="470" spans="1:34" x14ac:dyDescent="0.25">
      <c r="A470" t="s">
        <v>2364</v>
      </c>
      <c r="B470" t="s">
        <v>1186</v>
      </c>
      <c r="C470" t="s">
        <v>2048</v>
      </c>
      <c r="D470" t="s">
        <v>2243</v>
      </c>
      <c r="E470" s="32">
        <v>33.333333333333336</v>
      </c>
      <c r="F470" s="32">
        <v>4.2237499999999999</v>
      </c>
      <c r="G470" s="32">
        <v>3.8914999999999997</v>
      </c>
      <c r="H470" s="32">
        <v>1.0008333333333335</v>
      </c>
      <c r="I470" s="32">
        <v>0.83883333333333332</v>
      </c>
      <c r="J470" s="32">
        <v>140.79166666666669</v>
      </c>
      <c r="K470" s="32">
        <v>129.71666666666667</v>
      </c>
      <c r="L470" s="32">
        <v>33.361111111111114</v>
      </c>
      <c r="M470" s="32">
        <v>27.961111111111112</v>
      </c>
      <c r="N470" s="32">
        <v>0</v>
      </c>
      <c r="O470" s="32">
        <v>5.4</v>
      </c>
      <c r="P470" s="32">
        <v>30.944444444444446</v>
      </c>
      <c r="Q470" s="32">
        <v>25.269444444444446</v>
      </c>
      <c r="R470" s="32">
        <v>5.6749999999999998</v>
      </c>
      <c r="S470" s="32">
        <v>76.486111111111114</v>
      </c>
      <c r="T470" s="32">
        <v>37.455555555555556</v>
      </c>
      <c r="U470" s="32">
        <v>39.030555555555559</v>
      </c>
      <c r="V470" s="32">
        <v>0</v>
      </c>
      <c r="W470" s="32">
        <v>0</v>
      </c>
      <c r="X470" s="32">
        <v>0</v>
      </c>
      <c r="Y470" s="32">
        <v>0</v>
      </c>
      <c r="Z470" s="32">
        <v>0</v>
      </c>
      <c r="AA470" s="32">
        <v>0</v>
      </c>
      <c r="AB470" s="32">
        <v>0</v>
      </c>
      <c r="AC470" s="32">
        <v>0</v>
      </c>
      <c r="AD470" s="32">
        <v>0</v>
      </c>
      <c r="AE470" s="32">
        <v>0</v>
      </c>
      <c r="AF470" t="s">
        <v>234</v>
      </c>
      <c r="AG470">
        <v>5</v>
      </c>
      <c r="AH470"/>
    </row>
    <row r="471" spans="1:34" x14ac:dyDescent="0.25">
      <c r="A471" t="s">
        <v>2364</v>
      </c>
      <c r="B471" t="s">
        <v>1849</v>
      </c>
      <c r="C471" t="s">
        <v>2068</v>
      </c>
      <c r="D471" t="s">
        <v>2293</v>
      </c>
      <c r="E471" s="32">
        <v>45.911111111111111</v>
      </c>
      <c r="F471" s="32">
        <v>3.4908881897386244</v>
      </c>
      <c r="G471" s="32">
        <v>3.111335914811229</v>
      </c>
      <c r="H471" s="32">
        <v>0.63558567279767653</v>
      </c>
      <c r="I471" s="32">
        <v>0.25603339787028068</v>
      </c>
      <c r="J471" s="32">
        <v>160.27055555555552</v>
      </c>
      <c r="K471" s="32">
        <v>142.84488888888887</v>
      </c>
      <c r="L471" s="32">
        <v>29.18044444444444</v>
      </c>
      <c r="M471" s="32">
        <v>11.754777777777775</v>
      </c>
      <c r="N471" s="32">
        <v>13.470111111111111</v>
      </c>
      <c r="O471" s="32">
        <v>3.9555555555555557</v>
      </c>
      <c r="P471" s="32">
        <v>42.012666666666668</v>
      </c>
      <c r="Q471" s="32">
        <v>42.012666666666668</v>
      </c>
      <c r="R471" s="32">
        <v>0</v>
      </c>
      <c r="S471" s="32">
        <v>89.077444444444424</v>
      </c>
      <c r="T471" s="32">
        <v>50.194333333333319</v>
      </c>
      <c r="U471" s="32">
        <v>38.883111111111106</v>
      </c>
      <c r="V471" s="32">
        <v>0</v>
      </c>
      <c r="W471" s="32">
        <v>32.560222222222222</v>
      </c>
      <c r="X471" s="32">
        <v>5.0613333333333328</v>
      </c>
      <c r="Y471" s="32">
        <v>0</v>
      </c>
      <c r="Z471" s="32">
        <v>0</v>
      </c>
      <c r="AA471" s="32">
        <v>27.104444444444447</v>
      </c>
      <c r="AB471" s="32">
        <v>0</v>
      </c>
      <c r="AC471" s="32">
        <v>0.14444444444444443</v>
      </c>
      <c r="AD471" s="32">
        <v>0.25</v>
      </c>
      <c r="AE471" s="32">
        <v>0</v>
      </c>
      <c r="AF471" t="s">
        <v>908</v>
      </c>
      <c r="AG471">
        <v>5</v>
      </c>
      <c r="AH471"/>
    </row>
    <row r="472" spans="1:34" x14ac:dyDescent="0.25">
      <c r="A472" t="s">
        <v>2364</v>
      </c>
      <c r="B472" t="s">
        <v>1645</v>
      </c>
      <c r="C472" t="s">
        <v>1901</v>
      </c>
      <c r="D472" t="s">
        <v>2266</v>
      </c>
      <c r="E472" s="32">
        <v>79.488888888888894</v>
      </c>
      <c r="F472" s="32">
        <v>3.7769024322057581</v>
      </c>
      <c r="G472" s="32">
        <v>3.3631129438076592</v>
      </c>
      <c r="H472" s="32">
        <v>0.90741682974559679</v>
      </c>
      <c r="I472" s="32">
        <v>0.49362734134749786</v>
      </c>
      <c r="J472" s="32">
        <v>300.22177777777773</v>
      </c>
      <c r="K472" s="32">
        <v>267.33011111111108</v>
      </c>
      <c r="L472" s="32">
        <v>72.129555555555555</v>
      </c>
      <c r="M472" s="32">
        <v>39.237888888888889</v>
      </c>
      <c r="N472" s="32">
        <v>27.469444444444445</v>
      </c>
      <c r="O472" s="32">
        <v>5.4222222222222225</v>
      </c>
      <c r="P472" s="32">
        <v>48.462777777777774</v>
      </c>
      <c r="Q472" s="32">
        <v>48.462777777777774</v>
      </c>
      <c r="R472" s="32">
        <v>0</v>
      </c>
      <c r="S472" s="32">
        <v>179.62944444444443</v>
      </c>
      <c r="T472" s="32">
        <v>155.44611111111109</v>
      </c>
      <c r="U472" s="32">
        <v>24.183333333333334</v>
      </c>
      <c r="V472" s="32">
        <v>0</v>
      </c>
      <c r="W472" s="32">
        <v>11.844444444444445</v>
      </c>
      <c r="X472" s="32">
        <v>0</v>
      </c>
      <c r="Y472" s="32">
        <v>0</v>
      </c>
      <c r="Z472" s="32">
        <v>0</v>
      </c>
      <c r="AA472" s="32">
        <v>1.8166666666666667</v>
      </c>
      <c r="AB472" s="32">
        <v>0</v>
      </c>
      <c r="AC472" s="32">
        <v>10.027777777777779</v>
      </c>
      <c r="AD472" s="32">
        <v>0</v>
      </c>
      <c r="AE472" s="32">
        <v>0</v>
      </c>
      <c r="AF472" t="s">
        <v>702</v>
      </c>
      <c r="AG472">
        <v>5</v>
      </c>
      <c r="AH472"/>
    </row>
    <row r="473" spans="1:34" x14ac:dyDescent="0.25">
      <c r="A473" t="s">
        <v>2364</v>
      </c>
      <c r="B473" t="s">
        <v>1792</v>
      </c>
      <c r="C473" t="s">
        <v>1933</v>
      </c>
      <c r="D473" t="s">
        <v>2322</v>
      </c>
      <c r="E473" s="32">
        <v>104.05555555555556</v>
      </c>
      <c r="F473" s="32">
        <v>3.9843577148958889</v>
      </c>
      <c r="G473" s="32">
        <v>3.8525125467164969</v>
      </c>
      <c r="H473" s="32">
        <v>0.93363481046449526</v>
      </c>
      <c r="I473" s="32">
        <v>0.80178964228510397</v>
      </c>
      <c r="J473" s="32">
        <v>414.59455555555553</v>
      </c>
      <c r="K473" s="32">
        <v>400.87533333333329</v>
      </c>
      <c r="L473" s="32">
        <v>97.149888888888867</v>
      </c>
      <c r="M473" s="32">
        <v>83.430666666666653</v>
      </c>
      <c r="N473" s="32">
        <v>8.0303333333333349</v>
      </c>
      <c r="O473" s="32">
        <v>5.6888888888888891</v>
      </c>
      <c r="P473" s="32">
        <v>79.693444444444481</v>
      </c>
      <c r="Q473" s="32">
        <v>79.693444444444481</v>
      </c>
      <c r="R473" s="32">
        <v>0</v>
      </c>
      <c r="S473" s="32">
        <v>237.7512222222222</v>
      </c>
      <c r="T473" s="32">
        <v>101.82</v>
      </c>
      <c r="U473" s="32">
        <v>135.9312222222222</v>
      </c>
      <c r="V473" s="32">
        <v>0</v>
      </c>
      <c r="W473" s="32">
        <v>0</v>
      </c>
      <c r="X473" s="32">
        <v>0</v>
      </c>
      <c r="Y473" s="32">
        <v>0</v>
      </c>
      <c r="Z473" s="32">
        <v>0</v>
      </c>
      <c r="AA473" s="32">
        <v>0</v>
      </c>
      <c r="AB473" s="32">
        <v>0</v>
      </c>
      <c r="AC473" s="32">
        <v>0</v>
      </c>
      <c r="AD473" s="32">
        <v>0</v>
      </c>
      <c r="AE473" s="32">
        <v>0</v>
      </c>
      <c r="AF473" t="s">
        <v>851</v>
      </c>
      <c r="AG473">
        <v>5</v>
      </c>
      <c r="AH473"/>
    </row>
    <row r="474" spans="1:34" x14ac:dyDescent="0.25">
      <c r="A474" t="s">
        <v>2364</v>
      </c>
      <c r="B474" t="s">
        <v>1196</v>
      </c>
      <c r="C474" t="s">
        <v>2101</v>
      </c>
      <c r="D474" t="s">
        <v>2277</v>
      </c>
      <c r="E474" s="32">
        <v>46.266666666666666</v>
      </c>
      <c r="F474" s="32">
        <v>3.4027593659942372</v>
      </c>
      <c r="G474" s="32">
        <v>3.1584077809798274</v>
      </c>
      <c r="H474" s="32">
        <v>0.60449327569644573</v>
      </c>
      <c r="I474" s="32">
        <v>0.52188040345821318</v>
      </c>
      <c r="J474" s="32">
        <v>157.43433333333337</v>
      </c>
      <c r="K474" s="32">
        <v>146.12900000000002</v>
      </c>
      <c r="L474" s="32">
        <v>27.967888888888886</v>
      </c>
      <c r="M474" s="32">
        <v>24.145666666666664</v>
      </c>
      <c r="N474" s="32">
        <v>0</v>
      </c>
      <c r="O474" s="32">
        <v>3.8222222222222224</v>
      </c>
      <c r="P474" s="32">
        <v>37.789888888888896</v>
      </c>
      <c r="Q474" s="32">
        <v>30.306777777777789</v>
      </c>
      <c r="R474" s="32">
        <v>7.4831111111111088</v>
      </c>
      <c r="S474" s="32">
        <v>91.676555555555566</v>
      </c>
      <c r="T474" s="32">
        <v>91.676555555555566</v>
      </c>
      <c r="U474" s="32">
        <v>0</v>
      </c>
      <c r="V474" s="32">
        <v>0</v>
      </c>
      <c r="W474" s="32">
        <v>0</v>
      </c>
      <c r="X474" s="32">
        <v>0</v>
      </c>
      <c r="Y474" s="32">
        <v>0</v>
      </c>
      <c r="Z474" s="32">
        <v>0</v>
      </c>
      <c r="AA474" s="32">
        <v>0</v>
      </c>
      <c r="AB474" s="32">
        <v>0</v>
      </c>
      <c r="AC474" s="32">
        <v>0</v>
      </c>
      <c r="AD474" s="32">
        <v>0</v>
      </c>
      <c r="AE474" s="32">
        <v>0</v>
      </c>
      <c r="AF474" t="s">
        <v>244</v>
      </c>
      <c r="AG474">
        <v>5</v>
      </c>
      <c r="AH474"/>
    </row>
    <row r="475" spans="1:34" x14ac:dyDescent="0.25">
      <c r="A475" t="s">
        <v>2364</v>
      </c>
      <c r="B475" t="s">
        <v>1093</v>
      </c>
      <c r="C475" t="s">
        <v>2073</v>
      </c>
      <c r="D475" t="s">
        <v>2312</v>
      </c>
      <c r="E475" s="32">
        <v>96.811111111111117</v>
      </c>
      <c r="F475" s="32">
        <v>2.9082577757374031</v>
      </c>
      <c r="G475" s="32">
        <v>2.7273889590267411</v>
      </c>
      <c r="H475" s="32">
        <v>0.40358544703316873</v>
      </c>
      <c r="I475" s="32">
        <v>0.22745667393549862</v>
      </c>
      <c r="J475" s="32">
        <v>281.55166666666662</v>
      </c>
      <c r="K475" s="32">
        <v>264.04155555555553</v>
      </c>
      <c r="L475" s="32">
        <v>39.071555555555548</v>
      </c>
      <c r="M475" s="32">
        <v>22.02033333333333</v>
      </c>
      <c r="N475" s="32">
        <v>11.984555555555554</v>
      </c>
      <c r="O475" s="32">
        <v>5.0666666666666664</v>
      </c>
      <c r="P475" s="32">
        <v>79.595555555555592</v>
      </c>
      <c r="Q475" s="32">
        <v>79.136666666666699</v>
      </c>
      <c r="R475" s="32">
        <v>0.45888888888888885</v>
      </c>
      <c r="S475" s="32">
        <v>162.88455555555549</v>
      </c>
      <c r="T475" s="32">
        <v>160.86377777777773</v>
      </c>
      <c r="U475" s="32">
        <v>2.020777777777778</v>
      </c>
      <c r="V475" s="32">
        <v>0</v>
      </c>
      <c r="W475" s="32">
        <v>0.3611111111111111</v>
      </c>
      <c r="X475" s="32">
        <v>0.3611111111111111</v>
      </c>
      <c r="Y475" s="32">
        <v>0</v>
      </c>
      <c r="Z475" s="32">
        <v>0</v>
      </c>
      <c r="AA475" s="32">
        <v>0</v>
      </c>
      <c r="AB475" s="32">
        <v>0</v>
      </c>
      <c r="AC475" s="32">
        <v>0</v>
      </c>
      <c r="AD475" s="32">
        <v>0</v>
      </c>
      <c r="AE475" s="32">
        <v>0</v>
      </c>
      <c r="AF475" t="s">
        <v>139</v>
      </c>
      <c r="AG475">
        <v>5</v>
      </c>
      <c r="AH475"/>
    </row>
    <row r="476" spans="1:34" x14ac:dyDescent="0.25">
      <c r="A476" t="s">
        <v>2364</v>
      </c>
      <c r="B476" t="s">
        <v>1489</v>
      </c>
      <c r="C476" t="s">
        <v>1952</v>
      </c>
      <c r="D476" t="s">
        <v>2303</v>
      </c>
      <c r="E476" s="32">
        <v>86.144444444444446</v>
      </c>
      <c r="F476" s="32">
        <v>3.0264065523023338</v>
      </c>
      <c r="G476" s="32">
        <v>2.9028414807171412</v>
      </c>
      <c r="H476" s="32">
        <v>0.54422159164194506</v>
      </c>
      <c r="I476" s="32">
        <v>0.42065652005675219</v>
      </c>
      <c r="J476" s="32">
        <v>260.70811111111107</v>
      </c>
      <c r="K476" s="32">
        <v>250.06366666666662</v>
      </c>
      <c r="L476" s="32">
        <v>46.881666666666668</v>
      </c>
      <c r="M476" s="32">
        <v>36.237222222222222</v>
      </c>
      <c r="N476" s="32">
        <v>5.6</v>
      </c>
      <c r="O476" s="32">
        <v>5.0444444444444443</v>
      </c>
      <c r="P476" s="32">
        <v>52.545888888888889</v>
      </c>
      <c r="Q476" s="32">
        <v>52.545888888888889</v>
      </c>
      <c r="R476" s="32">
        <v>0</v>
      </c>
      <c r="S476" s="32">
        <v>161.28055555555551</v>
      </c>
      <c r="T476" s="32">
        <v>161.28055555555551</v>
      </c>
      <c r="U476" s="32">
        <v>0</v>
      </c>
      <c r="V476" s="32">
        <v>0</v>
      </c>
      <c r="W476" s="32">
        <v>2.2111111111111112</v>
      </c>
      <c r="X476" s="32">
        <v>0</v>
      </c>
      <c r="Y476" s="32">
        <v>0</v>
      </c>
      <c r="Z476" s="32">
        <v>0</v>
      </c>
      <c r="AA476" s="32">
        <v>0.4</v>
      </c>
      <c r="AB476" s="32">
        <v>0</v>
      </c>
      <c r="AC476" s="32">
        <v>1.8111111111111111</v>
      </c>
      <c r="AD476" s="32">
        <v>0</v>
      </c>
      <c r="AE476" s="32">
        <v>0</v>
      </c>
      <c r="AF476" t="s">
        <v>544</v>
      </c>
      <c r="AG476">
        <v>5</v>
      </c>
      <c r="AH476"/>
    </row>
    <row r="477" spans="1:34" x14ac:dyDescent="0.25">
      <c r="A477" t="s">
        <v>2364</v>
      </c>
      <c r="B477" t="s">
        <v>1253</v>
      </c>
      <c r="C477" t="s">
        <v>2119</v>
      </c>
      <c r="D477" t="s">
        <v>2244</v>
      </c>
      <c r="E477" s="32">
        <v>75</v>
      </c>
      <c r="F477" s="32">
        <v>3.0820770370370374</v>
      </c>
      <c r="G477" s="32">
        <v>2.942718518518519</v>
      </c>
      <c r="H477" s="32">
        <v>0.36328444444444458</v>
      </c>
      <c r="I477" s="32">
        <v>0.27995111111111126</v>
      </c>
      <c r="J477" s="32">
        <v>231.15577777777781</v>
      </c>
      <c r="K477" s="32">
        <v>220.70388888888891</v>
      </c>
      <c r="L477" s="32">
        <v>27.246333333333343</v>
      </c>
      <c r="M477" s="32">
        <v>20.996333333333343</v>
      </c>
      <c r="N477" s="32">
        <v>1.0055555555555555</v>
      </c>
      <c r="O477" s="32">
        <v>5.2444444444444445</v>
      </c>
      <c r="P477" s="32">
        <v>73.51122222222223</v>
      </c>
      <c r="Q477" s="32">
        <v>69.309333333333342</v>
      </c>
      <c r="R477" s="32">
        <v>4.201888888888889</v>
      </c>
      <c r="S477" s="32">
        <v>130.39822222222224</v>
      </c>
      <c r="T477" s="32">
        <v>109.36433333333335</v>
      </c>
      <c r="U477" s="32">
        <v>21.033888888888892</v>
      </c>
      <c r="V477" s="32">
        <v>0</v>
      </c>
      <c r="W477" s="32">
        <v>53.448222222222221</v>
      </c>
      <c r="X477" s="32">
        <v>0.40555555555555556</v>
      </c>
      <c r="Y477" s="32">
        <v>5.5555555555555552E-2</v>
      </c>
      <c r="Z477" s="32">
        <v>0</v>
      </c>
      <c r="AA477" s="32">
        <v>20.166777777777778</v>
      </c>
      <c r="AB477" s="32">
        <v>0</v>
      </c>
      <c r="AC477" s="32">
        <v>32.82033333333333</v>
      </c>
      <c r="AD477" s="32">
        <v>0</v>
      </c>
      <c r="AE477" s="32">
        <v>0</v>
      </c>
      <c r="AF477" t="s">
        <v>302</v>
      </c>
      <c r="AG477">
        <v>5</v>
      </c>
      <c r="AH477"/>
    </row>
    <row r="478" spans="1:34" x14ac:dyDescent="0.25">
      <c r="A478" t="s">
        <v>2364</v>
      </c>
      <c r="B478" t="s">
        <v>1546</v>
      </c>
      <c r="C478" t="s">
        <v>2051</v>
      </c>
      <c r="D478" t="s">
        <v>2278</v>
      </c>
      <c r="E478" s="32">
        <v>103.91111111111111</v>
      </c>
      <c r="F478" s="32">
        <v>3.1377619760479036</v>
      </c>
      <c r="G478" s="32">
        <v>2.9401304533789565</v>
      </c>
      <c r="H478" s="32">
        <v>0.80199315654405479</v>
      </c>
      <c r="I478" s="32">
        <v>0.65003742514970064</v>
      </c>
      <c r="J478" s="32">
        <v>326.04833333333329</v>
      </c>
      <c r="K478" s="32">
        <v>305.51222222222225</v>
      </c>
      <c r="L478" s="32">
        <v>83.335999999999999</v>
      </c>
      <c r="M478" s="32">
        <v>67.546111111111117</v>
      </c>
      <c r="N478" s="32">
        <v>10.812111111111109</v>
      </c>
      <c r="O478" s="32">
        <v>4.9777777777777779</v>
      </c>
      <c r="P478" s="32">
        <v>69.877333333333311</v>
      </c>
      <c r="Q478" s="32">
        <v>65.131111111111096</v>
      </c>
      <c r="R478" s="32">
        <v>4.7462222222222206</v>
      </c>
      <c r="S478" s="32">
        <v>172.83500000000001</v>
      </c>
      <c r="T478" s="32">
        <v>172.83500000000001</v>
      </c>
      <c r="U478" s="32">
        <v>0</v>
      </c>
      <c r="V478" s="32">
        <v>0</v>
      </c>
      <c r="W478" s="32">
        <v>42.516444444444446</v>
      </c>
      <c r="X478" s="32">
        <v>10.745222222222223</v>
      </c>
      <c r="Y478" s="32">
        <v>0</v>
      </c>
      <c r="Z478" s="32">
        <v>0</v>
      </c>
      <c r="AA478" s="32">
        <v>11.841555555555555</v>
      </c>
      <c r="AB478" s="32">
        <v>0</v>
      </c>
      <c r="AC478" s="32">
        <v>19.929666666666666</v>
      </c>
      <c r="AD478" s="32">
        <v>0</v>
      </c>
      <c r="AE478" s="32">
        <v>0</v>
      </c>
      <c r="AF478" t="s">
        <v>601</v>
      </c>
      <c r="AG478">
        <v>5</v>
      </c>
      <c r="AH478"/>
    </row>
    <row r="479" spans="1:34" x14ac:dyDescent="0.25">
      <c r="A479" t="s">
        <v>2364</v>
      </c>
      <c r="B479" t="s">
        <v>1101</v>
      </c>
      <c r="C479" t="s">
        <v>1954</v>
      </c>
      <c r="D479" t="s">
        <v>2274</v>
      </c>
      <c r="E479" s="32">
        <v>82.8</v>
      </c>
      <c r="F479" s="32">
        <v>2.0499127750939343</v>
      </c>
      <c r="G479" s="32">
        <v>2.0080448201825014</v>
      </c>
      <c r="H479" s="32">
        <v>0.37029119699409541</v>
      </c>
      <c r="I479" s="32">
        <v>0.32842324208266221</v>
      </c>
      <c r="J479" s="32">
        <v>169.73277777777776</v>
      </c>
      <c r="K479" s="32">
        <v>166.26611111111112</v>
      </c>
      <c r="L479" s="32">
        <v>30.6601111111111</v>
      </c>
      <c r="M479" s="32">
        <v>27.193444444444431</v>
      </c>
      <c r="N479" s="32">
        <v>3.4666666666666668</v>
      </c>
      <c r="O479" s="32">
        <v>0</v>
      </c>
      <c r="P479" s="32">
        <v>54.700111111111106</v>
      </c>
      <c r="Q479" s="32">
        <v>54.700111111111106</v>
      </c>
      <c r="R479" s="32">
        <v>0</v>
      </c>
      <c r="S479" s="32">
        <v>84.372555555555564</v>
      </c>
      <c r="T479" s="32">
        <v>84.372555555555564</v>
      </c>
      <c r="U479" s="32">
        <v>0</v>
      </c>
      <c r="V479" s="32">
        <v>0</v>
      </c>
      <c r="W479" s="32">
        <v>0</v>
      </c>
      <c r="X479" s="32">
        <v>0</v>
      </c>
      <c r="Y479" s="32">
        <v>0</v>
      </c>
      <c r="Z479" s="32">
        <v>0</v>
      </c>
      <c r="AA479" s="32">
        <v>0</v>
      </c>
      <c r="AB479" s="32">
        <v>0</v>
      </c>
      <c r="AC479" s="32">
        <v>0</v>
      </c>
      <c r="AD479" s="32">
        <v>0</v>
      </c>
      <c r="AE479" s="32">
        <v>0</v>
      </c>
      <c r="AF479" t="s">
        <v>148</v>
      </c>
      <c r="AG479">
        <v>5</v>
      </c>
      <c r="AH479"/>
    </row>
    <row r="480" spans="1:34" x14ac:dyDescent="0.25">
      <c r="A480" t="s">
        <v>2364</v>
      </c>
      <c r="B480" t="s">
        <v>1269</v>
      </c>
      <c r="C480" t="s">
        <v>1914</v>
      </c>
      <c r="D480" t="s">
        <v>2289</v>
      </c>
      <c r="E480" s="32">
        <v>38.755555555555553</v>
      </c>
      <c r="F480" s="32">
        <v>3.1324025229357799</v>
      </c>
      <c r="G480" s="32">
        <v>3.0296215596330276</v>
      </c>
      <c r="H480" s="32">
        <v>0.32941800458715603</v>
      </c>
      <c r="I480" s="32">
        <v>0.2330877293577982</v>
      </c>
      <c r="J480" s="32">
        <v>121.398</v>
      </c>
      <c r="K480" s="32">
        <v>117.41466666666666</v>
      </c>
      <c r="L480" s="32">
        <v>12.766777777777779</v>
      </c>
      <c r="M480" s="32">
        <v>9.0334444444444451</v>
      </c>
      <c r="N480" s="32">
        <v>0</v>
      </c>
      <c r="O480" s="32">
        <v>3.7333333333333334</v>
      </c>
      <c r="P480" s="32">
        <v>35.455999999999996</v>
      </c>
      <c r="Q480" s="32">
        <v>35.205999999999996</v>
      </c>
      <c r="R480" s="32">
        <v>0.25</v>
      </c>
      <c r="S480" s="32">
        <v>73.175222222222217</v>
      </c>
      <c r="T480" s="32">
        <v>73.130777777777766</v>
      </c>
      <c r="U480" s="32">
        <v>4.4444444444444446E-2</v>
      </c>
      <c r="V480" s="32">
        <v>0</v>
      </c>
      <c r="W480" s="32">
        <v>0</v>
      </c>
      <c r="X480" s="32">
        <v>0</v>
      </c>
      <c r="Y480" s="32">
        <v>0</v>
      </c>
      <c r="Z480" s="32">
        <v>0</v>
      </c>
      <c r="AA480" s="32">
        <v>0</v>
      </c>
      <c r="AB480" s="32">
        <v>0</v>
      </c>
      <c r="AC480" s="32">
        <v>0</v>
      </c>
      <c r="AD480" s="32">
        <v>0</v>
      </c>
      <c r="AE480" s="32">
        <v>0</v>
      </c>
      <c r="AF480" t="s">
        <v>319</v>
      </c>
      <c r="AG480">
        <v>5</v>
      </c>
      <c r="AH480"/>
    </row>
    <row r="481" spans="1:34" x14ac:dyDescent="0.25">
      <c r="A481" t="s">
        <v>2364</v>
      </c>
      <c r="B481" t="s">
        <v>1006</v>
      </c>
      <c r="C481" t="s">
        <v>2006</v>
      </c>
      <c r="D481" t="s">
        <v>2241</v>
      </c>
      <c r="E481" s="32">
        <v>110.76666666666667</v>
      </c>
      <c r="F481" s="32">
        <v>3.6333935199117264</v>
      </c>
      <c r="G481" s="32">
        <v>3.4822941117464139</v>
      </c>
      <c r="H481" s="32">
        <v>0.54032099508476272</v>
      </c>
      <c r="I481" s="32">
        <v>0.43920754338449181</v>
      </c>
      <c r="J481" s="32">
        <v>402.45888888888891</v>
      </c>
      <c r="K481" s="32">
        <v>385.72211111111113</v>
      </c>
      <c r="L481" s="32">
        <v>59.849555555555547</v>
      </c>
      <c r="M481" s="32">
        <v>48.649555555555544</v>
      </c>
      <c r="N481" s="32">
        <v>5.6888888888888891</v>
      </c>
      <c r="O481" s="32">
        <v>5.5111111111111111</v>
      </c>
      <c r="P481" s="32">
        <v>104.65188888888891</v>
      </c>
      <c r="Q481" s="32">
        <v>99.115111111111133</v>
      </c>
      <c r="R481" s="32">
        <v>5.536777777777778</v>
      </c>
      <c r="S481" s="32">
        <v>237.95744444444441</v>
      </c>
      <c r="T481" s="32">
        <v>229.01511111111108</v>
      </c>
      <c r="U481" s="32">
        <v>8.9423333333333357</v>
      </c>
      <c r="V481" s="32">
        <v>0</v>
      </c>
      <c r="W481" s="32">
        <v>63.216999999999999</v>
      </c>
      <c r="X481" s="32">
        <v>27.551444444444442</v>
      </c>
      <c r="Y481" s="32">
        <v>0</v>
      </c>
      <c r="Z481" s="32">
        <v>0</v>
      </c>
      <c r="AA481" s="32">
        <v>14.540555555555557</v>
      </c>
      <c r="AB481" s="32">
        <v>0</v>
      </c>
      <c r="AC481" s="32">
        <v>21.125</v>
      </c>
      <c r="AD481" s="32">
        <v>0</v>
      </c>
      <c r="AE481" s="32">
        <v>0</v>
      </c>
      <c r="AF481" t="s">
        <v>50</v>
      </c>
      <c r="AG481">
        <v>5</v>
      </c>
      <c r="AH481"/>
    </row>
    <row r="482" spans="1:34" x14ac:dyDescent="0.25">
      <c r="A482" t="s">
        <v>2364</v>
      </c>
      <c r="B482" t="s">
        <v>1761</v>
      </c>
      <c r="C482" t="s">
        <v>2048</v>
      </c>
      <c r="D482" t="s">
        <v>2243</v>
      </c>
      <c r="E482" s="32">
        <v>81.5</v>
      </c>
      <c r="F482" s="32">
        <v>2.8648548057259711</v>
      </c>
      <c r="G482" s="32">
        <v>2.7274314928425358</v>
      </c>
      <c r="H482" s="32">
        <v>0.92555146557600543</v>
      </c>
      <c r="I482" s="32">
        <v>0.78812815269256997</v>
      </c>
      <c r="J482" s="32">
        <v>233.48566666666665</v>
      </c>
      <c r="K482" s="32">
        <v>222.28566666666666</v>
      </c>
      <c r="L482" s="32">
        <v>75.432444444444442</v>
      </c>
      <c r="M482" s="32">
        <v>64.232444444444454</v>
      </c>
      <c r="N482" s="32">
        <v>5.6</v>
      </c>
      <c r="O482" s="32">
        <v>5.6</v>
      </c>
      <c r="P482" s="32">
        <v>37.43344444444444</v>
      </c>
      <c r="Q482" s="32">
        <v>37.43344444444444</v>
      </c>
      <c r="R482" s="32">
        <v>0</v>
      </c>
      <c r="S482" s="32">
        <v>120.61977777777777</v>
      </c>
      <c r="T482" s="32">
        <v>120.61977777777777</v>
      </c>
      <c r="U482" s="32">
        <v>0</v>
      </c>
      <c r="V482" s="32">
        <v>0</v>
      </c>
      <c r="W482" s="32">
        <v>0</v>
      </c>
      <c r="X482" s="32">
        <v>0</v>
      </c>
      <c r="Y482" s="32">
        <v>0</v>
      </c>
      <c r="Z482" s="32">
        <v>0</v>
      </c>
      <c r="AA482" s="32">
        <v>0</v>
      </c>
      <c r="AB482" s="32">
        <v>0</v>
      </c>
      <c r="AC482" s="32">
        <v>0</v>
      </c>
      <c r="AD482" s="32">
        <v>0</v>
      </c>
      <c r="AE482" s="32">
        <v>0</v>
      </c>
      <c r="AF482" t="s">
        <v>820</v>
      </c>
      <c r="AG482">
        <v>5</v>
      </c>
      <c r="AH482"/>
    </row>
    <row r="483" spans="1:34" x14ac:dyDescent="0.25">
      <c r="A483" t="s">
        <v>2364</v>
      </c>
      <c r="B483" t="s">
        <v>1231</v>
      </c>
      <c r="C483" t="s">
        <v>2115</v>
      </c>
      <c r="D483" t="s">
        <v>2244</v>
      </c>
      <c r="E483" s="32">
        <v>70.277777777777771</v>
      </c>
      <c r="F483" s="32">
        <v>2.8411162055335977</v>
      </c>
      <c r="G483" s="32">
        <v>2.6436221343873525</v>
      </c>
      <c r="H483" s="32">
        <v>0.21852964426877472</v>
      </c>
      <c r="I483" s="32">
        <v>0.1293707509881423</v>
      </c>
      <c r="J483" s="32">
        <v>199.66733333333337</v>
      </c>
      <c r="K483" s="32">
        <v>185.78788888888892</v>
      </c>
      <c r="L483" s="32">
        <v>15.357777777777777</v>
      </c>
      <c r="M483" s="32">
        <v>9.0918888888888887</v>
      </c>
      <c r="N483" s="32">
        <v>0.44366666666666665</v>
      </c>
      <c r="O483" s="32">
        <v>5.822222222222222</v>
      </c>
      <c r="P483" s="32">
        <v>65.319888888888869</v>
      </c>
      <c r="Q483" s="32">
        <v>57.706333333333312</v>
      </c>
      <c r="R483" s="32">
        <v>7.6135555555555516</v>
      </c>
      <c r="S483" s="32">
        <v>118.98966666666671</v>
      </c>
      <c r="T483" s="32">
        <v>118.90077777777782</v>
      </c>
      <c r="U483" s="32">
        <v>8.8888888888888892E-2</v>
      </c>
      <c r="V483" s="32">
        <v>0</v>
      </c>
      <c r="W483" s="32">
        <v>20.394444444444442</v>
      </c>
      <c r="X483" s="32">
        <v>0.80555555555555558</v>
      </c>
      <c r="Y483" s="32">
        <v>0</v>
      </c>
      <c r="Z483" s="32">
        <v>0.13333333333333333</v>
      </c>
      <c r="AA483" s="32">
        <v>13.294444444444444</v>
      </c>
      <c r="AB483" s="32">
        <v>0</v>
      </c>
      <c r="AC483" s="32">
        <v>6.072222222222222</v>
      </c>
      <c r="AD483" s="32">
        <v>8.8888888888888892E-2</v>
      </c>
      <c r="AE483" s="32">
        <v>0</v>
      </c>
      <c r="AF483" t="s">
        <v>280</v>
      </c>
      <c r="AG483">
        <v>5</v>
      </c>
      <c r="AH483"/>
    </row>
    <row r="484" spans="1:34" x14ac:dyDescent="0.25">
      <c r="A484" t="s">
        <v>2364</v>
      </c>
      <c r="B484" t="s">
        <v>1871</v>
      </c>
      <c r="C484" t="s">
        <v>1926</v>
      </c>
      <c r="D484" t="s">
        <v>2241</v>
      </c>
      <c r="E484" s="32">
        <v>87.36666666666666</v>
      </c>
      <c r="F484" s="32">
        <v>1.3863118402645302</v>
      </c>
      <c r="G484" s="32">
        <v>1.3384929416253342</v>
      </c>
      <c r="H484" s="32">
        <v>0.20656365254991738</v>
      </c>
      <c r="I484" s="32">
        <v>0.15874475391072115</v>
      </c>
      <c r="J484" s="32">
        <v>121.11744444444446</v>
      </c>
      <c r="K484" s="32">
        <v>116.93966666666668</v>
      </c>
      <c r="L484" s="32">
        <v>18.04677777777778</v>
      </c>
      <c r="M484" s="32">
        <v>13.869000000000003</v>
      </c>
      <c r="N484" s="32">
        <v>2.0444444444444443</v>
      </c>
      <c r="O484" s="32">
        <v>2.1333333333333333</v>
      </c>
      <c r="P484" s="32">
        <v>35.372222222222227</v>
      </c>
      <c r="Q484" s="32">
        <v>35.372222222222227</v>
      </c>
      <c r="R484" s="32">
        <v>0</v>
      </c>
      <c r="S484" s="32">
        <v>67.698444444444448</v>
      </c>
      <c r="T484" s="32">
        <v>67.698444444444448</v>
      </c>
      <c r="U484" s="32">
        <v>0</v>
      </c>
      <c r="V484" s="32">
        <v>0</v>
      </c>
      <c r="W484" s="32">
        <v>0</v>
      </c>
      <c r="X484" s="32">
        <v>0</v>
      </c>
      <c r="Y484" s="32">
        <v>0</v>
      </c>
      <c r="Z484" s="32">
        <v>0</v>
      </c>
      <c r="AA484" s="32">
        <v>0</v>
      </c>
      <c r="AB484" s="32">
        <v>0</v>
      </c>
      <c r="AC484" s="32">
        <v>0</v>
      </c>
      <c r="AD484" s="32">
        <v>0</v>
      </c>
      <c r="AE484" s="32">
        <v>0</v>
      </c>
      <c r="AF484" t="s">
        <v>930</v>
      </c>
      <c r="AG484">
        <v>5</v>
      </c>
      <c r="AH484"/>
    </row>
    <row r="485" spans="1:34" x14ac:dyDescent="0.25">
      <c r="A485" t="s">
        <v>2364</v>
      </c>
      <c r="B485" t="s">
        <v>1015</v>
      </c>
      <c r="C485" t="s">
        <v>2006</v>
      </c>
      <c r="D485" t="s">
        <v>2241</v>
      </c>
      <c r="E485" s="32">
        <v>88.111111111111114</v>
      </c>
      <c r="F485" s="32">
        <v>3.3934300126103403</v>
      </c>
      <c r="G485" s="32">
        <v>3.2612736443883983</v>
      </c>
      <c r="H485" s="32">
        <v>0.42410592686002524</v>
      </c>
      <c r="I485" s="32">
        <v>0.29194955863808325</v>
      </c>
      <c r="J485" s="32">
        <v>298.99888888888887</v>
      </c>
      <c r="K485" s="32">
        <v>287.35444444444443</v>
      </c>
      <c r="L485" s="32">
        <v>37.368444444444449</v>
      </c>
      <c r="M485" s="32">
        <v>25.724000000000004</v>
      </c>
      <c r="N485" s="32">
        <v>5.5111111111111111</v>
      </c>
      <c r="O485" s="32">
        <v>6.1333333333333337</v>
      </c>
      <c r="P485" s="32">
        <v>66.515666666666661</v>
      </c>
      <c r="Q485" s="32">
        <v>66.515666666666661</v>
      </c>
      <c r="R485" s="32">
        <v>0</v>
      </c>
      <c r="S485" s="32">
        <v>195.11477777777776</v>
      </c>
      <c r="T485" s="32">
        <v>195.11477777777776</v>
      </c>
      <c r="U485" s="32">
        <v>0</v>
      </c>
      <c r="V485" s="32">
        <v>0</v>
      </c>
      <c r="W485" s="32">
        <v>1.5944444444444446</v>
      </c>
      <c r="X485" s="32">
        <v>0.80833333333333335</v>
      </c>
      <c r="Y485" s="32">
        <v>0</v>
      </c>
      <c r="Z485" s="32">
        <v>0</v>
      </c>
      <c r="AA485" s="32">
        <v>0.78611111111111109</v>
      </c>
      <c r="AB485" s="32">
        <v>0</v>
      </c>
      <c r="AC485" s="32">
        <v>0</v>
      </c>
      <c r="AD485" s="32">
        <v>0</v>
      </c>
      <c r="AE485" s="32">
        <v>0</v>
      </c>
      <c r="AF485" t="s">
        <v>59</v>
      </c>
      <c r="AG485">
        <v>5</v>
      </c>
      <c r="AH485"/>
    </row>
    <row r="486" spans="1:34" x14ac:dyDescent="0.25">
      <c r="A486" t="s">
        <v>2364</v>
      </c>
      <c r="B486" t="s">
        <v>1409</v>
      </c>
      <c r="C486" t="s">
        <v>2159</v>
      </c>
      <c r="D486" t="s">
        <v>2308</v>
      </c>
      <c r="E486" s="32">
        <v>51.68888888888889</v>
      </c>
      <c r="F486" s="32">
        <v>3.3061457437661224</v>
      </c>
      <c r="G486" s="32">
        <v>2.9885920034393809</v>
      </c>
      <c r="H486" s="32">
        <v>0.53948839208942401</v>
      </c>
      <c r="I486" s="32">
        <v>0.29682072226999145</v>
      </c>
      <c r="J486" s="32">
        <v>170.89100000000002</v>
      </c>
      <c r="K486" s="32">
        <v>154.477</v>
      </c>
      <c r="L486" s="32">
        <v>27.885555555555563</v>
      </c>
      <c r="M486" s="32">
        <v>15.342333333333338</v>
      </c>
      <c r="N486" s="32">
        <v>9.1909999999999989</v>
      </c>
      <c r="O486" s="32">
        <v>3.3522222222222222</v>
      </c>
      <c r="P486" s="32">
        <v>54.924111111111117</v>
      </c>
      <c r="Q486" s="32">
        <v>51.053333333333335</v>
      </c>
      <c r="R486" s="32">
        <v>3.8707777777777785</v>
      </c>
      <c r="S486" s="32">
        <v>88.081333333333333</v>
      </c>
      <c r="T486" s="32">
        <v>88.081333333333333</v>
      </c>
      <c r="U486" s="32">
        <v>0</v>
      </c>
      <c r="V486" s="32">
        <v>0</v>
      </c>
      <c r="W486" s="32">
        <v>8.8888888888888892E-2</v>
      </c>
      <c r="X486" s="32">
        <v>0</v>
      </c>
      <c r="Y486" s="32">
        <v>8.8888888888888892E-2</v>
      </c>
      <c r="Z486" s="32">
        <v>0</v>
      </c>
      <c r="AA486" s="32">
        <v>0</v>
      </c>
      <c r="AB486" s="32">
        <v>0</v>
      </c>
      <c r="AC486" s="32">
        <v>0</v>
      </c>
      <c r="AD486" s="32">
        <v>0</v>
      </c>
      <c r="AE486" s="32">
        <v>0</v>
      </c>
      <c r="AF486" t="s">
        <v>461</v>
      </c>
      <c r="AG486">
        <v>5</v>
      </c>
      <c r="AH486"/>
    </row>
    <row r="487" spans="1:34" x14ac:dyDescent="0.25">
      <c r="A487" t="s">
        <v>2364</v>
      </c>
      <c r="B487" t="s">
        <v>1550</v>
      </c>
      <c r="C487" t="s">
        <v>2051</v>
      </c>
      <c r="D487" t="s">
        <v>2278</v>
      </c>
      <c r="E487" s="32">
        <v>55.088888888888889</v>
      </c>
      <c r="F487" s="32">
        <v>3.1411859620814853</v>
      </c>
      <c r="G487" s="32">
        <v>2.8736425978217026</v>
      </c>
      <c r="H487" s="32">
        <v>0.48915490116982657</v>
      </c>
      <c r="I487" s="32">
        <v>0.30627269060104884</v>
      </c>
      <c r="J487" s="32">
        <v>173.04444444444448</v>
      </c>
      <c r="K487" s="32">
        <v>158.30577777777779</v>
      </c>
      <c r="L487" s="32">
        <v>26.947000000000003</v>
      </c>
      <c r="M487" s="32">
        <v>16.872222222222224</v>
      </c>
      <c r="N487" s="32">
        <v>4.6222222222222218</v>
      </c>
      <c r="O487" s="32">
        <v>5.4525555555555556</v>
      </c>
      <c r="P487" s="32">
        <v>48.294444444444444</v>
      </c>
      <c r="Q487" s="32">
        <v>43.630555555555553</v>
      </c>
      <c r="R487" s="32">
        <v>4.6638888888888888</v>
      </c>
      <c r="S487" s="32">
        <v>97.803000000000011</v>
      </c>
      <c r="T487" s="32">
        <v>97.803000000000011</v>
      </c>
      <c r="U487" s="32">
        <v>0</v>
      </c>
      <c r="V487" s="32">
        <v>0</v>
      </c>
      <c r="W487" s="32">
        <v>6.083333333333333</v>
      </c>
      <c r="X487" s="32">
        <v>0.32222222222222224</v>
      </c>
      <c r="Y487" s="32">
        <v>0</v>
      </c>
      <c r="Z487" s="32">
        <v>0</v>
      </c>
      <c r="AA487" s="32">
        <v>5.2555555555555555</v>
      </c>
      <c r="AB487" s="32">
        <v>0</v>
      </c>
      <c r="AC487" s="32">
        <v>0.50555555555555554</v>
      </c>
      <c r="AD487" s="32">
        <v>0</v>
      </c>
      <c r="AE487" s="32">
        <v>0</v>
      </c>
      <c r="AF487" t="s">
        <v>606</v>
      </c>
      <c r="AG487">
        <v>5</v>
      </c>
      <c r="AH487"/>
    </row>
    <row r="488" spans="1:34" x14ac:dyDescent="0.25">
      <c r="A488" t="s">
        <v>2364</v>
      </c>
      <c r="B488" t="s">
        <v>1503</v>
      </c>
      <c r="C488" t="s">
        <v>1987</v>
      </c>
      <c r="D488" t="s">
        <v>2275</v>
      </c>
      <c r="E488" s="32">
        <v>63.866666666666667</v>
      </c>
      <c r="F488" s="32">
        <v>3.3977400835073062</v>
      </c>
      <c r="G488" s="32">
        <v>3.118860473208072</v>
      </c>
      <c r="H488" s="32">
        <v>0.65344641614474597</v>
      </c>
      <c r="I488" s="32">
        <v>0.37456680584551144</v>
      </c>
      <c r="J488" s="32">
        <v>217.0023333333333</v>
      </c>
      <c r="K488" s="32">
        <v>199.19122222222219</v>
      </c>
      <c r="L488" s="32">
        <v>41.733444444444444</v>
      </c>
      <c r="M488" s="32">
        <v>23.922333333333331</v>
      </c>
      <c r="N488" s="32">
        <v>12.21111111111111</v>
      </c>
      <c r="O488" s="32">
        <v>5.6</v>
      </c>
      <c r="P488" s="32">
        <v>47.143999999999991</v>
      </c>
      <c r="Q488" s="32">
        <v>47.143999999999991</v>
      </c>
      <c r="R488" s="32">
        <v>0</v>
      </c>
      <c r="S488" s="32">
        <v>128.12488888888888</v>
      </c>
      <c r="T488" s="32">
        <v>106.97633333333332</v>
      </c>
      <c r="U488" s="32">
        <v>21.14855555555555</v>
      </c>
      <c r="V488" s="32">
        <v>0</v>
      </c>
      <c r="W488" s="32">
        <v>79.477777777777789</v>
      </c>
      <c r="X488" s="32">
        <v>0.40277777777777779</v>
      </c>
      <c r="Y488" s="32">
        <v>0</v>
      </c>
      <c r="Z488" s="32">
        <v>0</v>
      </c>
      <c r="AA488" s="32">
        <v>21.012</v>
      </c>
      <c r="AB488" s="32">
        <v>0</v>
      </c>
      <c r="AC488" s="32">
        <v>58.063000000000002</v>
      </c>
      <c r="AD488" s="32">
        <v>0</v>
      </c>
      <c r="AE488" s="32">
        <v>0</v>
      </c>
      <c r="AF488" t="s">
        <v>558</v>
      </c>
      <c r="AG488">
        <v>5</v>
      </c>
      <c r="AH488"/>
    </row>
    <row r="489" spans="1:34" x14ac:dyDescent="0.25">
      <c r="A489" t="s">
        <v>2364</v>
      </c>
      <c r="B489" t="s">
        <v>1574</v>
      </c>
      <c r="C489" t="s">
        <v>2034</v>
      </c>
      <c r="D489" t="s">
        <v>2308</v>
      </c>
      <c r="E489" s="32">
        <v>80.233333333333334</v>
      </c>
      <c r="F489" s="32">
        <v>3.3645616950560862</v>
      </c>
      <c r="G489" s="32">
        <v>2.8122489959839356</v>
      </c>
      <c r="H489" s="32">
        <v>0.3875155795596178</v>
      </c>
      <c r="I489" s="32">
        <v>0.11895859299266029</v>
      </c>
      <c r="J489" s="32">
        <v>269.95</v>
      </c>
      <c r="K489" s="32">
        <v>225.63611111111112</v>
      </c>
      <c r="L489" s="32">
        <v>31.091666666666669</v>
      </c>
      <c r="M489" s="32">
        <v>9.5444444444444443</v>
      </c>
      <c r="N489" s="32">
        <v>16.747222222222224</v>
      </c>
      <c r="O489" s="32">
        <v>4.8</v>
      </c>
      <c r="P489" s="32">
        <v>72.813888888888897</v>
      </c>
      <c r="Q489" s="32">
        <v>50.047222222222224</v>
      </c>
      <c r="R489" s="32">
        <v>22.766666666666666</v>
      </c>
      <c r="S489" s="32">
        <v>166.04444444444445</v>
      </c>
      <c r="T489" s="32">
        <v>161.55277777777778</v>
      </c>
      <c r="U489" s="32">
        <v>4.4916666666666663</v>
      </c>
      <c r="V489" s="32">
        <v>0</v>
      </c>
      <c r="W489" s="32">
        <v>47.550000000000004</v>
      </c>
      <c r="X489" s="32">
        <v>0</v>
      </c>
      <c r="Y489" s="32">
        <v>0</v>
      </c>
      <c r="Z489" s="32">
        <v>0</v>
      </c>
      <c r="AA489" s="32">
        <v>3.7777777777777777</v>
      </c>
      <c r="AB489" s="32">
        <v>0</v>
      </c>
      <c r="AC489" s="32">
        <v>43.772222222222226</v>
      </c>
      <c r="AD489" s="32">
        <v>0</v>
      </c>
      <c r="AE489" s="32">
        <v>0</v>
      </c>
      <c r="AF489" t="s">
        <v>630</v>
      </c>
      <c r="AG489">
        <v>5</v>
      </c>
      <c r="AH489"/>
    </row>
    <row r="490" spans="1:34" x14ac:dyDescent="0.25">
      <c r="A490" t="s">
        <v>2364</v>
      </c>
      <c r="B490" t="s">
        <v>1819</v>
      </c>
      <c r="C490" t="s">
        <v>2025</v>
      </c>
      <c r="D490" t="s">
        <v>2269</v>
      </c>
      <c r="E490" s="32">
        <v>73.444444444444443</v>
      </c>
      <c r="F490" s="32">
        <v>3.398190620272314</v>
      </c>
      <c r="G490" s="32">
        <v>3.0653872919818452</v>
      </c>
      <c r="H490" s="32">
        <v>0.54520726172465961</v>
      </c>
      <c r="I490" s="32">
        <v>0.34066868381240539</v>
      </c>
      <c r="J490" s="32">
        <v>249.57822222222217</v>
      </c>
      <c r="K490" s="32">
        <v>225.13566666666662</v>
      </c>
      <c r="L490" s="32">
        <v>40.042444444444442</v>
      </c>
      <c r="M490" s="32">
        <v>25.02022222222222</v>
      </c>
      <c r="N490" s="32">
        <v>9.3333333333333339</v>
      </c>
      <c r="O490" s="32">
        <v>5.6888888888888891</v>
      </c>
      <c r="P490" s="32">
        <v>66.457888888888846</v>
      </c>
      <c r="Q490" s="32">
        <v>57.037555555555514</v>
      </c>
      <c r="R490" s="32">
        <v>9.4203333333333337</v>
      </c>
      <c r="S490" s="32">
        <v>143.07788888888888</v>
      </c>
      <c r="T490" s="32">
        <v>143.07788888888888</v>
      </c>
      <c r="U490" s="32">
        <v>0</v>
      </c>
      <c r="V490" s="32">
        <v>0</v>
      </c>
      <c r="W490" s="32">
        <v>52.244666666666674</v>
      </c>
      <c r="X490" s="32">
        <v>0.75044444444444447</v>
      </c>
      <c r="Y490" s="32">
        <v>0</v>
      </c>
      <c r="Z490" s="32">
        <v>0</v>
      </c>
      <c r="AA490" s="32">
        <v>22.619333333333337</v>
      </c>
      <c r="AB490" s="32">
        <v>0</v>
      </c>
      <c r="AC490" s="32">
        <v>28.874888888888897</v>
      </c>
      <c r="AD490" s="32">
        <v>0</v>
      </c>
      <c r="AE490" s="32">
        <v>0</v>
      </c>
      <c r="AF490" t="s">
        <v>878</v>
      </c>
      <c r="AG490">
        <v>5</v>
      </c>
      <c r="AH490"/>
    </row>
    <row r="491" spans="1:34" x14ac:dyDescent="0.25">
      <c r="A491" t="s">
        <v>2364</v>
      </c>
      <c r="B491" t="s">
        <v>1151</v>
      </c>
      <c r="C491" t="s">
        <v>1916</v>
      </c>
      <c r="D491" t="s">
        <v>2275</v>
      </c>
      <c r="E491" s="32">
        <v>60.055555555555557</v>
      </c>
      <c r="F491" s="32">
        <v>3.6968399629972239</v>
      </c>
      <c r="G491" s="32">
        <v>3.1032451433857529</v>
      </c>
      <c r="H491" s="32">
        <v>0.53466975023126739</v>
      </c>
      <c r="I491" s="32">
        <v>0.16473450508788157</v>
      </c>
      <c r="J491" s="32">
        <v>222.01577777777774</v>
      </c>
      <c r="K491" s="32">
        <v>186.36711111111106</v>
      </c>
      <c r="L491" s="32">
        <v>32.109888888888889</v>
      </c>
      <c r="M491" s="32">
        <v>9.8932222222222208</v>
      </c>
      <c r="N491" s="32">
        <v>22.216666666666665</v>
      </c>
      <c r="O491" s="32">
        <v>0</v>
      </c>
      <c r="P491" s="32">
        <v>66.083111111111108</v>
      </c>
      <c r="Q491" s="32">
        <v>52.651111111111106</v>
      </c>
      <c r="R491" s="32">
        <v>13.432</v>
      </c>
      <c r="S491" s="32">
        <v>123.82277777777774</v>
      </c>
      <c r="T491" s="32">
        <v>123.82277777777774</v>
      </c>
      <c r="U491" s="32">
        <v>0</v>
      </c>
      <c r="V491" s="32">
        <v>0</v>
      </c>
      <c r="W491" s="32">
        <v>7.7666666666666666</v>
      </c>
      <c r="X491" s="32">
        <v>1.6E-2</v>
      </c>
      <c r="Y491" s="32">
        <v>0</v>
      </c>
      <c r="Z491" s="32">
        <v>0</v>
      </c>
      <c r="AA491" s="32">
        <v>5.4617777777777778</v>
      </c>
      <c r="AB491" s="32">
        <v>0</v>
      </c>
      <c r="AC491" s="32">
        <v>2.2888888888888888</v>
      </c>
      <c r="AD491" s="32">
        <v>0</v>
      </c>
      <c r="AE491" s="32">
        <v>0</v>
      </c>
      <c r="AF491" t="s">
        <v>198</v>
      </c>
      <c r="AG491">
        <v>5</v>
      </c>
      <c r="AH491"/>
    </row>
    <row r="492" spans="1:34" x14ac:dyDescent="0.25">
      <c r="A492" t="s">
        <v>2364</v>
      </c>
      <c r="B492" t="s">
        <v>1455</v>
      </c>
      <c r="C492" t="s">
        <v>2039</v>
      </c>
      <c r="D492" t="s">
        <v>2284</v>
      </c>
      <c r="E492" s="32">
        <v>45.966666666666669</v>
      </c>
      <c r="F492" s="32">
        <v>4.9130988639110456</v>
      </c>
      <c r="G492" s="32">
        <v>4.5461058738216087</v>
      </c>
      <c r="H492" s="32">
        <v>0.5550543872371283</v>
      </c>
      <c r="I492" s="32">
        <v>0.18806139714769149</v>
      </c>
      <c r="J492" s="32">
        <v>225.83877777777775</v>
      </c>
      <c r="K492" s="32">
        <v>208.96933333333328</v>
      </c>
      <c r="L492" s="32">
        <v>25.513999999999999</v>
      </c>
      <c r="M492" s="32">
        <v>8.6445555555555522</v>
      </c>
      <c r="N492" s="32">
        <v>11.158333333333333</v>
      </c>
      <c r="O492" s="32">
        <v>5.7111111111111112</v>
      </c>
      <c r="P492" s="32">
        <v>61.76</v>
      </c>
      <c r="Q492" s="32">
        <v>61.76</v>
      </c>
      <c r="R492" s="32">
        <v>0</v>
      </c>
      <c r="S492" s="32">
        <v>138.56477777777775</v>
      </c>
      <c r="T492" s="32">
        <v>138.56477777777775</v>
      </c>
      <c r="U492" s="32">
        <v>0</v>
      </c>
      <c r="V492" s="32">
        <v>0</v>
      </c>
      <c r="W492" s="32">
        <v>42.155777777777779</v>
      </c>
      <c r="X492" s="32">
        <v>0</v>
      </c>
      <c r="Y492" s="32">
        <v>0</v>
      </c>
      <c r="Z492" s="32">
        <v>0</v>
      </c>
      <c r="AA492" s="32">
        <v>2.7972222222222221</v>
      </c>
      <c r="AB492" s="32">
        <v>0</v>
      </c>
      <c r="AC492" s="32">
        <v>39.358555555555554</v>
      </c>
      <c r="AD492" s="32">
        <v>0</v>
      </c>
      <c r="AE492" s="32">
        <v>0</v>
      </c>
      <c r="AF492" t="s">
        <v>510</v>
      </c>
      <c r="AG492">
        <v>5</v>
      </c>
      <c r="AH492"/>
    </row>
    <row r="493" spans="1:34" x14ac:dyDescent="0.25">
      <c r="A493" t="s">
        <v>2364</v>
      </c>
      <c r="B493" t="s">
        <v>1614</v>
      </c>
      <c r="C493" t="s">
        <v>2037</v>
      </c>
      <c r="D493" t="s">
        <v>2302</v>
      </c>
      <c r="E493" s="32">
        <v>71.25555555555556</v>
      </c>
      <c r="F493" s="32">
        <v>3.8361250584749724</v>
      </c>
      <c r="G493" s="32">
        <v>3.5962872290659593</v>
      </c>
      <c r="H493" s="32">
        <v>0.42970528613753306</v>
      </c>
      <c r="I493" s="32">
        <v>0.26144550132543265</v>
      </c>
      <c r="J493" s="32">
        <v>273.34522222222222</v>
      </c>
      <c r="K493" s="32">
        <v>256.25544444444444</v>
      </c>
      <c r="L493" s="32">
        <v>30.618888888888886</v>
      </c>
      <c r="M493" s="32">
        <v>18.629444444444442</v>
      </c>
      <c r="N493" s="32">
        <v>6.5734444444444433</v>
      </c>
      <c r="O493" s="32">
        <v>5.4160000000000004</v>
      </c>
      <c r="P493" s="32">
        <v>90.334111111111085</v>
      </c>
      <c r="Q493" s="32">
        <v>85.233777777777746</v>
      </c>
      <c r="R493" s="32">
        <v>5.1003333333333343</v>
      </c>
      <c r="S493" s="32">
        <v>152.39222222222224</v>
      </c>
      <c r="T493" s="32">
        <v>109.5108888888889</v>
      </c>
      <c r="U493" s="32">
        <v>42.881333333333338</v>
      </c>
      <c r="V493" s="32">
        <v>0</v>
      </c>
      <c r="W493" s="32">
        <v>0</v>
      </c>
      <c r="X493" s="32">
        <v>0</v>
      </c>
      <c r="Y493" s="32">
        <v>0</v>
      </c>
      <c r="Z493" s="32">
        <v>0</v>
      </c>
      <c r="AA493" s="32">
        <v>0</v>
      </c>
      <c r="AB493" s="32">
        <v>0</v>
      </c>
      <c r="AC493" s="32">
        <v>0</v>
      </c>
      <c r="AD493" s="32">
        <v>0</v>
      </c>
      <c r="AE493" s="32">
        <v>0</v>
      </c>
      <c r="AF493" t="s">
        <v>671</v>
      </c>
      <c r="AG493">
        <v>5</v>
      </c>
      <c r="AH493"/>
    </row>
    <row r="494" spans="1:34" x14ac:dyDescent="0.25">
      <c r="A494" t="s">
        <v>2364</v>
      </c>
      <c r="B494" t="s">
        <v>976</v>
      </c>
      <c r="C494" t="s">
        <v>2021</v>
      </c>
      <c r="D494" t="s">
        <v>2297</v>
      </c>
      <c r="E494" s="32">
        <v>97.311111111111117</v>
      </c>
      <c r="F494" s="32">
        <v>3.5480258049783053</v>
      </c>
      <c r="G494" s="32">
        <v>3.3240602877369261</v>
      </c>
      <c r="H494" s="32">
        <v>0.67983786252569078</v>
      </c>
      <c r="I494" s="32">
        <v>0.51134848138844491</v>
      </c>
      <c r="J494" s="32">
        <v>345.26233333333334</v>
      </c>
      <c r="K494" s="32">
        <v>323.46800000000002</v>
      </c>
      <c r="L494" s="32">
        <v>66.155777777777786</v>
      </c>
      <c r="M494" s="32">
        <v>49.759888888888902</v>
      </c>
      <c r="N494" s="32">
        <v>11.329222222222219</v>
      </c>
      <c r="O494" s="32">
        <v>5.0666666666666664</v>
      </c>
      <c r="P494" s="32">
        <v>98.568444444444438</v>
      </c>
      <c r="Q494" s="32">
        <v>93.169999999999987</v>
      </c>
      <c r="R494" s="32">
        <v>5.3984444444444444</v>
      </c>
      <c r="S494" s="32">
        <v>180.53811111111114</v>
      </c>
      <c r="T494" s="32">
        <v>160.75833333333335</v>
      </c>
      <c r="U494" s="32">
        <v>19.779777777777777</v>
      </c>
      <c r="V494" s="32">
        <v>0</v>
      </c>
      <c r="W494" s="32">
        <v>0</v>
      </c>
      <c r="X494" s="32">
        <v>0</v>
      </c>
      <c r="Y494" s="32">
        <v>0</v>
      </c>
      <c r="Z494" s="32">
        <v>0</v>
      </c>
      <c r="AA494" s="32">
        <v>0</v>
      </c>
      <c r="AB494" s="32">
        <v>0</v>
      </c>
      <c r="AC494" s="32">
        <v>0</v>
      </c>
      <c r="AD494" s="32">
        <v>0</v>
      </c>
      <c r="AE494" s="32">
        <v>0</v>
      </c>
      <c r="AF494" t="s">
        <v>20</v>
      </c>
      <c r="AG494">
        <v>5</v>
      </c>
      <c r="AH494"/>
    </row>
    <row r="495" spans="1:34" x14ac:dyDescent="0.25">
      <c r="A495" t="s">
        <v>2364</v>
      </c>
      <c r="B495" t="s">
        <v>968</v>
      </c>
      <c r="C495" t="s">
        <v>2026</v>
      </c>
      <c r="D495" t="s">
        <v>2293</v>
      </c>
      <c r="E495" s="32">
        <v>81.066666666666663</v>
      </c>
      <c r="F495" s="32">
        <v>3.5183991228070175</v>
      </c>
      <c r="G495" s="32">
        <v>3.2886800986842104</v>
      </c>
      <c r="H495" s="32">
        <v>0.52163651315789483</v>
      </c>
      <c r="I495" s="32">
        <v>0.35309347587719309</v>
      </c>
      <c r="J495" s="32">
        <v>285.22488888888887</v>
      </c>
      <c r="K495" s="32">
        <v>266.60233333333332</v>
      </c>
      <c r="L495" s="32">
        <v>42.287333333333336</v>
      </c>
      <c r="M495" s="32">
        <v>28.624111111111116</v>
      </c>
      <c r="N495" s="32">
        <v>8.3467777777777776</v>
      </c>
      <c r="O495" s="32">
        <v>5.3164444444444445</v>
      </c>
      <c r="P495" s="32">
        <v>62.282777777777781</v>
      </c>
      <c r="Q495" s="32">
        <v>57.323444444444448</v>
      </c>
      <c r="R495" s="32">
        <v>4.9593333333333334</v>
      </c>
      <c r="S495" s="32">
        <v>180.65477777777772</v>
      </c>
      <c r="T495" s="32">
        <v>148.56277777777774</v>
      </c>
      <c r="U495" s="32">
        <v>32.091999999999999</v>
      </c>
      <c r="V495" s="32">
        <v>0</v>
      </c>
      <c r="W495" s="32">
        <v>7.0791111111111125</v>
      </c>
      <c r="X495" s="32">
        <v>0</v>
      </c>
      <c r="Y495" s="32">
        <v>0</v>
      </c>
      <c r="Z495" s="32">
        <v>0</v>
      </c>
      <c r="AA495" s="32">
        <v>7.0791111111111125</v>
      </c>
      <c r="AB495" s="32">
        <v>0</v>
      </c>
      <c r="AC495" s="32">
        <v>0</v>
      </c>
      <c r="AD495" s="32">
        <v>0</v>
      </c>
      <c r="AE495" s="32">
        <v>0</v>
      </c>
      <c r="AF495" t="s">
        <v>12</v>
      </c>
      <c r="AG495">
        <v>5</v>
      </c>
      <c r="AH495"/>
    </row>
    <row r="496" spans="1:34" x14ac:dyDescent="0.25">
      <c r="A496" t="s">
        <v>2364</v>
      </c>
      <c r="B496" t="s">
        <v>1711</v>
      </c>
      <c r="C496" t="s">
        <v>2039</v>
      </c>
      <c r="D496" t="s">
        <v>2284</v>
      </c>
      <c r="E496" s="32">
        <v>70.944444444444443</v>
      </c>
      <c r="F496" s="32">
        <v>4.0888003132341444</v>
      </c>
      <c r="G496" s="32">
        <v>3.7601127642913093</v>
      </c>
      <c r="H496" s="32">
        <v>0.68309631949882532</v>
      </c>
      <c r="I496" s="32">
        <v>0.35440877055599057</v>
      </c>
      <c r="J496" s="32">
        <v>290.0776666666668</v>
      </c>
      <c r="K496" s="32">
        <v>266.75911111111122</v>
      </c>
      <c r="L496" s="32">
        <v>48.461888888888886</v>
      </c>
      <c r="M496" s="32">
        <v>25.143333333333331</v>
      </c>
      <c r="N496" s="32">
        <v>18.774111111111115</v>
      </c>
      <c r="O496" s="32">
        <v>4.5444444444444443</v>
      </c>
      <c r="P496" s="32">
        <v>65.813555555555567</v>
      </c>
      <c r="Q496" s="32">
        <v>65.813555555555567</v>
      </c>
      <c r="R496" s="32">
        <v>0</v>
      </c>
      <c r="S496" s="32">
        <v>175.80222222222235</v>
      </c>
      <c r="T496" s="32">
        <v>175.80222222222235</v>
      </c>
      <c r="U496" s="32">
        <v>0</v>
      </c>
      <c r="V496" s="32">
        <v>0</v>
      </c>
      <c r="W496" s="32">
        <v>24.000555555555565</v>
      </c>
      <c r="X496" s="32">
        <v>2.2222222222222223E-2</v>
      </c>
      <c r="Y496" s="32">
        <v>0</v>
      </c>
      <c r="Z496" s="32">
        <v>0</v>
      </c>
      <c r="AA496" s="32">
        <v>2.3223333333333329</v>
      </c>
      <c r="AB496" s="32">
        <v>0</v>
      </c>
      <c r="AC496" s="32">
        <v>21.656000000000009</v>
      </c>
      <c r="AD496" s="32">
        <v>0</v>
      </c>
      <c r="AE496" s="32">
        <v>0</v>
      </c>
      <c r="AF496" t="s">
        <v>769</v>
      </c>
      <c r="AG496">
        <v>5</v>
      </c>
      <c r="AH496"/>
    </row>
    <row r="497" spans="1:34" x14ac:dyDescent="0.25">
      <c r="A497" t="s">
        <v>2364</v>
      </c>
      <c r="B497" t="s">
        <v>1041</v>
      </c>
      <c r="C497" t="s">
        <v>2039</v>
      </c>
      <c r="D497" t="s">
        <v>2284</v>
      </c>
      <c r="E497" s="32">
        <v>48.244444444444447</v>
      </c>
      <c r="F497" s="32">
        <v>3.6112943344081061</v>
      </c>
      <c r="G497" s="32">
        <v>3.3647950253339469</v>
      </c>
      <c r="H497" s="32">
        <v>0.67091202210962697</v>
      </c>
      <c r="I497" s="32">
        <v>0.42441271303546757</v>
      </c>
      <c r="J497" s="32">
        <v>174.22488888888887</v>
      </c>
      <c r="K497" s="32">
        <v>162.33266666666665</v>
      </c>
      <c r="L497" s="32">
        <v>32.367777777777782</v>
      </c>
      <c r="M497" s="32">
        <v>20.475555555555559</v>
      </c>
      <c r="N497" s="32">
        <v>6.203333333333334</v>
      </c>
      <c r="O497" s="32">
        <v>5.6888888888888891</v>
      </c>
      <c r="P497" s="32">
        <v>44.338444444444434</v>
      </c>
      <c r="Q497" s="32">
        <v>44.338444444444434</v>
      </c>
      <c r="R497" s="32">
        <v>0</v>
      </c>
      <c r="S497" s="32">
        <v>97.518666666666675</v>
      </c>
      <c r="T497" s="32">
        <v>95.954222222222228</v>
      </c>
      <c r="U497" s="32">
        <v>1.5644444444444445</v>
      </c>
      <c r="V497" s="32">
        <v>0</v>
      </c>
      <c r="W497" s="32">
        <v>40.402111111111111</v>
      </c>
      <c r="X497" s="32">
        <v>0</v>
      </c>
      <c r="Y497" s="32">
        <v>3.6888888888888891</v>
      </c>
      <c r="Z497" s="32">
        <v>0</v>
      </c>
      <c r="AA497" s="32">
        <v>11.113444444444447</v>
      </c>
      <c r="AB497" s="32">
        <v>0</v>
      </c>
      <c r="AC497" s="32">
        <v>25.599777777777774</v>
      </c>
      <c r="AD497" s="32">
        <v>0</v>
      </c>
      <c r="AE497" s="32">
        <v>0</v>
      </c>
      <c r="AF497" t="s">
        <v>85</v>
      </c>
      <c r="AG497">
        <v>5</v>
      </c>
      <c r="AH497"/>
    </row>
    <row r="498" spans="1:34" x14ac:dyDescent="0.25">
      <c r="A498" t="s">
        <v>2364</v>
      </c>
      <c r="B498" t="s">
        <v>1603</v>
      </c>
      <c r="C498" t="s">
        <v>2025</v>
      </c>
      <c r="D498" t="s">
        <v>2269</v>
      </c>
      <c r="E498" s="32">
        <v>89.188888888888883</v>
      </c>
      <c r="F498" s="32">
        <v>3.0231879905319552</v>
      </c>
      <c r="G498" s="32">
        <v>2.5698118848885017</v>
      </c>
      <c r="H498" s="32">
        <v>0.20147626759686058</v>
      </c>
      <c r="I498" s="32">
        <v>9.383954154727793E-2</v>
      </c>
      <c r="J498" s="32">
        <v>269.6347777777778</v>
      </c>
      <c r="K498" s="32">
        <v>229.19866666666667</v>
      </c>
      <c r="L498" s="32">
        <v>17.969444444444441</v>
      </c>
      <c r="M498" s="32">
        <v>8.3694444444444436</v>
      </c>
      <c r="N498" s="32">
        <v>4.3555555555555552</v>
      </c>
      <c r="O498" s="32">
        <v>5.2444444444444445</v>
      </c>
      <c r="P498" s="32">
        <v>92.812555555555562</v>
      </c>
      <c r="Q498" s="32">
        <v>61.976444444444446</v>
      </c>
      <c r="R498" s="32">
        <v>30.836111111111112</v>
      </c>
      <c r="S498" s="32">
        <v>158.85277777777776</v>
      </c>
      <c r="T498" s="32">
        <v>93.319444444444443</v>
      </c>
      <c r="U498" s="32">
        <v>65.533333333333331</v>
      </c>
      <c r="V498" s="32">
        <v>0</v>
      </c>
      <c r="W498" s="32">
        <v>28.240333333333336</v>
      </c>
      <c r="X498" s="32">
        <v>0.26666666666666666</v>
      </c>
      <c r="Y498" s="32">
        <v>0</v>
      </c>
      <c r="Z498" s="32">
        <v>0</v>
      </c>
      <c r="AA498" s="32">
        <v>27.440333333333335</v>
      </c>
      <c r="AB498" s="32">
        <v>0</v>
      </c>
      <c r="AC498" s="32">
        <v>0.53333333333333333</v>
      </c>
      <c r="AD498" s="32">
        <v>0</v>
      </c>
      <c r="AE498" s="32">
        <v>0</v>
      </c>
      <c r="AF498" t="s">
        <v>659</v>
      </c>
      <c r="AG498">
        <v>5</v>
      </c>
      <c r="AH498"/>
    </row>
    <row r="499" spans="1:34" x14ac:dyDescent="0.25">
      <c r="A499" t="s">
        <v>2364</v>
      </c>
      <c r="B499" t="s">
        <v>1061</v>
      </c>
      <c r="C499" t="s">
        <v>1978</v>
      </c>
      <c r="D499" t="s">
        <v>2280</v>
      </c>
      <c r="E499" s="32">
        <v>50.944444444444443</v>
      </c>
      <c r="F499" s="32">
        <v>3.619552889858233</v>
      </c>
      <c r="G499" s="32">
        <v>3.3094111232279171</v>
      </c>
      <c r="H499" s="32">
        <v>0.52906215921483091</v>
      </c>
      <c r="I499" s="32">
        <v>0.32535441657579062</v>
      </c>
      <c r="J499" s="32">
        <v>184.39611111111108</v>
      </c>
      <c r="K499" s="32">
        <v>168.5961111111111</v>
      </c>
      <c r="L499" s="32">
        <v>26.952777777777776</v>
      </c>
      <c r="M499" s="32">
        <v>16.574999999999999</v>
      </c>
      <c r="N499" s="32">
        <v>4.8666666666666663</v>
      </c>
      <c r="O499" s="32">
        <v>5.5111111111111111</v>
      </c>
      <c r="P499" s="32">
        <v>61.470444444444446</v>
      </c>
      <c r="Q499" s="32">
        <v>56.048222222222222</v>
      </c>
      <c r="R499" s="32">
        <v>5.4222222222222225</v>
      </c>
      <c r="S499" s="32">
        <v>95.972888888888889</v>
      </c>
      <c r="T499" s="32">
        <v>70.306222222222218</v>
      </c>
      <c r="U499" s="32">
        <v>25.666666666666668</v>
      </c>
      <c r="V499" s="32">
        <v>0</v>
      </c>
      <c r="W499" s="32">
        <v>7.2379999999999995</v>
      </c>
      <c r="X499" s="32">
        <v>0.76666666666666672</v>
      </c>
      <c r="Y499" s="32">
        <v>0</v>
      </c>
      <c r="Z499" s="32">
        <v>0</v>
      </c>
      <c r="AA499" s="32">
        <v>2.8482222222222227</v>
      </c>
      <c r="AB499" s="32">
        <v>0</v>
      </c>
      <c r="AC499" s="32">
        <v>3.6231111111111107</v>
      </c>
      <c r="AD499" s="32">
        <v>0</v>
      </c>
      <c r="AE499" s="32">
        <v>0</v>
      </c>
      <c r="AF499" t="s">
        <v>106</v>
      </c>
      <c r="AG499">
        <v>5</v>
      </c>
      <c r="AH499"/>
    </row>
    <row r="500" spans="1:34" x14ac:dyDescent="0.25">
      <c r="A500" t="s">
        <v>2364</v>
      </c>
      <c r="B500" t="s">
        <v>1429</v>
      </c>
      <c r="C500" t="s">
        <v>1908</v>
      </c>
      <c r="D500" t="s">
        <v>2316</v>
      </c>
      <c r="E500" s="32">
        <v>92.344444444444449</v>
      </c>
      <c r="F500" s="32">
        <v>3.282804716640598</v>
      </c>
      <c r="G500" s="32">
        <v>2.8798736614125868</v>
      </c>
      <c r="H500" s="32">
        <v>0.59657080977018395</v>
      </c>
      <c r="I500" s="32">
        <v>0.30449765371194787</v>
      </c>
      <c r="J500" s="32">
        <v>303.14877777777792</v>
      </c>
      <c r="K500" s="32">
        <v>265.94033333333346</v>
      </c>
      <c r="L500" s="32">
        <v>55.089999999999989</v>
      </c>
      <c r="M500" s="32">
        <v>28.118666666666655</v>
      </c>
      <c r="N500" s="32">
        <v>21.815777777777775</v>
      </c>
      <c r="O500" s="32">
        <v>5.1555555555555559</v>
      </c>
      <c r="P500" s="32">
        <v>93.585000000000008</v>
      </c>
      <c r="Q500" s="32">
        <v>83.347888888888889</v>
      </c>
      <c r="R500" s="32">
        <v>10.237111111111112</v>
      </c>
      <c r="S500" s="32">
        <v>154.47377777777788</v>
      </c>
      <c r="T500" s="32">
        <v>154.47377777777788</v>
      </c>
      <c r="U500" s="32">
        <v>0</v>
      </c>
      <c r="V500" s="32">
        <v>0</v>
      </c>
      <c r="W500" s="32">
        <v>61.777222222222228</v>
      </c>
      <c r="X500" s="32">
        <v>0.54755555555555557</v>
      </c>
      <c r="Y500" s="32">
        <v>0.3557777777777778</v>
      </c>
      <c r="Z500" s="32">
        <v>0</v>
      </c>
      <c r="AA500" s="32">
        <v>11.922333333333333</v>
      </c>
      <c r="AB500" s="32">
        <v>1.6537777777777776</v>
      </c>
      <c r="AC500" s="32">
        <v>47.297777777777782</v>
      </c>
      <c r="AD500" s="32">
        <v>0</v>
      </c>
      <c r="AE500" s="32">
        <v>0</v>
      </c>
      <c r="AF500" t="s">
        <v>482</v>
      </c>
      <c r="AG500">
        <v>5</v>
      </c>
      <c r="AH500"/>
    </row>
    <row r="501" spans="1:34" x14ac:dyDescent="0.25">
      <c r="A501" t="s">
        <v>2364</v>
      </c>
      <c r="B501" t="s">
        <v>1349</v>
      </c>
      <c r="C501" t="s">
        <v>2116</v>
      </c>
      <c r="D501" t="s">
        <v>2263</v>
      </c>
      <c r="E501" s="32">
        <v>87.688888888888883</v>
      </c>
      <c r="F501" s="32">
        <v>3.4499113025848973</v>
      </c>
      <c r="G501" s="32">
        <v>3.1763963507349224</v>
      </c>
      <c r="H501" s="32">
        <v>0.67346680182463259</v>
      </c>
      <c r="I501" s="32">
        <v>0.39995184997465782</v>
      </c>
      <c r="J501" s="32">
        <v>302.51888888888897</v>
      </c>
      <c r="K501" s="32">
        <v>278.53466666666674</v>
      </c>
      <c r="L501" s="32">
        <v>59.055555555555557</v>
      </c>
      <c r="M501" s="32">
        <v>35.071333333333328</v>
      </c>
      <c r="N501" s="32">
        <v>23.984222222222225</v>
      </c>
      <c r="O501" s="32">
        <v>0</v>
      </c>
      <c r="P501" s="32">
        <v>80.089444444444453</v>
      </c>
      <c r="Q501" s="32">
        <v>80.089444444444453</v>
      </c>
      <c r="R501" s="32">
        <v>0</v>
      </c>
      <c r="S501" s="32">
        <v>163.37388888888893</v>
      </c>
      <c r="T501" s="32">
        <v>162.76833333333337</v>
      </c>
      <c r="U501" s="32">
        <v>0.60555555555555551</v>
      </c>
      <c r="V501" s="32">
        <v>0</v>
      </c>
      <c r="W501" s="32">
        <v>18.911111111111111</v>
      </c>
      <c r="X501" s="32">
        <v>0</v>
      </c>
      <c r="Y501" s="32">
        <v>0</v>
      </c>
      <c r="Z501" s="32">
        <v>0</v>
      </c>
      <c r="AA501" s="32">
        <v>7.1472222222222221</v>
      </c>
      <c r="AB501" s="32">
        <v>0</v>
      </c>
      <c r="AC501" s="32">
        <v>11.158333333333333</v>
      </c>
      <c r="AD501" s="32">
        <v>0.60555555555555551</v>
      </c>
      <c r="AE501" s="32">
        <v>0</v>
      </c>
      <c r="AF501" t="s">
        <v>400</v>
      </c>
      <c r="AG501">
        <v>5</v>
      </c>
      <c r="AH501"/>
    </row>
    <row r="502" spans="1:34" x14ac:dyDescent="0.25">
      <c r="A502" t="s">
        <v>2364</v>
      </c>
      <c r="B502" t="s">
        <v>1037</v>
      </c>
      <c r="C502" t="s">
        <v>2053</v>
      </c>
      <c r="D502" t="s">
        <v>2307</v>
      </c>
      <c r="E502" s="32">
        <v>76.044444444444451</v>
      </c>
      <c r="F502" s="32">
        <v>3.661966686148451</v>
      </c>
      <c r="G502" s="32">
        <v>3.4660286382232606</v>
      </c>
      <c r="H502" s="32">
        <v>0.66638661601402682</v>
      </c>
      <c r="I502" s="32">
        <v>0.52819988310929278</v>
      </c>
      <c r="J502" s="32">
        <v>278.47222222222223</v>
      </c>
      <c r="K502" s="32">
        <v>263.57222222222219</v>
      </c>
      <c r="L502" s="32">
        <v>50.674999999999997</v>
      </c>
      <c r="M502" s="32">
        <v>40.166666666666664</v>
      </c>
      <c r="N502" s="32">
        <v>4.9083333333333332</v>
      </c>
      <c r="O502" s="32">
        <v>5.6</v>
      </c>
      <c r="P502" s="32">
        <v>67.95</v>
      </c>
      <c r="Q502" s="32">
        <v>63.55833333333333</v>
      </c>
      <c r="R502" s="32">
        <v>4.3916666666666666</v>
      </c>
      <c r="S502" s="32">
        <v>159.84722222222223</v>
      </c>
      <c r="T502" s="32">
        <v>159.84722222222223</v>
      </c>
      <c r="U502" s="32">
        <v>0</v>
      </c>
      <c r="V502" s="32">
        <v>0</v>
      </c>
      <c r="W502" s="32">
        <v>16.908333333333335</v>
      </c>
      <c r="X502" s="32">
        <v>0</v>
      </c>
      <c r="Y502" s="32">
        <v>0</v>
      </c>
      <c r="Z502" s="32">
        <v>0</v>
      </c>
      <c r="AA502" s="32">
        <v>1.5416666666666667</v>
      </c>
      <c r="AB502" s="32">
        <v>0</v>
      </c>
      <c r="AC502" s="32">
        <v>15.366666666666667</v>
      </c>
      <c r="AD502" s="32">
        <v>0</v>
      </c>
      <c r="AE502" s="32">
        <v>0</v>
      </c>
      <c r="AF502" t="s">
        <v>81</v>
      </c>
      <c r="AG502">
        <v>5</v>
      </c>
      <c r="AH502"/>
    </row>
    <row r="503" spans="1:34" x14ac:dyDescent="0.25">
      <c r="A503" t="s">
        <v>2364</v>
      </c>
      <c r="B503" t="s">
        <v>1011</v>
      </c>
      <c r="C503" t="s">
        <v>1985</v>
      </c>
      <c r="D503" t="s">
        <v>2247</v>
      </c>
      <c r="E503" s="32">
        <v>55.511111111111113</v>
      </c>
      <c r="F503" s="32">
        <v>3.1859487590072058</v>
      </c>
      <c r="G503" s="32">
        <v>2.9006705364291432</v>
      </c>
      <c r="H503" s="32">
        <v>0.32836269015212166</v>
      </c>
      <c r="I503" s="32">
        <v>0.22908326661329062</v>
      </c>
      <c r="J503" s="32">
        <v>176.85555555555555</v>
      </c>
      <c r="K503" s="32">
        <v>161.01944444444445</v>
      </c>
      <c r="L503" s="32">
        <v>18.227777777777778</v>
      </c>
      <c r="M503" s="32">
        <v>12.716666666666667</v>
      </c>
      <c r="N503" s="32">
        <v>0</v>
      </c>
      <c r="O503" s="32">
        <v>5.5111111111111111</v>
      </c>
      <c r="P503" s="32">
        <v>58.027777777777771</v>
      </c>
      <c r="Q503" s="32">
        <v>47.702777777777776</v>
      </c>
      <c r="R503" s="32">
        <v>10.324999999999999</v>
      </c>
      <c r="S503" s="32">
        <v>100.6</v>
      </c>
      <c r="T503" s="32">
        <v>66.983333333333334</v>
      </c>
      <c r="U503" s="32">
        <v>33.616666666666667</v>
      </c>
      <c r="V503" s="32">
        <v>0</v>
      </c>
      <c r="W503" s="32">
        <v>7.3083333333333336</v>
      </c>
      <c r="X503" s="32">
        <v>0</v>
      </c>
      <c r="Y503" s="32">
        <v>0</v>
      </c>
      <c r="Z503" s="32">
        <v>0</v>
      </c>
      <c r="AA503" s="32">
        <v>0</v>
      </c>
      <c r="AB503" s="32">
        <v>0</v>
      </c>
      <c r="AC503" s="32">
        <v>0</v>
      </c>
      <c r="AD503" s="32">
        <v>7.3083333333333336</v>
      </c>
      <c r="AE503" s="32">
        <v>0</v>
      </c>
      <c r="AF503" t="s">
        <v>55</v>
      </c>
      <c r="AG503">
        <v>5</v>
      </c>
      <c r="AH503"/>
    </row>
    <row r="504" spans="1:34" x14ac:dyDescent="0.25">
      <c r="A504" t="s">
        <v>2364</v>
      </c>
      <c r="B504" t="s">
        <v>1074</v>
      </c>
      <c r="C504" t="s">
        <v>2067</v>
      </c>
      <c r="D504" t="s">
        <v>2296</v>
      </c>
      <c r="E504" s="32">
        <v>70.077777777777783</v>
      </c>
      <c r="F504" s="32">
        <v>2.8647677184081179</v>
      </c>
      <c r="G504" s="32">
        <v>2.6674076423022037</v>
      </c>
      <c r="H504" s="32">
        <v>0.33815126050420163</v>
      </c>
      <c r="I504" s="32">
        <v>0.2996622800063421</v>
      </c>
      <c r="J504" s="32">
        <v>200.75655555555556</v>
      </c>
      <c r="K504" s="32">
        <v>186.92600000000002</v>
      </c>
      <c r="L504" s="32">
        <v>23.696888888888886</v>
      </c>
      <c r="M504" s="32">
        <v>20.999666666666663</v>
      </c>
      <c r="N504" s="32">
        <v>2.6972222222222224</v>
      </c>
      <c r="O504" s="32">
        <v>0</v>
      </c>
      <c r="P504" s="32">
        <v>48.455777777777783</v>
      </c>
      <c r="Q504" s="32">
        <v>37.32244444444445</v>
      </c>
      <c r="R504" s="32">
        <v>11.133333333333333</v>
      </c>
      <c r="S504" s="32">
        <v>128.60388888888889</v>
      </c>
      <c r="T504" s="32">
        <v>128.10111111111112</v>
      </c>
      <c r="U504" s="32">
        <v>0</v>
      </c>
      <c r="V504" s="32">
        <v>0.50277777777777777</v>
      </c>
      <c r="W504" s="32">
        <v>10.499555555555556</v>
      </c>
      <c r="X504" s="32">
        <v>0</v>
      </c>
      <c r="Y504" s="32">
        <v>0</v>
      </c>
      <c r="Z504" s="32">
        <v>0</v>
      </c>
      <c r="AA504" s="32">
        <v>2.835</v>
      </c>
      <c r="AB504" s="32">
        <v>0</v>
      </c>
      <c r="AC504" s="32">
        <v>7.6645555555555553</v>
      </c>
      <c r="AD504" s="32">
        <v>0</v>
      </c>
      <c r="AE504" s="32">
        <v>0</v>
      </c>
      <c r="AF504" t="s">
        <v>119</v>
      </c>
      <c r="AG504">
        <v>5</v>
      </c>
      <c r="AH504"/>
    </row>
    <row r="505" spans="1:34" x14ac:dyDescent="0.25">
      <c r="A505" t="s">
        <v>2364</v>
      </c>
      <c r="B505" t="s">
        <v>1232</v>
      </c>
      <c r="C505" t="s">
        <v>2039</v>
      </c>
      <c r="D505" t="s">
        <v>2284</v>
      </c>
      <c r="E505" s="32">
        <v>38.755555555555553</v>
      </c>
      <c r="F505" s="32">
        <v>3.2230504587155964</v>
      </c>
      <c r="G505" s="32">
        <v>2.9038990825688074</v>
      </c>
      <c r="H505" s="32">
        <v>0.89141341743119273</v>
      </c>
      <c r="I505" s="32">
        <v>0.64549885321100919</v>
      </c>
      <c r="J505" s="32">
        <v>124.91111111111111</v>
      </c>
      <c r="K505" s="32">
        <v>112.54222222222222</v>
      </c>
      <c r="L505" s="32">
        <v>34.547222222222224</v>
      </c>
      <c r="M505" s="32">
        <v>25.016666666666666</v>
      </c>
      <c r="N505" s="32">
        <v>4.8888888888888893</v>
      </c>
      <c r="O505" s="32">
        <v>4.6416666666666666</v>
      </c>
      <c r="P505" s="32">
        <v>13.272222222222222</v>
      </c>
      <c r="Q505" s="32">
        <v>10.433888888888889</v>
      </c>
      <c r="R505" s="32">
        <v>2.8383333333333334</v>
      </c>
      <c r="S505" s="32">
        <v>77.091666666666669</v>
      </c>
      <c r="T505" s="32">
        <v>50.861111111111114</v>
      </c>
      <c r="U505" s="32">
        <v>26.230555555555554</v>
      </c>
      <c r="V505" s="32">
        <v>0</v>
      </c>
      <c r="W505" s="32">
        <v>0</v>
      </c>
      <c r="X505" s="32">
        <v>0</v>
      </c>
      <c r="Y505" s="32">
        <v>0</v>
      </c>
      <c r="Z505" s="32">
        <v>0</v>
      </c>
      <c r="AA505" s="32">
        <v>0</v>
      </c>
      <c r="AB505" s="32">
        <v>0</v>
      </c>
      <c r="AC505" s="32">
        <v>0</v>
      </c>
      <c r="AD505" s="32">
        <v>0</v>
      </c>
      <c r="AE505" s="32">
        <v>0</v>
      </c>
      <c r="AF505" t="s">
        <v>281</v>
      </c>
      <c r="AG505">
        <v>5</v>
      </c>
      <c r="AH505"/>
    </row>
    <row r="506" spans="1:34" x14ac:dyDescent="0.25">
      <c r="A506" t="s">
        <v>2364</v>
      </c>
      <c r="B506" t="s">
        <v>1118</v>
      </c>
      <c r="C506" t="s">
        <v>1908</v>
      </c>
      <c r="D506" t="s">
        <v>2271</v>
      </c>
      <c r="E506" s="32">
        <v>64.644444444444446</v>
      </c>
      <c r="F506" s="32">
        <v>4.086442076314885</v>
      </c>
      <c r="G506" s="32">
        <v>3.9330388449639053</v>
      </c>
      <c r="H506" s="32">
        <v>0.5057579924372636</v>
      </c>
      <c r="I506" s="32">
        <v>0.35235476108628394</v>
      </c>
      <c r="J506" s="32">
        <v>264.16577777777781</v>
      </c>
      <c r="K506" s="32">
        <v>254.24911111111112</v>
      </c>
      <c r="L506" s="32">
        <v>32.694444444444443</v>
      </c>
      <c r="M506" s="32">
        <v>22.777777777777779</v>
      </c>
      <c r="N506" s="32">
        <v>4.916666666666667</v>
      </c>
      <c r="O506" s="32">
        <v>5</v>
      </c>
      <c r="P506" s="32">
        <v>97.788888888888891</v>
      </c>
      <c r="Q506" s="32">
        <v>97.788888888888891</v>
      </c>
      <c r="R506" s="32">
        <v>0</v>
      </c>
      <c r="S506" s="32">
        <v>133.68244444444446</v>
      </c>
      <c r="T506" s="32">
        <v>133.68244444444446</v>
      </c>
      <c r="U506" s="32">
        <v>0</v>
      </c>
      <c r="V506" s="32">
        <v>0</v>
      </c>
      <c r="W506" s="32">
        <v>0.55888888888888888</v>
      </c>
      <c r="X506" s="32">
        <v>0</v>
      </c>
      <c r="Y506" s="32">
        <v>0</v>
      </c>
      <c r="Z506" s="32">
        <v>0</v>
      </c>
      <c r="AA506" s="32">
        <v>0</v>
      </c>
      <c r="AB506" s="32">
        <v>0</v>
      </c>
      <c r="AC506" s="32">
        <v>0.55888888888888888</v>
      </c>
      <c r="AD506" s="32">
        <v>0</v>
      </c>
      <c r="AE506" s="32">
        <v>0</v>
      </c>
      <c r="AF506" t="s">
        <v>165</v>
      </c>
      <c r="AG506">
        <v>5</v>
      </c>
      <c r="AH506"/>
    </row>
    <row r="507" spans="1:34" x14ac:dyDescent="0.25">
      <c r="A507" t="s">
        <v>2364</v>
      </c>
      <c r="B507" t="s">
        <v>959</v>
      </c>
      <c r="C507" t="s">
        <v>2026</v>
      </c>
      <c r="D507" t="s">
        <v>2293</v>
      </c>
      <c r="E507" s="32">
        <v>101.95555555555555</v>
      </c>
      <c r="F507" s="32">
        <v>4.7760429380993905</v>
      </c>
      <c r="G507" s="32">
        <v>4.6438262859633834</v>
      </c>
      <c r="H507" s="32">
        <v>0.5139363557105493</v>
      </c>
      <c r="I507" s="32">
        <v>0.40412598081952927</v>
      </c>
      <c r="J507" s="32">
        <v>486.94411111111117</v>
      </c>
      <c r="K507" s="32">
        <v>473.46388888888896</v>
      </c>
      <c r="L507" s="32">
        <v>52.398666666666671</v>
      </c>
      <c r="M507" s="32">
        <v>41.202888888888893</v>
      </c>
      <c r="N507" s="32">
        <v>5.181222222222222</v>
      </c>
      <c r="O507" s="32">
        <v>6.014555555555555</v>
      </c>
      <c r="P507" s="32">
        <v>133.04044444444443</v>
      </c>
      <c r="Q507" s="32">
        <v>130.756</v>
      </c>
      <c r="R507" s="32">
        <v>2.2844444444444445</v>
      </c>
      <c r="S507" s="32">
        <v>301.50500000000005</v>
      </c>
      <c r="T507" s="32">
        <v>301.50500000000005</v>
      </c>
      <c r="U507" s="32">
        <v>0</v>
      </c>
      <c r="V507" s="32">
        <v>0</v>
      </c>
      <c r="W507" s="32">
        <v>286.11166666666668</v>
      </c>
      <c r="X507" s="32">
        <v>10.089555555555556</v>
      </c>
      <c r="Y507" s="32">
        <v>0</v>
      </c>
      <c r="Z507" s="32">
        <v>0</v>
      </c>
      <c r="AA507" s="32">
        <v>87.869333333333316</v>
      </c>
      <c r="AB507" s="32">
        <v>0</v>
      </c>
      <c r="AC507" s="32">
        <v>188.15277777777783</v>
      </c>
      <c r="AD507" s="32">
        <v>0</v>
      </c>
      <c r="AE507" s="32">
        <v>0</v>
      </c>
      <c r="AF507" t="s">
        <v>3</v>
      </c>
      <c r="AG507">
        <v>5</v>
      </c>
      <c r="AH507"/>
    </row>
    <row r="508" spans="1:34" x14ac:dyDescent="0.25">
      <c r="A508" t="s">
        <v>2364</v>
      </c>
      <c r="B508" t="s">
        <v>959</v>
      </c>
      <c r="C508" t="s">
        <v>2024</v>
      </c>
      <c r="D508" t="s">
        <v>2256</v>
      </c>
      <c r="E508" s="32">
        <v>70.144444444444446</v>
      </c>
      <c r="F508" s="32">
        <v>2.5683668620307301</v>
      </c>
      <c r="G508" s="32">
        <v>2.3440677966101697</v>
      </c>
      <c r="H508" s="32">
        <v>0.25427688895929035</v>
      </c>
      <c r="I508" s="32">
        <v>0.10981308411214953</v>
      </c>
      <c r="J508" s="32">
        <v>180.15666666666667</v>
      </c>
      <c r="K508" s="32">
        <v>164.42333333333335</v>
      </c>
      <c r="L508" s="32">
        <v>17.836111111111112</v>
      </c>
      <c r="M508" s="32">
        <v>7.7027777777777775</v>
      </c>
      <c r="N508" s="32">
        <v>4.4444444444444446</v>
      </c>
      <c r="O508" s="32">
        <v>5.6888888888888891</v>
      </c>
      <c r="P508" s="32">
        <v>59.861111111111114</v>
      </c>
      <c r="Q508" s="32">
        <v>54.261111111111113</v>
      </c>
      <c r="R508" s="32">
        <v>5.6</v>
      </c>
      <c r="S508" s="32">
        <v>102.45944444444444</v>
      </c>
      <c r="T508" s="32">
        <v>102.45944444444444</v>
      </c>
      <c r="U508" s="32">
        <v>0</v>
      </c>
      <c r="V508" s="32">
        <v>0</v>
      </c>
      <c r="W508" s="32">
        <v>93.948333333333323</v>
      </c>
      <c r="X508" s="32">
        <v>0</v>
      </c>
      <c r="Y508" s="32">
        <v>0</v>
      </c>
      <c r="Z508" s="32">
        <v>0</v>
      </c>
      <c r="AA508" s="32">
        <v>36.588888888888889</v>
      </c>
      <c r="AB508" s="32">
        <v>0</v>
      </c>
      <c r="AC508" s="32">
        <v>57.359444444444435</v>
      </c>
      <c r="AD508" s="32">
        <v>0</v>
      </c>
      <c r="AE508" s="32">
        <v>0</v>
      </c>
      <c r="AF508" t="s">
        <v>663</v>
      </c>
      <c r="AG508">
        <v>5</v>
      </c>
      <c r="AH508"/>
    </row>
    <row r="509" spans="1:34" x14ac:dyDescent="0.25">
      <c r="A509" t="s">
        <v>2364</v>
      </c>
      <c r="B509" t="s">
        <v>1630</v>
      </c>
      <c r="C509" t="s">
        <v>2004</v>
      </c>
      <c r="D509" t="s">
        <v>2287</v>
      </c>
      <c r="E509" s="32">
        <v>94.833333333333329</v>
      </c>
      <c r="F509" s="32">
        <v>3.2433216168717047</v>
      </c>
      <c r="G509" s="32">
        <v>3.0384007029876976</v>
      </c>
      <c r="H509" s="32">
        <v>0.40597539543057998</v>
      </c>
      <c r="I509" s="32">
        <v>0.20105448154657293</v>
      </c>
      <c r="J509" s="32">
        <v>307.57499999999999</v>
      </c>
      <c r="K509" s="32">
        <v>288.14166666666665</v>
      </c>
      <c r="L509" s="32">
        <v>38.5</v>
      </c>
      <c r="M509" s="32">
        <v>19.066666666666666</v>
      </c>
      <c r="N509" s="32">
        <v>14.855555555555556</v>
      </c>
      <c r="O509" s="32">
        <v>4.5777777777777775</v>
      </c>
      <c r="P509" s="32">
        <v>106.45833333333333</v>
      </c>
      <c r="Q509" s="32">
        <v>106.45833333333333</v>
      </c>
      <c r="R509" s="32">
        <v>0</v>
      </c>
      <c r="S509" s="32">
        <v>162.61666666666667</v>
      </c>
      <c r="T509" s="32">
        <v>162.61666666666667</v>
      </c>
      <c r="U509" s="32">
        <v>0</v>
      </c>
      <c r="V509" s="32">
        <v>0</v>
      </c>
      <c r="W509" s="32">
        <v>117.07777777777778</v>
      </c>
      <c r="X509" s="32">
        <v>0</v>
      </c>
      <c r="Y509" s="32">
        <v>0</v>
      </c>
      <c r="Z509" s="32">
        <v>0</v>
      </c>
      <c r="AA509" s="32">
        <v>25.577777777777779</v>
      </c>
      <c r="AB509" s="32">
        <v>0</v>
      </c>
      <c r="AC509" s="32">
        <v>91.5</v>
      </c>
      <c r="AD509" s="32">
        <v>0</v>
      </c>
      <c r="AE509" s="32">
        <v>0</v>
      </c>
      <c r="AF509" t="s">
        <v>687</v>
      </c>
      <c r="AG509">
        <v>5</v>
      </c>
      <c r="AH509"/>
    </row>
    <row r="510" spans="1:34" x14ac:dyDescent="0.25">
      <c r="A510" t="s">
        <v>2364</v>
      </c>
      <c r="B510" t="s">
        <v>1204</v>
      </c>
      <c r="C510" t="s">
        <v>2025</v>
      </c>
      <c r="D510" t="s">
        <v>2269</v>
      </c>
      <c r="E510" s="32">
        <v>73.211111111111109</v>
      </c>
      <c r="F510" s="32">
        <v>3.4126513886780998</v>
      </c>
      <c r="G510" s="32">
        <v>3.3135088784337534</v>
      </c>
      <c r="H510" s="32">
        <v>0.24703748672029141</v>
      </c>
      <c r="I510" s="32">
        <v>0.21880862042798604</v>
      </c>
      <c r="J510" s="32">
        <v>249.84399999999999</v>
      </c>
      <c r="K510" s="32">
        <v>242.58566666666667</v>
      </c>
      <c r="L510" s="32">
        <v>18.085888888888888</v>
      </c>
      <c r="M510" s="32">
        <v>16.019222222222222</v>
      </c>
      <c r="N510" s="32">
        <v>5.5555555555555552E-2</v>
      </c>
      <c r="O510" s="32">
        <v>2.0111111111111111</v>
      </c>
      <c r="P510" s="32">
        <v>88.427777777777777</v>
      </c>
      <c r="Q510" s="32">
        <v>83.236111111111114</v>
      </c>
      <c r="R510" s="32">
        <v>5.1916666666666664</v>
      </c>
      <c r="S510" s="32">
        <v>143.33033333333333</v>
      </c>
      <c r="T510" s="32">
        <v>136.41644444444444</v>
      </c>
      <c r="U510" s="32">
        <v>6.9138888888888888</v>
      </c>
      <c r="V510" s="32">
        <v>0</v>
      </c>
      <c r="W510" s="32">
        <v>82.427777777777777</v>
      </c>
      <c r="X510" s="32">
        <v>11.125</v>
      </c>
      <c r="Y510" s="32">
        <v>0</v>
      </c>
      <c r="Z510" s="32">
        <v>0.4777777777777778</v>
      </c>
      <c r="AA510" s="32">
        <v>42.036111111111111</v>
      </c>
      <c r="AB510" s="32">
        <v>0</v>
      </c>
      <c r="AC510" s="32">
        <v>28.788888888888888</v>
      </c>
      <c r="AD510" s="32">
        <v>0</v>
      </c>
      <c r="AE510" s="32">
        <v>0</v>
      </c>
      <c r="AF510" t="s">
        <v>252</v>
      </c>
      <c r="AG510">
        <v>5</v>
      </c>
      <c r="AH510"/>
    </row>
    <row r="511" spans="1:34" x14ac:dyDescent="0.25">
      <c r="A511" t="s">
        <v>2364</v>
      </c>
      <c r="B511" t="s">
        <v>1044</v>
      </c>
      <c r="C511" t="s">
        <v>1889</v>
      </c>
      <c r="D511" t="s">
        <v>2264</v>
      </c>
      <c r="E511" s="32">
        <v>104.96666666666667</v>
      </c>
      <c r="F511" s="32">
        <v>2.5814142055679055</v>
      </c>
      <c r="G511" s="32">
        <v>2.3567661691542292</v>
      </c>
      <c r="H511" s="32">
        <v>0.21120461522176351</v>
      </c>
      <c r="I511" s="32">
        <v>0.12630993966338519</v>
      </c>
      <c r="J511" s="32">
        <v>270.96244444444449</v>
      </c>
      <c r="K511" s="32">
        <v>247.38188888888891</v>
      </c>
      <c r="L511" s="32">
        <v>22.169444444444444</v>
      </c>
      <c r="M511" s="32">
        <v>13.258333333333333</v>
      </c>
      <c r="N511" s="32">
        <v>4.4000000000000004</v>
      </c>
      <c r="O511" s="32">
        <v>4.5111111111111111</v>
      </c>
      <c r="P511" s="32">
        <v>90.021333333333331</v>
      </c>
      <c r="Q511" s="32">
        <v>75.351888888888894</v>
      </c>
      <c r="R511" s="32">
        <v>14.669444444444444</v>
      </c>
      <c r="S511" s="32">
        <v>158.77166666666668</v>
      </c>
      <c r="T511" s="32">
        <v>158.77166666666668</v>
      </c>
      <c r="U511" s="32">
        <v>0</v>
      </c>
      <c r="V511" s="32">
        <v>0</v>
      </c>
      <c r="W511" s="32">
        <v>4.1835555555555555</v>
      </c>
      <c r="X511" s="32">
        <v>0</v>
      </c>
      <c r="Y511" s="32">
        <v>2.0444444444444443</v>
      </c>
      <c r="Z511" s="32">
        <v>0</v>
      </c>
      <c r="AA511" s="32">
        <v>0.54166666666666663</v>
      </c>
      <c r="AB511" s="32">
        <v>0</v>
      </c>
      <c r="AC511" s="32">
        <v>1.5974444444444442</v>
      </c>
      <c r="AD511" s="32">
        <v>0</v>
      </c>
      <c r="AE511" s="32">
        <v>0</v>
      </c>
      <c r="AF511" t="s">
        <v>88</v>
      </c>
      <c r="AG511">
        <v>5</v>
      </c>
      <c r="AH511"/>
    </row>
    <row r="512" spans="1:34" x14ac:dyDescent="0.25">
      <c r="A512" t="s">
        <v>2364</v>
      </c>
      <c r="B512" t="s">
        <v>1415</v>
      </c>
      <c r="C512" t="s">
        <v>2160</v>
      </c>
      <c r="D512" t="s">
        <v>2302</v>
      </c>
      <c r="E512" s="32">
        <v>98.311111111111117</v>
      </c>
      <c r="F512" s="32">
        <v>3.7009086799276667</v>
      </c>
      <c r="G512" s="32">
        <v>3.5815856690777581</v>
      </c>
      <c r="H512" s="32">
        <v>0.38008363471971068</v>
      </c>
      <c r="I512" s="32">
        <v>0.32221745027124771</v>
      </c>
      <c r="J512" s="32">
        <v>363.84044444444442</v>
      </c>
      <c r="K512" s="32">
        <v>352.10966666666673</v>
      </c>
      <c r="L512" s="32">
        <v>37.366444444444447</v>
      </c>
      <c r="M512" s="32">
        <v>31.677555555555557</v>
      </c>
      <c r="N512" s="32">
        <v>0</v>
      </c>
      <c r="O512" s="32">
        <v>5.6888888888888891</v>
      </c>
      <c r="P512" s="32">
        <v>104.35399999999998</v>
      </c>
      <c r="Q512" s="32">
        <v>98.312111111111093</v>
      </c>
      <c r="R512" s="32">
        <v>6.0418888888888889</v>
      </c>
      <c r="S512" s="32">
        <v>222.12000000000003</v>
      </c>
      <c r="T512" s="32">
        <v>222.12000000000003</v>
      </c>
      <c r="U512" s="32">
        <v>0</v>
      </c>
      <c r="V512" s="32">
        <v>0</v>
      </c>
      <c r="W512" s="32">
        <v>138.97066666666666</v>
      </c>
      <c r="X512" s="32">
        <v>0.13733333333333334</v>
      </c>
      <c r="Y512" s="32">
        <v>0</v>
      </c>
      <c r="Z512" s="32">
        <v>0</v>
      </c>
      <c r="AA512" s="32">
        <v>36.291444444444451</v>
      </c>
      <c r="AB512" s="32">
        <v>0</v>
      </c>
      <c r="AC512" s="32">
        <v>102.54188888888888</v>
      </c>
      <c r="AD512" s="32">
        <v>0</v>
      </c>
      <c r="AE512" s="32">
        <v>0</v>
      </c>
      <c r="AF512" t="s">
        <v>467</v>
      </c>
      <c r="AG512">
        <v>5</v>
      </c>
      <c r="AH512"/>
    </row>
    <row r="513" spans="1:34" x14ac:dyDescent="0.25">
      <c r="A513" t="s">
        <v>2364</v>
      </c>
      <c r="B513" t="s">
        <v>1506</v>
      </c>
      <c r="C513" t="s">
        <v>1901</v>
      </c>
      <c r="D513" t="s">
        <v>2266</v>
      </c>
      <c r="E513" s="32">
        <v>43.922222222222224</v>
      </c>
      <c r="F513" s="32">
        <v>3.8678725018972928</v>
      </c>
      <c r="G513" s="32">
        <v>3.3818492284341004</v>
      </c>
      <c r="H513" s="32">
        <v>0.62193270933468237</v>
      </c>
      <c r="I513" s="32">
        <v>0.13590943587148999</v>
      </c>
      <c r="J513" s="32">
        <v>169.88555555555556</v>
      </c>
      <c r="K513" s="32">
        <v>148.53833333333333</v>
      </c>
      <c r="L513" s="32">
        <v>27.316666666666663</v>
      </c>
      <c r="M513" s="32">
        <v>5.9694444444444441</v>
      </c>
      <c r="N513" s="32">
        <v>15.85</v>
      </c>
      <c r="O513" s="32">
        <v>5.4972222222222218</v>
      </c>
      <c r="P513" s="32">
        <v>40.627222222222223</v>
      </c>
      <c r="Q513" s="32">
        <v>40.627222222222223</v>
      </c>
      <c r="R513" s="32">
        <v>0</v>
      </c>
      <c r="S513" s="32">
        <v>101.94166666666666</v>
      </c>
      <c r="T513" s="32">
        <v>101.94166666666666</v>
      </c>
      <c r="U513" s="32">
        <v>0</v>
      </c>
      <c r="V513" s="32">
        <v>0</v>
      </c>
      <c r="W513" s="32">
        <v>0</v>
      </c>
      <c r="X513" s="32">
        <v>0</v>
      </c>
      <c r="Y513" s="32">
        <v>0</v>
      </c>
      <c r="Z513" s="32">
        <v>0</v>
      </c>
      <c r="AA513" s="32">
        <v>0</v>
      </c>
      <c r="AB513" s="32">
        <v>0</v>
      </c>
      <c r="AC513" s="32">
        <v>0</v>
      </c>
      <c r="AD513" s="32">
        <v>0</v>
      </c>
      <c r="AE513" s="32">
        <v>0</v>
      </c>
      <c r="AF513" t="s">
        <v>561</v>
      </c>
      <c r="AG513">
        <v>5</v>
      </c>
      <c r="AH513"/>
    </row>
    <row r="514" spans="1:34" x14ac:dyDescent="0.25">
      <c r="A514" t="s">
        <v>2364</v>
      </c>
      <c r="B514" t="s">
        <v>1339</v>
      </c>
      <c r="C514" t="s">
        <v>1926</v>
      </c>
      <c r="D514" t="s">
        <v>2241</v>
      </c>
      <c r="E514" s="32">
        <v>99.166666666666671</v>
      </c>
      <c r="F514" s="32">
        <v>3.1513938375350139</v>
      </c>
      <c r="G514" s="32">
        <v>2.8757232492997193</v>
      </c>
      <c r="H514" s="32">
        <v>0.30611092436974791</v>
      </c>
      <c r="I514" s="32">
        <v>0.1673075630252101</v>
      </c>
      <c r="J514" s="32">
        <v>312.51322222222223</v>
      </c>
      <c r="K514" s="32">
        <v>285.17588888888884</v>
      </c>
      <c r="L514" s="32">
        <v>30.356000000000002</v>
      </c>
      <c r="M514" s="32">
        <v>16.591333333333335</v>
      </c>
      <c r="N514" s="32">
        <v>8.0757777777777768</v>
      </c>
      <c r="O514" s="32">
        <v>5.6888888888888891</v>
      </c>
      <c r="P514" s="32">
        <v>103.92466666666665</v>
      </c>
      <c r="Q514" s="32">
        <v>90.35199999999999</v>
      </c>
      <c r="R514" s="32">
        <v>13.572666666666668</v>
      </c>
      <c r="S514" s="32">
        <v>178.23255555555554</v>
      </c>
      <c r="T514" s="32">
        <v>178.23255555555554</v>
      </c>
      <c r="U514" s="32">
        <v>0</v>
      </c>
      <c r="V514" s="32">
        <v>0</v>
      </c>
      <c r="W514" s="32">
        <v>55.74799999999999</v>
      </c>
      <c r="X514" s="32">
        <v>6.7431111111111113</v>
      </c>
      <c r="Y514" s="32">
        <v>0</v>
      </c>
      <c r="Z514" s="32">
        <v>0</v>
      </c>
      <c r="AA514" s="32">
        <v>46.607333333333322</v>
      </c>
      <c r="AB514" s="32">
        <v>0</v>
      </c>
      <c r="AC514" s="32">
        <v>2.3975555555555559</v>
      </c>
      <c r="AD514" s="32">
        <v>0</v>
      </c>
      <c r="AE514" s="32">
        <v>0</v>
      </c>
      <c r="AF514" t="s">
        <v>390</v>
      </c>
      <c r="AG514">
        <v>5</v>
      </c>
      <c r="AH514"/>
    </row>
    <row r="515" spans="1:34" x14ac:dyDescent="0.25">
      <c r="A515" t="s">
        <v>2364</v>
      </c>
      <c r="B515" t="s">
        <v>1097</v>
      </c>
      <c r="C515" t="s">
        <v>1897</v>
      </c>
      <c r="D515" t="s">
        <v>2253</v>
      </c>
      <c r="E515" s="32">
        <v>143.19999999999999</v>
      </c>
      <c r="F515" s="32">
        <v>3.7336188702669144</v>
      </c>
      <c r="G515" s="32">
        <v>3.3090401924270632</v>
      </c>
      <c r="H515" s="32">
        <v>0.39211902545003102</v>
      </c>
      <c r="I515" s="32">
        <v>0.17153553693358159</v>
      </c>
      <c r="J515" s="32">
        <v>534.65422222222207</v>
      </c>
      <c r="K515" s="32">
        <v>473.85455555555541</v>
      </c>
      <c r="L515" s="32">
        <v>56.151444444444436</v>
      </c>
      <c r="M515" s="32">
        <v>24.563888888888883</v>
      </c>
      <c r="N515" s="32">
        <v>25.898666666666664</v>
      </c>
      <c r="O515" s="32">
        <v>5.6888888888888891</v>
      </c>
      <c r="P515" s="32">
        <v>192.16244444444445</v>
      </c>
      <c r="Q515" s="32">
        <v>162.95033333333333</v>
      </c>
      <c r="R515" s="32">
        <v>29.212111111111106</v>
      </c>
      <c r="S515" s="32">
        <v>286.34033333333321</v>
      </c>
      <c r="T515" s="32">
        <v>286.34033333333321</v>
      </c>
      <c r="U515" s="32">
        <v>0</v>
      </c>
      <c r="V515" s="32">
        <v>0</v>
      </c>
      <c r="W515" s="32">
        <v>40.457111111111111</v>
      </c>
      <c r="X515" s="32">
        <v>2.0605555555555553</v>
      </c>
      <c r="Y515" s="32">
        <v>0</v>
      </c>
      <c r="Z515" s="32">
        <v>0</v>
      </c>
      <c r="AA515" s="32">
        <v>38.396555555555558</v>
      </c>
      <c r="AB515" s="32">
        <v>0</v>
      </c>
      <c r="AC515" s="32">
        <v>0</v>
      </c>
      <c r="AD515" s="32">
        <v>0</v>
      </c>
      <c r="AE515" s="32">
        <v>0</v>
      </c>
      <c r="AF515" t="s">
        <v>143</v>
      </c>
      <c r="AG515">
        <v>5</v>
      </c>
      <c r="AH515"/>
    </row>
    <row r="516" spans="1:34" x14ac:dyDescent="0.25">
      <c r="A516" t="s">
        <v>2364</v>
      </c>
      <c r="B516" t="s">
        <v>1002</v>
      </c>
      <c r="C516" t="s">
        <v>1913</v>
      </c>
      <c r="D516" t="s">
        <v>2253</v>
      </c>
      <c r="E516" s="32">
        <v>142.38888888888889</v>
      </c>
      <c r="F516" s="32">
        <v>3.9102434646898172</v>
      </c>
      <c r="G516" s="32">
        <v>3.5124135778384713</v>
      </c>
      <c r="H516" s="32">
        <v>0.43054779555208744</v>
      </c>
      <c r="I516" s="32">
        <v>0.17548185719859538</v>
      </c>
      <c r="J516" s="32">
        <v>556.77522222222228</v>
      </c>
      <c r="K516" s="32">
        <v>500.12866666666679</v>
      </c>
      <c r="L516" s="32">
        <v>61.305222222222227</v>
      </c>
      <c r="M516" s="32">
        <v>24.986666666666665</v>
      </c>
      <c r="N516" s="32">
        <v>30.629666666666672</v>
      </c>
      <c r="O516" s="32">
        <v>5.6888888888888891</v>
      </c>
      <c r="P516" s="32">
        <v>216.77377777777784</v>
      </c>
      <c r="Q516" s="32">
        <v>196.44577777777783</v>
      </c>
      <c r="R516" s="32">
        <v>20.328000000000003</v>
      </c>
      <c r="S516" s="32">
        <v>278.69622222222227</v>
      </c>
      <c r="T516" s="32">
        <v>278.69622222222227</v>
      </c>
      <c r="U516" s="32">
        <v>0</v>
      </c>
      <c r="V516" s="32">
        <v>0</v>
      </c>
      <c r="W516" s="32">
        <v>34.853444444444456</v>
      </c>
      <c r="X516" s="32">
        <v>1.1074444444444445</v>
      </c>
      <c r="Y516" s="32">
        <v>0</v>
      </c>
      <c r="Z516" s="32">
        <v>0</v>
      </c>
      <c r="AA516" s="32">
        <v>33.746000000000009</v>
      </c>
      <c r="AB516" s="32">
        <v>0</v>
      </c>
      <c r="AC516" s="32">
        <v>0</v>
      </c>
      <c r="AD516" s="32">
        <v>0</v>
      </c>
      <c r="AE516" s="32">
        <v>0</v>
      </c>
      <c r="AF516" t="s">
        <v>46</v>
      </c>
      <c r="AG516">
        <v>5</v>
      </c>
      <c r="AH516"/>
    </row>
    <row r="517" spans="1:34" x14ac:dyDescent="0.25">
      <c r="A517" t="s">
        <v>2364</v>
      </c>
      <c r="B517" t="s">
        <v>1626</v>
      </c>
      <c r="C517" t="s">
        <v>1975</v>
      </c>
      <c r="D517" t="s">
        <v>2287</v>
      </c>
      <c r="E517" s="32">
        <v>67.733333333333334</v>
      </c>
      <c r="F517" s="32">
        <v>4.0241994750656156</v>
      </c>
      <c r="G517" s="32">
        <v>3.5389599737532804</v>
      </c>
      <c r="H517" s="32">
        <v>0.50817913385826774</v>
      </c>
      <c r="I517" s="32">
        <v>0.2470242782152231</v>
      </c>
      <c r="J517" s="32">
        <v>272.57244444444439</v>
      </c>
      <c r="K517" s="32">
        <v>239.70555555555552</v>
      </c>
      <c r="L517" s="32">
        <v>34.420666666666669</v>
      </c>
      <c r="M517" s="32">
        <v>16.731777777777779</v>
      </c>
      <c r="N517" s="32">
        <v>12</v>
      </c>
      <c r="O517" s="32">
        <v>5.6888888888888891</v>
      </c>
      <c r="P517" s="32">
        <v>86.961333333333329</v>
      </c>
      <c r="Q517" s="32">
        <v>71.783333333333331</v>
      </c>
      <c r="R517" s="32">
        <v>15.178000000000004</v>
      </c>
      <c r="S517" s="32">
        <v>151.19044444444441</v>
      </c>
      <c r="T517" s="32">
        <v>151.19044444444441</v>
      </c>
      <c r="U517" s="32">
        <v>0</v>
      </c>
      <c r="V517" s="32">
        <v>0</v>
      </c>
      <c r="W517" s="32">
        <v>20.720444444444439</v>
      </c>
      <c r="X517" s="32">
        <v>0</v>
      </c>
      <c r="Y517" s="32">
        <v>0</v>
      </c>
      <c r="Z517" s="32">
        <v>0</v>
      </c>
      <c r="AA517" s="32">
        <v>3.918444444444444</v>
      </c>
      <c r="AB517" s="32">
        <v>0</v>
      </c>
      <c r="AC517" s="32">
        <v>16.801999999999996</v>
      </c>
      <c r="AD517" s="32">
        <v>0</v>
      </c>
      <c r="AE517" s="32">
        <v>0</v>
      </c>
      <c r="AF517" t="s">
        <v>683</v>
      </c>
      <c r="AG517">
        <v>5</v>
      </c>
      <c r="AH517"/>
    </row>
    <row r="518" spans="1:34" x14ac:dyDescent="0.25">
      <c r="A518" t="s">
        <v>2364</v>
      </c>
      <c r="B518" t="s">
        <v>1638</v>
      </c>
      <c r="C518" t="s">
        <v>2003</v>
      </c>
      <c r="D518" t="s">
        <v>2241</v>
      </c>
      <c r="E518" s="32">
        <v>133.4</v>
      </c>
      <c r="F518" s="32">
        <v>2.9103614859237048</v>
      </c>
      <c r="G518" s="32">
        <v>2.654839247043145</v>
      </c>
      <c r="H518" s="32">
        <v>0.12338164251207728</v>
      </c>
      <c r="I518" s="32">
        <v>6.8075962018990507E-2</v>
      </c>
      <c r="J518" s="32">
        <v>388.24222222222221</v>
      </c>
      <c r="K518" s="32">
        <v>354.15555555555557</v>
      </c>
      <c r="L518" s="32">
        <v>16.45911111111111</v>
      </c>
      <c r="M518" s="32">
        <v>9.0813333333333333</v>
      </c>
      <c r="N518" s="32">
        <v>2.0444444444444443</v>
      </c>
      <c r="O518" s="32">
        <v>5.333333333333333</v>
      </c>
      <c r="P518" s="32">
        <v>152.84911111111106</v>
      </c>
      <c r="Q518" s="32">
        <v>126.14022222222215</v>
      </c>
      <c r="R518" s="32">
        <v>26.708888888888897</v>
      </c>
      <c r="S518" s="32">
        <v>218.93400000000005</v>
      </c>
      <c r="T518" s="32">
        <v>218.93400000000005</v>
      </c>
      <c r="U518" s="32">
        <v>0</v>
      </c>
      <c r="V518" s="32">
        <v>0</v>
      </c>
      <c r="W518" s="32">
        <v>0</v>
      </c>
      <c r="X518" s="32">
        <v>0</v>
      </c>
      <c r="Y518" s="32">
        <v>0</v>
      </c>
      <c r="Z518" s="32">
        <v>0</v>
      </c>
      <c r="AA518" s="32">
        <v>0</v>
      </c>
      <c r="AB518" s="32">
        <v>0</v>
      </c>
      <c r="AC518" s="32">
        <v>0</v>
      </c>
      <c r="AD518" s="32">
        <v>0</v>
      </c>
      <c r="AE518" s="32">
        <v>0</v>
      </c>
      <c r="AF518" t="s">
        <v>695</v>
      </c>
      <c r="AG518">
        <v>5</v>
      </c>
      <c r="AH518"/>
    </row>
    <row r="519" spans="1:34" x14ac:dyDescent="0.25">
      <c r="A519" t="s">
        <v>2364</v>
      </c>
      <c r="B519" t="s">
        <v>1256</v>
      </c>
      <c r="C519" t="s">
        <v>2121</v>
      </c>
      <c r="D519" t="s">
        <v>2267</v>
      </c>
      <c r="E519" s="32">
        <v>63.7</v>
      </c>
      <c r="F519" s="32">
        <v>3.4561311704168847</v>
      </c>
      <c r="G519" s="32">
        <v>3.2012471655328794</v>
      </c>
      <c r="H519" s="32">
        <v>0.62122797837083554</v>
      </c>
      <c r="I519" s="32">
        <v>0.36634397348683062</v>
      </c>
      <c r="J519" s="32">
        <v>220.15555555555557</v>
      </c>
      <c r="K519" s="32">
        <v>203.91944444444442</v>
      </c>
      <c r="L519" s="32">
        <v>39.572222222222223</v>
      </c>
      <c r="M519" s="32">
        <v>23.336111111111112</v>
      </c>
      <c r="N519" s="32">
        <v>10.813888888888888</v>
      </c>
      <c r="O519" s="32">
        <v>5.4222222222222225</v>
      </c>
      <c r="P519" s="32">
        <v>33.097222222222221</v>
      </c>
      <c r="Q519" s="32">
        <v>33.097222222222221</v>
      </c>
      <c r="R519" s="32">
        <v>0</v>
      </c>
      <c r="S519" s="32">
        <v>147.48611111111111</v>
      </c>
      <c r="T519" s="32">
        <v>114.66111111111111</v>
      </c>
      <c r="U519" s="32">
        <v>26.68611111111111</v>
      </c>
      <c r="V519" s="32">
        <v>6.1388888888888893</v>
      </c>
      <c r="W519" s="32">
        <v>0</v>
      </c>
      <c r="X519" s="32">
        <v>0</v>
      </c>
      <c r="Y519" s="32">
        <v>0</v>
      </c>
      <c r="Z519" s="32">
        <v>0</v>
      </c>
      <c r="AA519" s="32">
        <v>0</v>
      </c>
      <c r="AB519" s="32">
        <v>0</v>
      </c>
      <c r="AC519" s="32">
        <v>0</v>
      </c>
      <c r="AD519" s="32">
        <v>0</v>
      </c>
      <c r="AE519" s="32">
        <v>0</v>
      </c>
      <c r="AF519" t="s">
        <v>305</v>
      </c>
      <c r="AG519">
        <v>5</v>
      </c>
      <c r="AH519"/>
    </row>
    <row r="520" spans="1:34" x14ac:dyDescent="0.25">
      <c r="A520" t="s">
        <v>2364</v>
      </c>
      <c r="B520" t="s">
        <v>1508</v>
      </c>
      <c r="C520" t="s">
        <v>2098</v>
      </c>
      <c r="D520" t="s">
        <v>2310</v>
      </c>
      <c r="E520" s="32">
        <v>82.911111111111111</v>
      </c>
      <c r="F520" s="32">
        <v>3.493567408201554</v>
      </c>
      <c r="G520" s="32">
        <v>2.9971991423210929</v>
      </c>
      <c r="H520" s="32">
        <v>0.92110694183864905</v>
      </c>
      <c r="I520" s="32">
        <v>0.56553202894666321</v>
      </c>
      <c r="J520" s="32">
        <v>289.65555555555551</v>
      </c>
      <c r="K520" s="32">
        <v>248.50111111111107</v>
      </c>
      <c r="L520" s="32">
        <v>76.36999999999999</v>
      </c>
      <c r="M520" s="32">
        <v>46.8888888888889</v>
      </c>
      <c r="N520" s="32">
        <v>23.792222222222215</v>
      </c>
      <c r="O520" s="32">
        <v>5.6888888888888891</v>
      </c>
      <c r="P520" s="32">
        <v>51.575555555555553</v>
      </c>
      <c r="Q520" s="32">
        <v>39.902222222222221</v>
      </c>
      <c r="R520" s="32">
        <v>11.67333333333333</v>
      </c>
      <c r="S520" s="32">
        <v>161.70999999999995</v>
      </c>
      <c r="T520" s="32">
        <v>161.70999999999995</v>
      </c>
      <c r="U520" s="32">
        <v>0</v>
      </c>
      <c r="V520" s="32">
        <v>0</v>
      </c>
      <c r="W520" s="32">
        <v>3.7944444444444443</v>
      </c>
      <c r="X520" s="32">
        <v>0</v>
      </c>
      <c r="Y520" s="32">
        <v>0.92222222222222228</v>
      </c>
      <c r="Z520" s="32">
        <v>0</v>
      </c>
      <c r="AA520" s="32">
        <v>0</v>
      </c>
      <c r="AB520" s="32">
        <v>0</v>
      </c>
      <c r="AC520" s="32">
        <v>2.8722222222222222</v>
      </c>
      <c r="AD520" s="32">
        <v>0</v>
      </c>
      <c r="AE520" s="32">
        <v>0</v>
      </c>
      <c r="AF520" t="s">
        <v>563</v>
      </c>
      <c r="AG520">
        <v>5</v>
      </c>
      <c r="AH520"/>
    </row>
    <row r="521" spans="1:34" x14ac:dyDescent="0.25">
      <c r="A521" t="s">
        <v>2364</v>
      </c>
      <c r="B521" t="s">
        <v>1747</v>
      </c>
      <c r="C521" t="s">
        <v>2222</v>
      </c>
      <c r="D521" t="s">
        <v>2295</v>
      </c>
      <c r="E521" s="32">
        <v>72.655555555555551</v>
      </c>
      <c r="F521" s="32">
        <v>3.358212264872305</v>
      </c>
      <c r="G521" s="32">
        <v>3.2016133965438143</v>
      </c>
      <c r="H521" s="32">
        <v>0.53362593668756697</v>
      </c>
      <c r="I521" s="32">
        <v>0.37702706835907634</v>
      </c>
      <c r="J521" s="32">
        <v>243.99277777777777</v>
      </c>
      <c r="K521" s="32">
        <v>232.61500000000001</v>
      </c>
      <c r="L521" s="32">
        <v>38.770888888888891</v>
      </c>
      <c r="M521" s="32">
        <v>27.393111111111111</v>
      </c>
      <c r="N521" s="32">
        <v>5.6888888888888891</v>
      </c>
      <c r="O521" s="32">
        <v>5.6888888888888891</v>
      </c>
      <c r="P521" s="32">
        <v>88.627555555555574</v>
      </c>
      <c r="Q521" s="32">
        <v>88.627555555555574</v>
      </c>
      <c r="R521" s="32">
        <v>0</v>
      </c>
      <c r="S521" s="32">
        <v>116.59433333333334</v>
      </c>
      <c r="T521" s="32">
        <v>116.06011111111111</v>
      </c>
      <c r="U521" s="32">
        <v>0</v>
      </c>
      <c r="V521" s="32">
        <v>0.53422222222222215</v>
      </c>
      <c r="W521" s="32">
        <v>110.08444444444446</v>
      </c>
      <c r="X521" s="32">
        <v>0.4973333333333334</v>
      </c>
      <c r="Y521" s="32">
        <v>0</v>
      </c>
      <c r="Z521" s="32">
        <v>0</v>
      </c>
      <c r="AA521" s="32">
        <v>47.405444444444456</v>
      </c>
      <c r="AB521" s="32">
        <v>0</v>
      </c>
      <c r="AC521" s="32">
        <v>62.181666666666672</v>
      </c>
      <c r="AD521" s="32">
        <v>0</v>
      </c>
      <c r="AE521" s="32">
        <v>0</v>
      </c>
      <c r="AF521" t="s">
        <v>806</v>
      </c>
      <c r="AG521">
        <v>5</v>
      </c>
      <c r="AH521"/>
    </row>
    <row r="522" spans="1:34" x14ac:dyDescent="0.25">
      <c r="A522" t="s">
        <v>2364</v>
      </c>
      <c r="B522" t="s">
        <v>1200</v>
      </c>
      <c r="C522" t="s">
        <v>2103</v>
      </c>
      <c r="D522" t="s">
        <v>2319</v>
      </c>
      <c r="E522" s="32">
        <v>66.655555555555551</v>
      </c>
      <c r="F522" s="32">
        <v>2.9261993665610939</v>
      </c>
      <c r="G522" s="32">
        <v>2.6828671445240881</v>
      </c>
      <c r="H522" s="32">
        <v>0.33726454409068179</v>
      </c>
      <c r="I522" s="32">
        <v>0.1990748458076346</v>
      </c>
      <c r="J522" s="32">
        <v>195.04744444444447</v>
      </c>
      <c r="K522" s="32">
        <v>178.82800000000003</v>
      </c>
      <c r="L522" s="32">
        <v>22.480555555555554</v>
      </c>
      <c r="M522" s="32">
        <v>13.269444444444444</v>
      </c>
      <c r="N522" s="32">
        <v>3.6305555555555555</v>
      </c>
      <c r="O522" s="32">
        <v>5.5805555555555557</v>
      </c>
      <c r="P522" s="32">
        <v>77.533555555555566</v>
      </c>
      <c r="Q522" s="32">
        <v>70.525222222222226</v>
      </c>
      <c r="R522" s="32">
        <v>7.0083333333333337</v>
      </c>
      <c r="S522" s="32">
        <v>95.033333333333331</v>
      </c>
      <c r="T522" s="32">
        <v>80.088888888888889</v>
      </c>
      <c r="U522" s="32">
        <v>14.944444444444445</v>
      </c>
      <c r="V522" s="32">
        <v>0</v>
      </c>
      <c r="W522" s="32">
        <v>3.5277777777777777</v>
      </c>
      <c r="X522" s="32">
        <v>0</v>
      </c>
      <c r="Y522" s="32">
        <v>0</v>
      </c>
      <c r="Z522" s="32">
        <v>0</v>
      </c>
      <c r="AA522" s="32">
        <v>0</v>
      </c>
      <c r="AB522" s="32">
        <v>0</v>
      </c>
      <c r="AC522" s="32">
        <v>3.5277777777777777</v>
      </c>
      <c r="AD522" s="32">
        <v>0</v>
      </c>
      <c r="AE522" s="32">
        <v>0</v>
      </c>
      <c r="AF522" t="s">
        <v>248</v>
      </c>
      <c r="AG522">
        <v>5</v>
      </c>
      <c r="AH522"/>
    </row>
    <row r="523" spans="1:34" x14ac:dyDescent="0.25">
      <c r="A523" t="s">
        <v>2364</v>
      </c>
      <c r="B523" t="s">
        <v>1590</v>
      </c>
      <c r="C523" t="s">
        <v>2197</v>
      </c>
      <c r="D523" t="s">
        <v>2328</v>
      </c>
      <c r="E523" s="32">
        <v>38.644444444444446</v>
      </c>
      <c r="F523" s="32">
        <v>3.2181684876365724</v>
      </c>
      <c r="G523" s="32">
        <v>2.9662995974698094</v>
      </c>
      <c r="H523" s="32">
        <v>0.87637722829212161</v>
      </c>
      <c r="I523" s="32">
        <v>0.72916618746405948</v>
      </c>
      <c r="J523" s="32">
        <v>124.36433333333332</v>
      </c>
      <c r="K523" s="32">
        <v>114.63099999999997</v>
      </c>
      <c r="L523" s="32">
        <v>33.8671111111111</v>
      </c>
      <c r="M523" s="32">
        <v>28.17822222222221</v>
      </c>
      <c r="N523" s="32">
        <v>0</v>
      </c>
      <c r="O523" s="32">
        <v>5.6888888888888891</v>
      </c>
      <c r="P523" s="32">
        <v>23.414999999999996</v>
      </c>
      <c r="Q523" s="32">
        <v>19.370555555555551</v>
      </c>
      <c r="R523" s="32">
        <v>4.0444444444444443</v>
      </c>
      <c r="S523" s="32">
        <v>67.082222222222214</v>
      </c>
      <c r="T523" s="32">
        <v>67.082222222222214</v>
      </c>
      <c r="U523" s="32">
        <v>0</v>
      </c>
      <c r="V523" s="32">
        <v>0</v>
      </c>
      <c r="W523" s="32">
        <v>2.5722222222222224</v>
      </c>
      <c r="X523" s="32">
        <v>0</v>
      </c>
      <c r="Y523" s="32">
        <v>0</v>
      </c>
      <c r="Z523" s="32">
        <v>0</v>
      </c>
      <c r="AA523" s="32">
        <v>0</v>
      </c>
      <c r="AB523" s="32">
        <v>0</v>
      </c>
      <c r="AC523" s="32">
        <v>2.5722222222222224</v>
      </c>
      <c r="AD523" s="32">
        <v>0</v>
      </c>
      <c r="AE523" s="32">
        <v>0</v>
      </c>
      <c r="AF523" t="s">
        <v>646</v>
      </c>
      <c r="AG523">
        <v>5</v>
      </c>
      <c r="AH523"/>
    </row>
    <row r="524" spans="1:34" x14ac:dyDescent="0.25">
      <c r="A524" t="s">
        <v>2364</v>
      </c>
      <c r="B524" t="s">
        <v>1071</v>
      </c>
      <c r="C524" t="s">
        <v>2025</v>
      </c>
      <c r="D524" t="s">
        <v>2269</v>
      </c>
      <c r="E524" s="32">
        <v>94.644444444444446</v>
      </c>
      <c r="F524" s="32">
        <v>4.1541981685841742</v>
      </c>
      <c r="G524" s="32">
        <v>3.8210072787039202</v>
      </c>
      <c r="H524" s="32">
        <v>0.56583235501291373</v>
      </c>
      <c r="I524" s="32">
        <v>0.28370979103075827</v>
      </c>
      <c r="J524" s="32">
        <v>393.17177777777772</v>
      </c>
      <c r="K524" s="32">
        <v>361.63711111111104</v>
      </c>
      <c r="L524" s="32">
        <v>53.55288888888888</v>
      </c>
      <c r="M524" s="32">
        <v>26.851555555555542</v>
      </c>
      <c r="N524" s="32">
        <v>21.53466666666667</v>
      </c>
      <c r="O524" s="32">
        <v>5.166666666666667</v>
      </c>
      <c r="P524" s="32">
        <v>127.24211111111111</v>
      </c>
      <c r="Q524" s="32">
        <v>122.40877777777779</v>
      </c>
      <c r="R524" s="32">
        <v>4.833333333333333</v>
      </c>
      <c r="S524" s="32">
        <v>212.3767777777777</v>
      </c>
      <c r="T524" s="32">
        <v>212.3767777777777</v>
      </c>
      <c r="U524" s="32">
        <v>0</v>
      </c>
      <c r="V524" s="32">
        <v>0</v>
      </c>
      <c r="W524" s="32">
        <v>10.313888888888888</v>
      </c>
      <c r="X524" s="32">
        <v>0</v>
      </c>
      <c r="Y524" s="32">
        <v>0</v>
      </c>
      <c r="Z524" s="32">
        <v>0</v>
      </c>
      <c r="AA524" s="32">
        <v>0</v>
      </c>
      <c r="AB524" s="32">
        <v>0</v>
      </c>
      <c r="AC524" s="32">
        <v>10.313888888888888</v>
      </c>
      <c r="AD524" s="32">
        <v>0</v>
      </c>
      <c r="AE524" s="32">
        <v>0</v>
      </c>
      <c r="AF524" t="s">
        <v>116</v>
      </c>
      <c r="AG524">
        <v>5</v>
      </c>
      <c r="AH524"/>
    </row>
    <row r="525" spans="1:34" x14ac:dyDescent="0.25">
      <c r="A525" t="s">
        <v>2364</v>
      </c>
      <c r="B525" t="s">
        <v>1629</v>
      </c>
      <c r="C525" t="s">
        <v>2201</v>
      </c>
      <c r="D525" t="s">
        <v>2300</v>
      </c>
      <c r="E525" s="32">
        <v>38.233333333333334</v>
      </c>
      <c r="F525" s="32">
        <v>4.1312699796570769</v>
      </c>
      <c r="G525" s="32">
        <v>3.9917756466143572</v>
      </c>
      <c r="H525" s="32">
        <v>0.84603312990409718</v>
      </c>
      <c r="I525" s="32">
        <v>0.70653879686137711</v>
      </c>
      <c r="J525" s="32">
        <v>157.95222222222225</v>
      </c>
      <c r="K525" s="32">
        <v>152.61888888888893</v>
      </c>
      <c r="L525" s="32">
        <v>32.34666666666665</v>
      </c>
      <c r="M525" s="32">
        <v>27.013333333333318</v>
      </c>
      <c r="N525" s="32">
        <v>0</v>
      </c>
      <c r="O525" s="32">
        <v>5.333333333333333</v>
      </c>
      <c r="P525" s="32">
        <v>46.463333333333338</v>
      </c>
      <c r="Q525" s="32">
        <v>46.463333333333338</v>
      </c>
      <c r="R525" s="32">
        <v>0</v>
      </c>
      <c r="S525" s="32">
        <v>79.142222222222259</v>
      </c>
      <c r="T525" s="32">
        <v>79.142222222222259</v>
      </c>
      <c r="U525" s="32">
        <v>0</v>
      </c>
      <c r="V525" s="32">
        <v>0</v>
      </c>
      <c r="W525" s="32">
        <v>0</v>
      </c>
      <c r="X525" s="32">
        <v>0</v>
      </c>
      <c r="Y525" s="32">
        <v>0</v>
      </c>
      <c r="Z525" s="32">
        <v>0</v>
      </c>
      <c r="AA525" s="32">
        <v>0</v>
      </c>
      <c r="AB525" s="32">
        <v>0</v>
      </c>
      <c r="AC525" s="32">
        <v>0</v>
      </c>
      <c r="AD525" s="32">
        <v>0</v>
      </c>
      <c r="AE525" s="32">
        <v>0</v>
      </c>
      <c r="AF525" t="s">
        <v>686</v>
      </c>
      <c r="AG525">
        <v>5</v>
      </c>
      <c r="AH525"/>
    </row>
    <row r="526" spans="1:34" x14ac:dyDescent="0.25">
      <c r="A526" t="s">
        <v>2364</v>
      </c>
      <c r="B526" t="s">
        <v>1825</v>
      </c>
      <c r="C526" t="s">
        <v>2137</v>
      </c>
      <c r="D526" t="s">
        <v>2323</v>
      </c>
      <c r="E526" s="32">
        <v>91.3</v>
      </c>
      <c r="F526" s="32">
        <v>3.3998892539856396</v>
      </c>
      <c r="G526" s="32">
        <v>3.1078288913228667</v>
      </c>
      <c r="H526" s="32">
        <v>0.83808811001582106</v>
      </c>
      <c r="I526" s="32">
        <v>0.55379092126080098</v>
      </c>
      <c r="J526" s="32">
        <v>310.40988888888887</v>
      </c>
      <c r="K526" s="32">
        <v>283.7447777777777</v>
      </c>
      <c r="L526" s="32">
        <v>76.517444444444465</v>
      </c>
      <c r="M526" s="32">
        <v>50.561111111111124</v>
      </c>
      <c r="N526" s="32">
        <v>20.859111111111115</v>
      </c>
      <c r="O526" s="32">
        <v>5.0972222222222223</v>
      </c>
      <c r="P526" s="32">
        <v>64.671666666666653</v>
      </c>
      <c r="Q526" s="32">
        <v>63.962888888888877</v>
      </c>
      <c r="R526" s="32">
        <v>0.70877777777777773</v>
      </c>
      <c r="S526" s="32">
        <v>169.2207777777777</v>
      </c>
      <c r="T526" s="32">
        <v>147.58188888888881</v>
      </c>
      <c r="U526" s="32">
        <v>21.538888888888888</v>
      </c>
      <c r="V526" s="32">
        <v>0.1</v>
      </c>
      <c r="W526" s="32">
        <v>79.586999999999989</v>
      </c>
      <c r="X526" s="32">
        <v>5.3583333333333334</v>
      </c>
      <c r="Y526" s="32">
        <v>0.89222222222222236</v>
      </c>
      <c r="Z526" s="32">
        <v>0</v>
      </c>
      <c r="AA526" s="32">
        <v>5.5739999999999998</v>
      </c>
      <c r="AB526" s="32">
        <v>0</v>
      </c>
      <c r="AC526" s="32">
        <v>67.762444444444426</v>
      </c>
      <c r="AD526" s="32">
        <v>0</v>
      </c>
      <c r="AE526" s="32">
        <v>0</v>
      </c>
      <c r="AF526" t="s">
        <v>884</v>
      </c>
      <c r="AG526">
        <v>5</v>
      </c>
      <c r="AH526"/>
    </row>
    <row r="527" spans="1:34" x14ac:dyDescent="0.25">
      <c r="A527" t="s">
        <v>2364</v>
      </c>
      <c r="B527" t="s">
        <v>1053</v>
      </c>
      <c r="C527" t="s">
        <v>1968</v>
      </c>
      <c r="D527" t="s">
        <v>2244</v>
      </c>
      <c r="E527" s="32">
        <v>227.43333333333334</v>
      </c>
      <c r="F527" s="32">
        <v>3.27030191997655</v>
      </c>
      <c r="G527" s="32">
        <v>2.9308021886755582</v>
      </c>
      <c r="H527" s="32">
        <v>0.56152718745419905</v>
      </c>
      <c r="I527" s="32">
        <v>0.31468904196589964</v>
      </c>
      <c r="J527" s="32">
        <v>743.77566666666667</v>
      </c>
      <c r="K527" s="32">
        <v>666.56211111111111</v>
      </c>
      <c r="L527" s="32">
        <v>127.71</v>
      </c>
      <c r="M527" s="32">
        <v>71.570777777777778</v>
      </c>
      <c r="N527" s="32">
        <v>50.45033333333334</v>
      </c>
      <c r="O527" s="32">
        <v>5.6888888888888891</v>
      </c>
      <c r="P527" s="32">
        <v>176.72099999999998</v>
      </c>
      <c r="Q527" s="32">
        <v>155.64666666666665</v>
      </c>
      <c r="R527" s="32">
        <v>21.074333333333339</v>
      </c>
      <c r="S527" s="32">
        <v>439.34466666666674</v>
      </c>
      <c r="T527" s="32">
        <v>323.13944444444445</v>
      </c>
      <c r="U527" s="32">
        <v>116.20522222222226</v>
      </c>
      <c r="V527" s="32">
        <v>0</v>
      </c>
      <c r="W527" s="32">
        <v>0.87122222222222234</v>
      </c>
      <c r="X527" s="32">
        <v>0</v>
      </c>
      <c r="Y527" s="32">
        <v>0</v>
      </c>
      <c r="Z527" s="32">
        <v>0</v>
      </c>
      <c r="AA527" s="32">
        <v>0.5304444444444445</v>
      </c>
      <c r="AB527" s="32">
        <v>0</v>
      </c>
      <c r="AC527" s="32">
        <v>0.34077777777777779</v>
      </c>
      <c r="AD527" s="32">
        <v>0</v>
      </c>
      <c r="AE527" s="32">
        <v>0</v>
      </c>
      <c r="AF527" t="s">
        <v>98</v>
      </c>
      <c r="AG527">
        <v>5</v>
      </c>
      <c r="AH527"/>
    </row>
    <row r="528" spans="1:34" x14ac:dyDescent="0.25">
      <c r="A528" t="s">
        <v>2364</v>
      </c>
      <c r="B528" t="s">
        <v>994</v>
      </c>
      <c r="C528" t="s">
        <v>1881</v>
      </c>
      <c r="D528" t="s">
        <v>2251</v>
      </c>
      <c r="E528" s="32">
        <v>23.511111111111113</v>
      </c>
      <c r="F528" s="32">
        <v>3.5830576559546317</v>
      </c>
      <c r="G528" s="32">
        <v>3.4298204158790164</v>
      </c>
      <c r="H528" s="32">
        <v>0.28508979206049145</v>
      </c>
      <c r="I528" s="32">
        <v>0.26949432892249525</v>
      </c>
      <c r="J528" s="32">
        <v>84.241666666666674</v>
      </c>
      <c r="K528" s="32">
        <v>80.638888888888886</v>
      </c>
      <c r="L528" s="32">
        <v>6.7027777777777775</v>
      </c>
      <c r="M528" s="32">
        <v>6.3361111111111112</v>
      </c>
      <c r="N528" s="32">
        <v>0</v>
      </c>
      <c r="O528" s="32">
        <v>0.36666666666666664</v>
      </c>
      <c r="P528" s="32">
        <v>33</v>
      </c>
      <c r="Q528" s="32">
        <v>29.763888888888889</v>
      </c>
      <c r="R528" s="32">
        <v>3.2361111111111112</v>
      </c>
      <c r="S528" s="32">
        <v>44.538888888888891</v>
      </c>
      <c r="T528" s="32">
        <v>44.538888888888891</v>
      </c>
      <c r="U528" s="32">
        <v>0</v>
      </c>
      <c r="V528" s="32">
        <v>0</v>
      </c>
      <c r="W528" s="32">
        <v>0</v>
      </c>
      <c r="X528" s="32">
        <v>0</v>
      </c>
      <c r="Y528" s="32">
        <v>0</v>
      </c>
      <c r="Z528" s="32">
        <v>0</v>
      </c>
      <c r="AA528" s="32">
        <v>0</v>
      </c>
      <c r="AB528" s="32">
        <v>0</v>
      </c>
      <c r="AC528" s="32">
        <v>0</v>
      </c>
      <c r="AD528" s="32">
        <v>0</v>
      </c>
      <c r="AE528" s="32">
        <v>0</v>
      </c>
      <c r="AF528" t="s">
        <v>38</v>
      </c>
      <c r="AG528">
        <v>5</v>
      </c>
      <c r="AH528"/>
    </row>
    <row r="529" spans="1:34" x14ac:dyDescent="0.25">
      <c r="A529" t="s">
        <v>2364</v>
      </c>
      <c r="B529" t="s">
        <v>1054</v>
      </c>
      <c r="C529" t="s">
        <v>1881</v>
      </c>
      <c r="D529" t="s">
        <v>2251</v>
      </c>
      <c r="E529" s="32">
        <v>40.200000000000003</v>
      </c>
      <c r="F529" s="32">
        <v>2.9861415146489771</v>
      </c>
      <c r="G529" s="32">
        <v>2.7414621337755665</v>
      </c>
      <c r="H529" s="32">
        <v>0.46786898839137642</v>
      </c>
      <c r="I529" s="32">
        <v>0.31294914317302375</v>
      </c>
      <c r="J529" s="32">
        <v>120.0428888888889</v>
      </c>
      <c r="K529" s="32">
        <v>110.20677777777777</v>
      </c>
      <c r="L529" s="32">
        <v>18.808333333333334</v>
      </c>
      <c r="M529" s="32">
        <v>12.580555555555556</v>
      </c>
      <c r="N529" s="32">
        <v>0</v>
      </c>
      <c r="O529" s="32">
        <v>6.2277777777777779</v>
      </c>
      <c r="P529" s="32">
        <v>34.479777777777777</v>
      </c>
      <c r="Q529" s="32">
        <v>30.871444444444446</v>
      </c>
      <c r="R529" s="32">
        <v>3.6083333333333334</v>
      </c>
      <c r="S529" s="32">
        <v>66.754777777777775</v>
      </c>
      <c r="T529" s="32">
        <v>50.134777777777778</v>
      </c>
      <c r="U529" s="32">
        <v>16.62</v>
      </c>
      <c r="V529" s="32">
        <v>0</v>
      </c>
      <c r="W529" s="32">
        <v>0.90555555555555556</v>
      </c>
      <c r="X529" s="32">
        <v>7.4999999999999997E-2</v>
      </c>
      <c r="Y529" s="32">
        <v>0</v>
      </c>
      <c r="Z529" s="32">
        <v>0</v>
      </c>
      <c r="AA529" s="32">
        <v>0.21111111111111111</v>
      </c>
      <c r="AB529" s="32">
        <v>0</v>
      </c>
      <c r="AC529" s="32">
        <v>0.61944444444444446</v>
      </c>
      <c r="AD529" s="32">
        <v>0</v>
      </c>
      <c r="AE529" s="32">
        <v>0</v>
      </c>
      <c r="AF529" t="s">
        <v>99</v>
      </c>
      <c r="AG529">
        <v>5</v>
      </c>
      <c r="AH529"/>
    </row>
    <row r="530" spans="1:34" x14ac:dyDescent="0.25">
      <c r="A530" t="s">
        <v>2364</v>
      </c>
      <c r="B530" t="s">
        <v>1373</v>
      </c>
      <c r="C530" t="s">
        <v>2025</v>
      </c>
      <c r="D530" t="s">
        <v>2269</v>
      </c>
      <c r="E530" s="32">
        <v>61.322222222222223</v>
      </c>
      <c r="F530" s="32">
        <v>5.6627523102011219</v>
      </c>
      <c r="G530" s="32">
        <v>5.2233611161442273</v>
      </c>
      <c r="H530" s="32">
        <v>0.60545388657365451</v>
      </c>
      <c r="I530" s="32">
        <v>0.25738358398260552</v>
      </c>
      <c r="J530" s="32">
        <v>347.25255555555549</v>
      </c>
      <c r="K530" s="32">
        <v>320.30811111111103</v>
      </c>
      <c r="L530" s="32">
        <v>37.127777777777773</v>
      </c>
      <c r="M530" s="32">
        <v>15.783333333333331</v>
      </c>
      <c r="N530" s="32">
        <v>15.922222222222219</v>
      </c>
      <c r="O530" s="32">
        <v>5.4222222222222225</v>
      </c>
      <c r="P530" s="32">
        <v>87.788666666666657</v>
      </c>
      <c r="Q530" s="32">
        <v>82.188666666666663</v>
      </c>
      <c r="R530" s="32">
        <v>5.6</v>
      </c>
      <c r="S530" s="32">
        <v>222.33611111111105</v>
      </c>
      <c r="T530" s="32">
        <v>220.94277777777774</v>
      </c>
      <c r="U530" s="32">
        <v>0.66111111111111109</v>
      </c>
      <c r="V530" s="32">
        <v>0.73222222222222211</v>
      </c>
      <c r="W530" s="32">
        <v>69.230444444444444</v>
      </c>
      <c r="X530" s="32">
        <v>8.8888888888888892E-2</v>
      </c>
      <c r="Y530" s="32">
        <v>0</v>
      </c>
      <c r="Z530" s="32">
        <v>0</v>
      </c>
      <c r="AA530" s="32">
        <v>28.594333333333331</v>
      </c>
      <c r="AB530" s="32">
        <v>0</v>
      </c>
      <c r="AC530" s="32">
        <v>40.547222222222224</v>
      </c>
      <c r="AD530" s="32">
        <v>0</v>
      </c>
      <c r="AE530" s="32">
        <v>0</v>
      </c>
      <c r="AF530" t="s">
        <v>425</v>
      </c>
      <c r="AG530">
        <v>5</v>
      </c>
      <c r="AH530"/>
    </row>
    <row r="531" spans="1:34" x14ac:dyDescent="0.25">
      <c r="A531" t="s">
        <v>2364</v>
      </c>
      <c r="B531" t="s">
        <v>946</v>
      </c>
      <c r="C531" t="s">
        <v>2165</v>
      </c>
      <c r="D531" t="s">
        <v>2271</v>
      </c>
      <c r="E531" s="32">
        <v>30.266666666666666</v>
      </c>
      <c r="F531" s="32">
        <v>3.5331167400881056</v>
      </c>
      <c r="G531" s="32">
        <v>3.3479955947136562</v>
      </c>
      <c r="H531" s="32">
        <v>0.64433186490455197</v>
      </c>
      <c r="I531" s="32">
        <v>0.4622466960352421</v>
      </c>
      <c r="J531" s="32">
        <v>106.93566666666666</v>
      </c>
      <c r="K531" s="32">
        <v>101.33266666666665</v>
      </c>
      <c r="L531" s="32">
        <v>19.501777777777772</v>
      </c>
      <c r="M531" s="32">
        <v>13.990666666666661</v>
      </c>
      <c r="N531" s="32">
        <v>4.3555555555555552</v>
      </c>
      <c r="O531" s="32">
        <v>1.1555555555555554</v>
      </c>
      <c r="P531" s="32">
        <v>29.364666666666658</v>
      </c>
      <c r="Q531" s="32">
        <v>29.272777777777769</v>
      </c>
      <c r="R531" s="32">
        <v>9.1888888888888881E-2</v>
      </c>
      <c r="S531" s="32">
        <v>58.06922222222223</v>
      </c>
      <c r="T531" s="32">
        <v>58.06922222222223</v>
      </c>
      <c r="U531" s="32">
        <v>0</v>
      </c>
      <c r="V531" s="32">
        <v>0</v>
      </c>
      <c r="W531" s="32">
        <v>48.480666666666664</v>
      </c>
      <c r="X531" s="32">
        <v>0.13655555555555554</v>
      </c>
      <c r="Y531" s="32">
        <v>0</v>
      </c>
      <c r="Z531" s="32">
        <v>0</v>
      </c>
      <c r="AA531" s="32">
        <v>22.195777777777778</v>
      </c>
      <c r="AB531" s="32">
        <v>0</v>
      </c>
      <c r="AC531" s="32">
        <v>26.148333333333326</v>
      </c>
      <c r="AD531" s="32">
        <v>0</v>
      </c>
      <c r="AE531" s="32">
        <v>0</v>
      </c>
      <c r="AF531" t="s">
        <v>703</v>
      </c>
      <c r="AG531">
        <v>5</v>
      </c>
      <c r="AH531"/>
    </row>
    <row r="532" spans="1:34" x14ac:dyDescent="0.25">
      <c r="A532" t="s">
        <v>2364</v>
      </c>
      <c r="B532" t="s">
        <v>1772</v>
      </c>
      <c r="C532" t="s">
        <v>2226</v>
      </c>
      <c r="D532" t="s">
        <v>2300</v>
      </c>
      <c r="E532" s="32">
        <v>81.055555555555557</v>
      </c>
      <c r="F532" s="32">
        <v>1.001610692254969</v>
      </c>
      <c r="G532" s="32">
        <v>0.93032899246058942</v>
      </c>
      <c r="H532" s="32">
        <v>0.20945853324194655</v>
      </c>
      <c r="I532" s="32">
        <v>0.13817683344756682</v>
      </c>
      <c r="J532" s="32">
        <v>81.186111111111103</v>
      </c>
      <c r="K532" s="32">
        <v>75.408333333333331</v>
      </c>
      <c r="L532" s="32">
        <v>16.977777777777778</v>
      </c>
      <c r="M532" s="32">
        <v>11.2</v>
      </c>
      <c r="N532" s="32">
        <v>0</v>
      </c>
      <c r="O532" s="32">
        <v>5.7777777777777777</v>
      </c>
      <c r="P532" s="32">
        <v>12.475</v>
      </c>
      <c r="Q532" s="32">
        <v>12.475</v>
      </c>
      <c r="R532" s="32">
        <v>0</v>
      </c>
      <c r="S532" s="32">
        <v>51.733333333333334</v>
      </c>
      <c r="T532" s="32">
        <v>51.733333333333334</v>
      </c>
      <c r="U532" s="32">
        <v>0</v>
      </c>
      <c r="V532" s="32">
        <v>0</v>
      </c>
      <c r="W532" s="32">
        <v>0</v>
      </c>
      <c r="X532" s="32">
        <v>0</v>
      </c>
      <c r="Y532" s="32">
        <v>0</v>
      </c>
      <c r="Z532" s="32">
        <v>0</v>
      </c>
      <c r="AA532" s="32">
        <v>0</v>
      </c>
      <c r="AB532" s="32">
        <v>0</v>
      </c>
      <c r="AC532" s="32">
        <v>0</v>
      </c>
      <c r="AD532" s="32">
        <v>0</v>
      </c>
      <c r="AE532" s="32">
        <v>0</v>
      </c>
      <c r="AF532" t="s">
        <v>831</v>
      </c>
      <c r="AG532">
        <v>5</v>
      </c>
      <c r="AH532"/>
    </row>
    <row r="533" spans="1:34" x14ac:dyDescent="0.25">
      <c r="A533" t="s">
        <v>2364</v>
      </c>
      <c r="B533" t="s">
        <v>1106</v>
      </c>
      <c r="C533" t="s">
        <v>1926</v>
      </c>
      <c r="D533" t="s">
        <v>2241</v>
      </c>
      <c r="E533" s="32">
        <v>83.544444444444451</v>
      </c>
      <c r="F533" s="32">
        <v>3.1919271179678144</v>
      </c>
      <c r="G533" s="32">
        <v>2.9145258678015691</v>
      </c>
      <c r="H533" s="32">
        <v>0.56863412687857418</v>
      </c>
      <c r="I533" s="32">
        <v>0.37559515893070877</v>
      </c>
      <c r="J533" s="32">
        <v>266.66777777777776</v>
      </c>
      <c r="K533" s="32">
        <v>243.49244444444446</v>
      </c>
      <c r="L533" s="32">
        <v>47.50622222222222</v>
      </c>
      <c r="M533" s="32">
        <v>31.378888888888884</v>
      </c>
      <c r="N533" s="32">
        <v>7.9022222222222229</v>
      </c>
      <c r="O533" s="32">
        <v>8.2251111111111115</v>
      </c>
      <c r="P533" s="32">
        <v>82.204555555555558</v>
      </c>
      <c r="Q533" s="32">
        <v>75.156555555555556</v>
      </c>
      <c r="R533" s="32">
        <v>7.0479999999999992</v>
      </c>
      <c r="S533" s="32">
        <v>136.95700000000002</v>
      </c>
      <c r="T533" s="32">
        <v>100.62255555555556</v>
      </c>
      <c r="U533" s="32">
        <v>36.334444444444451</v>
      </c>
      <c r="V533" s="32">
        <v>0</v>
      </c>
      <c r="W533" s="32">
        <v>2.2501111111111114</v>
      </c>
      <c r="X533" s="32">
        <v>0</v>
      </c>
      <c r="Y533" s="32">
        <v>0</v>
      </c>
      <c r="Z533" s="32">
        <v>1.1666666666666667</v>
      </c>
      <c r="AA533" s="32">
        <v>0.25922222222222219</v>
      </c>
      <c r="AB533" s="32">
        <v>0</v>
      </c>
      <c r="AC533" s="32">
        <v>0.8242222222222223</v>
      </c>
      <c r="AD533" s="32">
        <v>0</v>
      </c>
      <c r="AE533" s="32">
        <v>0</v>
      </c>
      <c r="AF533" t="s">
        <v>153</v>
      </c>
      <c r="AG533">
        <v>5</v>
      </c>
      <c r="AH533"/>
    </row>
    <row r="534" spans="1:34" x14ac:dyDescent="0.25">
      <c r="A534" t="s">
        <v>2364</v>
      </c>
      <c r="B534" t="s">
        <v>1258</v>
      </c>
      <c r="C534" t="s">
        <v>2016</v>
      </c>
      <c r="D534" t="s">
        <v>2278</v>
      </c>
      <c r="E534" s="32">
        <v>48.577777777777776</v>
      </c>
      <c r="F534" s="32">
        <v>2.6648078682525158</v>
      </c>
      <c r="G534" s="32">
        <v>2.4437419945105217</v>
      </c>
      <c r="H534" s="32">
        <v>0.52104300091491307</v>
      </c>
      <c r="I534" s="32">
        <v>0.41108188472095153</v>
      </c>
      <c r="J534" s="32">
        <v>129.45044444444443</v>
      </c>
      <c r="K534" s="32">
        <v>118.71155555555555</v>
      </c>
      <c r="L534" s="32">
        <v>25.31111111111111</v>
      </c>
      <c r="M534" s="32">
        <v>19.969444444444445</v>
      </c>
      <c r="N534" s="32">
        <v>0.44444444444444442</v>
      </c>
      <c r="O534" s="32">
        <v>4.8972222222222221</v>
      </c>
      <c r="P534" s="32">
        <v>36.558333333333337</v>
      </c>
      <c r="Q534" s="32">
        <v>31.161111111111111</v>
      </c>
      <c r="R534" s="32">
        <v>5.3972222222222221</v>
      </c>
      <c r="S534" s="32">
        <v>67.580999999999989</v>
      </c>
      <c r="T534" s="32">
        <v>67.580999999999989</v>
      </c>
      <c r="U534" s="32">
        <v>0</v>
      </c>
      <c r="V534" s="32">
        <v>0</v>
      </c>
      <c r="W534" s="32">
        <v>10.072222222222223</v>
      </c>
      <c r="X534" s="32">
        <v>0.41666666666666669</v>
      </c>
      <c r="Y534" s="32">
        <v>0.44444444444444442</v>
      </c>
      <c r="Z534" s="32">
        <v>3.8222222222222224</v>
      </c>
      <c r="AA534" s="32">
        <v>4.4444444444444446E-2</v>
      </c>
      <c r="AB534" s="32">
        <v>0</v>
      </c>
      <c r="AC534" s="32">
        <v>5.3444444444444441</v>
      </c>
      <c r="AD534" s="32">
        <v>0</v>
      </c>
      <c r="AE534" s="32">
        <v>0</v>
      </c>
      <c r="AF534" t="s">
        <v>307</v>
      </c>
      <c r="AG534">
        <v>5</v>
      </c>
      <c r="AH534"/>
    </row>
    <row r="535" spans="1:34" x14ac:dyDescent="0.25">
      <c r="A535" t="s">
        <v>2364</v>
      </c>
      <c r="B535" t="s">
        <v>1268</v>
      </c>
      <c r="C535" t="s">
        <v>1936</v>
      </c>
      <c r="D535" t="s">
        <v>2278</v>
      </c>
      <c r="E535" s="32">
        <v>157.36666666666667</v>
      </c>
      <c r="F535" s="32">
        <v>2.615526371531455</v>
      </c>
      <c r="G535" s="32">
        <v>2.4909482454282283</v>
      </c>
      <c r="H535" s="32">
        <v>0.254331709383605</v>
      </c>
      <c r="I535" s="32">
        <v>0.16660312080773837</v>
      </c>
      <c r="J535" s="32">
        <v>411.59666666666664</v>
      </c>
      <c r="K535" s="32">
        <v>391.99222222222221</v>
      </c>
      <c r="L535" s="32">
        <v>40.023333333333312</v>
      </c>
      <c r="M535" s="32">
        <v>26.217777777777762</v>
      </c>
      <c r="N535" s="32">
        <v>6.6944444444444455</v>
      </c>
      <c r="O535" s="32">
        <v>7.1111111111111107</v>
      </c>
      <c r="P535" s="32">
        <v>130.37444444444444</v>
      </c>
      <c r="Q535" s="32">
        <v>124.57555555555555</v>
      </c>
      <c r="R535" s="32">
        <v>5.7988888888888903</v>
      </c>
      <c r="S535" s="32">
        <v>241.19888888888892</v>
      </c>
      <c r="T535" s="32">
        <v>239.48000000000002</v>
      </c>
      <c r="U535" s="32">
        <v>1.7188888888888891</v>
      </c>
      <c r="V535" s="32">
        <v>0</v>
      </c>
      <c r="W535" s="32">
        <v>0</v>
      </c>
      <c r="X535" s="32">
        <v>0</v>
      </c>
      <c r="Y535" s="32">
        <v>0</v>
      </c>
      <c r="Z535" s="32">
        <v>0</v>
      </c>
      <c r="AA535" s="32">
        <v>0</v>
      </c>
      <c r="AB535" s="32">
        <v>0</v>
      </c>
      <c r="AC535" s="32">
        <v>0</v>
      </c>
      <c r="AD535" s="32">
        <v>0</v>
      </c>
      <c r="AE535" s="32">
        <v>0</v>
      </c>
      <c r="AF535" t="s">
        <v>318</v>
      </c>
      <c r="AG535">
        <v>5</v>
      </c>
      <c r="AH535"/>
    </row>
    <row r="536" spans="1:34" x14ac:dyDescent="0.25">
      <c r="A536" t="s">
        <v>2364</v>
      </c>
      <c r="B536" t="s">
        <v>999</v>
      </c>
      <c r="C536" t="s">
        <v>1926</v>
      </c>
      <c r="D536" t="s">
        <v>2241</v>
      </c>
      <c r="E536" s="32">
        <v>113.58888888888889</v>
      </c>
      <c r="F536" s="32">
        <v>3.5857566272131463</v>
      </c>
      <c r="G536" s="32">
        <v>3.2683341484887012</v>
      </c>
      <c r="H536" s="32">
        <v>0.78596987185757605</v>
      </c>
      <c r="I536" s="32">
        <v>0.65293651569989242</v>
      </c>
      <c r="J536" s="32">
        <v>407.30211111111106</v>
      </c>
      <c r="K536" s="32">
        <v>371.24644444444436</v>
      </c>
      <c r="L536" s="32">
        <v>89.277444444444441</v>
      </c>
      <c r="M536" s="32">
        <v>74.166333333333341</v>
      </c>
      <c r="N536" s="32">
        <v>9.9555555555555557</v>
      </c>
      <c r="O536" s="32">
        <v>5.1555555555555559</v>
      </c>
      <c r="P536" s="32">
        <v>130.59955555555553</v>
      </c>
      <c r="Q536" s="32">
        <v>109.65499999999999</v>
      </c>
      <c r="R536" s="32">
        <v>20.944555555555553</v>
      </c>
      <c r="S536" s="32">
        <v>187.42511111111102</v>
      </c>
      <c r="T536" s="32">
        <v>182.76255555555548</v>
      </c>
      <c r="U536" s="32">
        <v>4.6625555555555547</v>
      </c>
      <c r="V536" s="32">
        <v>0</v>
      </c>
      <c r="W536" s="32">
        <v>0</v>
      </c>
      <c r="X536" s="32">
        <v>0</v>
      </c>
      <c r="Y536" s="32">
        <v>0</v>
      </c>
      <c r="Z536" s="32">
        <v>0</v>
      </c>
      <c r="AA536" s="32">
        <v>0</v>
      </c>
      <c r="AB536" s="32">
        <v>0</v>
      </c>
      <c r="AC536" s="32">
        <v>0</v>
      </c>
      <c r="AD536" s="32">
        <v>0</v>
      </c>
      <c r="AE536" s="32">
        <v>0</v>
      </c>
      <c r="AF536" t="s">
        <v>43</v>
      </c>
      <c r="AG536">
        <v>5</v>
      </c>
      <c r="AH536"/>
    </row>
    <row r="537" spans="1:34" x14ac:dyDescent="0.25">
      <c r="A537" t="s">
        <v>2364</v>
      </c>
      <c r="B537" t="s">
        <v>1434</v>
      </c>
      <c r="C537" t="s">
        <v>2165</v>
      </c>
      <c r="D537" t="s">
        <v>2271</v>
      </c>
      <c r="E537" s="32">
        <v>67.711111111111109</v>
      </c>
      <c r="F537" s="32">
        <v>4.9959140137840485</v>
      </c>
      <c r="G537" s="32">
        <v>4.6723203150639963</v>
      </c>
      <c r="H537" s="32">
        <v>0.71992123400065644</v>
      </c>
      <c r="I537" s="32">
        <v>0.47691007548408271</v>
      </c>
      <c r="J537" s="32">
        <v>338.27888888888879</v>
      </c>
      <c r="K537" s="32">
        <v>316.36799999999994</v>
      </c>
      <c r="L537" s="32">
        <v>48.74666666666667</v>
      </c>
      <c r="M537" s="32">
        <v>32.292111111111112</v>
      </c>
      <c r="N537" s="32">
        <v>10.854555555555557</v>
      </c>
      <c r="O537" s="32">
        <v>5.6</v>
      </c>
      <c r="P537" s="32">
        <v>106.19822222222221</v>
      </c>
      <c r="Q537" s="32">
        <v>100.74188888888888</v>
      </c>
      <c r="R537" s="32">
        <v>5.4563333333333341</v>
      </c>
      <c r="S537" s="32">
        <v>183.33399999999995</v>
      </c>
      <c r="T537" s="32">
        <v>183.33399999999995</v>
      </c>
      <c r="U537" s="32">
        <v>0</v>
      </c>
      <c r="V537" s="32">
        <v>0</v>
      </c>
      <c r="W537" s="32">
        <v>10.515666666666664</v>
      </c>
      <c r="X537" s="32">
        <v>0</v>
      </c>
      <c r="Y537" s="32">
        <v>0</v>
      </c>
      <c r="Z537" s="32">
        <v>0</v>
      </c>
      <c r="AA537" s="32">
        <v>0</v>
      </c>
      <c r="AB537" s="32">
        <v>0.123</v>
      </c>
      <c r="AC537" s="32">
        <v>10.392666666666665</v>
      </c>
      <c r="AD537" s="32">
        <v>0</v>
      </c>
      <c r="AE537" s="32">
        <v>0</v>
      </c>
      <c r="AF537" t="s">
        <v>487</v>
      </c>
      <c r="AG537">
        <v>5</v>
      </c>
      <c r="AH537"/>
    </row>
    <row r="538" spans="1:34" x14ac:dyDescent="0.25">
      <c r="A538" t="s">
        <v>2364</v>
      </c>
      <c r="B538" t="s">
        <v>1838</v>
      </c>
      <c r="C538" t="s">
        <v>2030</v>
      </c>
      <c r="D538" t="s">
        <v>2241</v>
      </c>
      <c r="E538" s="32">
        <v>89.655555555555551</v>
      </c>
      <c r="F538" s="32">
        <v>3.3532990457305742</v>
      </c>
      <c r="G538" s="32">
        <v>3.069310943115628</v>
      </c>
      <c r="H538" s="32">
        <v>0.50473912504647411</v>
      </c>
      <c r="I538" s="32">
        <v>0.26858842483579115</v>
      </c>
      <c r="J538" s="32">
        <v>300.6418888888889</v>
      </c>
      <c r="K538" s="32">
        <v>275.18077777777779</v>
      </c>
      <c r="L538" s="32">
        <v>45.252666666666656</v>
      </c>
      <c r="M538" s="32">
        <v>24.080444444444431</v>
      </c>
      <c r="N538" s="32">
        <v>16.016666666666666</v>
      </c>
      <c r="O538" s="32">
        <v>5.1555555555555559</v>
      </c>
      <c r="P538" s="32">
        <v>90.948222222222228</v>
      </c>
      <c r="Q538" s="32">
        <v>86.659333333333336</v>
      </c>
      <c r="R538" s="32">
        <v>4.2888888888888888</v>
      </c>
      <c r="S538" s="32">
        <v>164.44100000000003</v>
      </c>
      <c r="T538" s="32">
        <v>106.46244444444447</v>
      </c>
      <c r="U538" s="32">
        <v>57.978555555555545</v>
      </c>
      <c r="V538" s="32">
        <v>0</v>
      </c>
      <c r="W538" s="32">
        <v>0</v>
      </c>
      <c r="X538" s="32">
        <v>0</v>
      </c>
      <c r="Y538" s="32">
        <v>0</v>
      </c>
      <c r="Z538" s="32">
        <v>0</v>
      </c>
      <c r="AA538" s="32">
        <v>0</v>
      </c>
      <c r="AB538" s="32">
        <v>0</v>
      </c>
      <c r="AC538" s="32">
        <v>0</v>
      </c>
      <c r="AD538" s="32">
        <v>0</v>
      </c>
      <c r="AE538" s="32">
        <v>0</v>
      </c>
      <c r="AF538" t="s">
        <v>897</v>
      </c>
      <c r="AG538">
        <v>5</v>
      </c>
      <c r="AH538"/>
    </row>
    <row r="539" spans="1:34" x14ac:dyDescent="0.25">
      <c r="A539" t="s">
        <v>2364</v>
      </c>
      <c r="B539" t="s">
        <v>1273</v>
      </c>
      <c r="C539" t="s">
        <v>2051</v>
      </c>
      <c r="D539" t="s">
        <v>2278</v>
      </c>
      <c r="E539" s="32">
        <v>60.577777777777776</v>
      </c>
      <c r="F539" s="32">
        <v>4.410863903154806</v>
      </c>
      <c r="G539" s="32">
        <v>4.0685583272193693</v>
      </c>
      <c r="H539" s="32">
        <v>0.78562912692589881</v>
      </c>
      <c r="I539" s="32">
        <v>0.44332355099046222</v>
      </c>
      <c r="J539" s="32">
        <v>267.20033333333333</v>
      </c>
      <c r="K539" s="32">
        <v>246.46422222222225</v>
      </c>
      <c r="L539" s="32">
        <v>47.591666666666669</v>
      </c>
      <c r="M539" s="32">
        <v>26.855555555555554</v>
      </c>
      <c r="N539" s="32">
        <v>15.225</v>
      </c>
      <c r="O539" s="32">
        <v>5.5111111111111111</v>
      </c>
      <c r="P539" s="32">
        <v>49.595777777777776</v>
      </c>
      <c r="Q539" s="32">
        <v>49.595777777777776</v>
      </c>
      <c r="R539" s="32">
        <v>0</v>
      </c>
      <c r="S539" s="32">
        <v>170.01288888888891</v>
      </c>
      <c r="T539" s="32">
        <v>170.01288888888891</v>
      </c>
      <c r="U539" s="32">
        <v>0</v>
      </c>
      <c r="V539" s="32">
        <v>0</v>
      </c>
      <c r="W539" s="32">
        <v>34.182111111111112</v>
      </c>
      <c r="X539" s="32">
        <v>0.2645555555555556</v>
      </c>
      <c r="Y539" s="32">
        <v>0</v>
      </c>
      <c r="Z539" s="32">
        <v>0</v>
      </c>
      <c r="AA539" s="32">
        <v>8.2051111111111137</v>
      </c>
      <c r="AB539" s="32">
        <v>0</v>
      </c>
      <c r="AC539" s="32">
        <v>25.712444444444444</v>
      </c>
      <c r="AD539" s="32">
        <v>0</v>
      </c>
      <c r="AE539" s="32">
        <v>0</v>
      </c>
      <c r="AF539" t="s">
        <v>323</v>
      </c>
      <c r="AG539">
        <v>5</v>
      </c>
      <c r="AH539"/>
    </row>
    <row r="540" spans="1:34" x14ac:dyDescent="0.25">
      <c r="A540" t="s">
        <v>2364</v>
      </c>
      <c r="B540" t="s">
        <v>955</v>
      </c>
      <c r="C540" t="s">
        <v>2025</v>
      </c>
      <c r="D540" t="s">
        <v>2269</v>
      </c>
      <c r="E540" s="32">
        <v>110.5</v>
      </c>
      <c r="F540" s="32">
        <v>3.6783871292106589</v>
      </c>
      <c r="G540" s="32">
        <v>3.3845711412770236</v>
      </c>
      <c r="H540" s="32">
        <v>0.35485168426344893</v>
      </c>
      <c r="I540" s="32">
        <v>0.24555052790346907</v>
      </c>
      <c r="J540" s="32">
        <v>406.4617777777778</v>
      </c>
      <c r="K540" s="32">
        <v>373.9951111111111</v>
      </c>
      <c r="L540" s="32">
        <v>39.211111111111109</v>
      </c>
      <c r="M540" s="32">
        <v>27.133333333333333</v>
      </c>
      <c r="N540" s="32">
        <v>7.1</v>
      </c>
      <c r="O540" s="32">
        <v>4.9777777777777779</v>
      </c>
      <c r="P540" s="32">
        <v>125.35</v>
      </c>
      <c r="Q540" s="32">
        <v>104.96111111111111</v>
      </c>
      <c r="R540" s="32">
        <v>20.388888888888889</v>
      </c>
      <c r="S540" s="32">
        <v>241.90066666666669</v>
      </c>
      <c r="T540" s="32">
        <v>241.90066666666669</v>
      </c>
      <c r="U540" s="32">
        <v>0</v>
      </c>
      <c r="V540" s="32">
        <v>0</v>
      </c>
      <c r="W540" s="32">
        <v>50.055333333333337</v>
      </c>
      <c r="X540" s="32">
        <v>1.2555555555555555</v>
      </c>
      <c r="Y540" s="32">
        <v>0</v>
      </c>
      <c r="Z540" s="32">
        <v>0</v>
      </c>
      <c r="AA540" s="32">
        <v>23.733333333333334</v>
      </c>
      <c r="AB540" s="32">
        <v>0</v>
      </c>
      <c r="AC540" s="32">
        <v>25.066444444444446</v>
      </c>
      <c r="AD540" s="32">
        <v>0</v>
      </c>
      <c r="AE540" s="32">
        <v>0</v>
      </c>
      <c r="AF540" t="s">
        <v>130</v>
      </c>
      <c r="AG540">
        <v>5</v>
      </c>
      <c r="AH540"/>
    </row>
    <row r="541" spans="1:34" x14ac:dyDescent="0.25">
      <c r="A541" t="s">
        <v>2364</v>
      </c>
      <c r="B541" t="s">
        <v>945</v>
      </c>
      <c r="C541" t="s">
        <v>1902</v>
      </c>
      <c r="D541" t="s">
        <v>2308</v>
      </c>
      <c r="E541" s="32">
        <v>27.855555555555554</v>
      </c>
      <c r="F541" s="32">
        <v>3.5237694455524533</v>
      </c>
      <c r="G541" s="32">
        <v>3.0514918228958918</v>
      </c>
      <c r="H541" s="32">
        <v>0.79635021938571993</v>
      </c>
      <c r="I541" s="32">
        <v>0.52510969285999209</v>
      </c>
      <c r="J541" s="32">
        <v>98.156555555555556</v>
      </c>
      <c r="K541" s="32">
        <v>85.001000000000005</v>
      </c>
      <c r="L541" s="32">
        <v>22.182777777777776</v>
      </c>
      <c r="M541" s="32">
        <v>14.627222222222223</v>
      </c>
      <c r="N541" s="32">
        <v>2.4888888888888889</v>
      </c>
      <c r="O541" s="32">
        <v>5.0666666666666664</v>
      </c>
      <c r="P541" s="32">
        <v>37.777000000000008</v>
      </c>
      <c r="Q541" s="32">
        <v>32.177000000000007</v>
      </c>
      <c r="R541" s="32">
        <v>5.6</v>
      </c>
      <c r="S541" s="32">
        <v>38.196777777777775</v>
      </c>
      <c r="T541" s="32">
        <v>38.196777777777775</v>
      </c>
      <c r="U541" s="32">
        <v>0</v>
      </c>
      <c r="V541" s="32">
        <v>0</v>
      </c>
      <c r="W541" s="32">
        <v>21.051000000000002</v>
      </c>
      <c r="X541" s="32">
        <v>1.6549999999999998</v>
      </c>
      <c r="Y541" s="32">
        <v>0</v>
      </c>
      <c r="Z541" s="32">
        <v>0</v>
      </c>
      <c r="AA541" s="32">
        <v>6.6103333333333332</v>
      </c>
      <c r="AB541" s="32">
        <v>0</v>
      </c>
      <c r="AC541" s="32">
        <v>12.785666666666668</v>
      </c>
      <c r="AD541" s="32">
        <v>0</v>
      </c>
      <c r="AE541" s="32">
        <v>0</v>
      </c>
      <c r="AF541" t="s">
        <v>493</v>
      </c>
      <c r="AG541">
        <v>5</v>
      </c>
      <c r="AH541"/>
    </row>
    <row r="542" spans="1:34" x14ac:dyDescent="0.25">
      <c r="A542" t="s">
        <v>2364</v>
      </c>
      <c r="B542" t="s">
        <v>1102</v>
      </c>
      <c r="C542" t="s">
        <v>2076</v>
      </c>
      <c r="D542" t="s">
        <v>2305</v>
      </c>
      <c r="E542" s="32">
        <v>45.444444444444443</v>
      </c>
      <c r="F542" s="32">
        <v>2.9063960880195618</v>
      </c>
      <c r="G542" s="32">
        <v>2.586058679706603</v>
      </c>
      <c r="H542" s="32">
        <v>0.44027139364303181</v>
      </c>
      <c r="I542" s="32">
        <v>0.15147677261613687</v>
      </c>
      <c r="J542" s="32">
        <v>132.07955555555563</v>
      </c>
      <c r="K542" s="32">
        <v>117.52200000000006</v>
      </c>
      <c r="L542" s="32">
        <v>20.007888888888889</v>
      </c>
      <c r="M542" s="32">
        <v>6.8837777777777758</v>
      </c>
      <c r="N542" s="32">
        <v>7.8741111111111133</v>
      </c>
      <c r="O542" s="32">
        <v>5.25</v>
      </c>
      <c r="P542" s="32">
        <v>46.5247777777778</v>
      </c>
      <c r="Q542" s="32">
        <v>45.091333333333353</v>
      </c>
      <c r="R542" s="32">
        <v>1.4334444444444443</v>
      </c>
      <c r="S542" s="32">
        <v>65.546888888888944</v>
      </c>
      <c r="T542" s="32">
        <v>61.707888888888938</v>
      </c>
      <c r="U542" s="32">
        <v>0</v>
      </c>
      <c r="V542" s="32">
        <v>3.8389999999999991</v>
      </c>
      <c r="W542" s="32">
        <v>0</v>
      </c>
      <c r="X542" s="32">
        <v>0</v>
      </c>
      <c r="Y542" s="32">
        <v>0</v>
      </c>
      <c r="Z542" s="32">
        <v>0</v>
      </c>
      <c r="AA542" s="32">
        <v>0</v>
      </c>
      <c r="AB542" s="32">
        <v>0</v>
      </c>
      <c r="AC542" s="32">
        <v>0</v>
      </c>
      <c r="AD542" s="32">
        <v>0</v>
      </c>
      <c r="AE542" s="32">
        <v>0</v>
      </c>
      <c r="AF542" t="s">
        <v>149</v>
      </c>
      <c r="AG542">
        <v>5</v>
      </c>
      <c r="AH542"/>
    </row>
    <row r="543" spans="1:34" x14ac:dyDescent="0.25">
      <c r="A543" t="s">
        <v>2364</v>
      </c>
      <c r="B543" t="s">
        <v>1104</v>
      </c>
      <c r="C543" t="s">
        <v>2077</v>
      </c>
      <c r="D543" t="s">
        <v>2268</v>
      </c>
      <c r="E543" s="32">
        <v>50.722222222222221</v>
      </c>
      <c r="F543" s="32">
        <v>2.8650536692223447</v>
      </c>
      <c r="G543" s="32">
        <v>2.5657853231106249</v>
      </c>
      <c r="H543" s="32">
        <v>0.70644030668127056</v>
      </c>
      <c r="I543" s="32">
        <v>0.48267031763417301</v>
      </c>
      <c r="J543" s="32">
        <v>145.32188888888894</v>
      </c>
      <c r="K543" s="32">
        <v>130.14233333333337</v>
      </c>
      <c r="L543" s="32">
        <v>35.832222222222221</v>
      </c>
      <c r="M543" s="32">
        <v>24.482111111111109</v>
      </c>
      <c r="N543" s="32">
        <v>6.0760000000000005</v>
      </c>
      <c r="O543" s="32">
        <v>5.274111111111111</v>
      </c>
      <c r="P543" s="32">
        <v>48.68022222222222</v>
      </c>
      <c r="Q543" s="32">
        <v>44.850777777777772</v>
      </c>
      <c r="R543" s="32">
        <v>3.8294444444444453</v>
      </c>
      <c r="S543" s="32">
        <v>60.809444444444487</v>
      </c>
      <c r="T543" s="32">
        <v>60.809444444444487</v>
      </c>
      <c r="U543" s="32">
        <v>0</v>
      </c>
      <c r="V543" s="32">
        <v>0</v>
      </c>
      <c r="W543" s="32">
        <v>0</v>
      </c>
      <c r="X543" s="32">
        <v>0</v>
      </c>
      <c r="Y543" s="32">
        <v>0</v>
      </c>
      <c r="Z543" s="32">
        <v>0</v>
      </c>
      <c r="AA543" s="32">
        <v>0</v>
      </c>
      <c r="AB543" s="32">
        <v>0</v>
      </c>
      <c r="AC543" s="32">
        <v>0</v>
      </c>
      <c r="AD543" s="32">
        <v>0</v>
      </c>
      <c r="AE543" s="32">
        <v>0</v>
      </c>
      <c r="AF543" t="s">
        <v>151</v>
      </c>
      <c r="AG543">
        <v>5</v>
      </c>
      <c r="AH543"/>
    </row>
    <row r="544" spans="1:34" x14ac:dyDescent="0.25">
      <c r="A544" t="s">
        <v>2364</v>
      </c>
      <c r="B544" t="s">
        <v>1676</v>
      </c>
      <c r="C544" t="s">
        <v>2205</v>
      </c>
      <c r="D544" t="s">
        <v>2268</v>
      </c>
      <c r="E544" s="32">
        <v>33.366666666666667</v>
      </c>
      <c r="F544" s="32">
        <v>2.839074259074259</v>
      </c>
      <c r="G544" s="32">
        <v>2.618298368298368</v>
      </c>
      <c r="H544" s="32">
        <v>0.68841158841158834</v>
      </c>
      <c r="I544" s="32">
        <v>0.46763569763569762</v>
      </c>
      <c r="J544" s="32">
        <v>94.730444444444444</v>
      </c>
      <c r="K544" s="32">
        <v>87.36388888888888</v>
      </c>
      <c r="L544" s="32">
        <v>22.97</v>
      </c>
      <c r="M544" s="32">
        <v>15.603444444444444</v>
      </c>
      <c r="N544" s="32">
        <v>2.3054444444444453</v>
      </c>
      <c r="O544" s="32">
        <v>5.0611111111111109</v>
      </c>
      <c r="P544" s="32">
        <v>27.564999999999994</v>
      </c>
      <c r="Q544" s="32">
        <v>27.564999999999994</v>
      </c>
      <c r="R544" s="32">
        <v>0</v>
      </c>
      <c r="S544" s="32">
        <v>44.195444444444448</v>
      </c>
      <c r="T544" s="32">
        <v>44.195444444444448</v>
      </c>
      <c r="U544" s="32">
        <v>0</v>
      </c>
      <c r="V544" s="32">
        <v>0</v>
      </c>
      <c r="W544" s="32">
        <v>0</v>
      </c>
      <c r="X544" s="32">
        <v>0</v>
      </c>
      <c r="Y544" s="32">
        <v>0</v>
      </c>
      <c r="Z544" s="32">
        <v>0</v>
      </c>
      <c r="AA544" s="32">
        <v>0</v>
      </c>
      <c r="AB544" s="32">
        <v>0</v>
      </c>
      <c r="AC544" s="32">
        <v>0</v>
      </c>
      <c r="AD544" s="32">
        <v>0</v>
      </c>
      <c r="AE544" s="32">
        <v>0</v>
      </c>
      <c r="AF544" t="s">
        <v>734</v>
      </c>
      <c r="AG544">
        <v>5</v>
      </c>
      <c r="AH544"/>
    </row>
    <row r="545" spans="1:34" x14ac:dyDescent="0.25">
      <c r="A545" t="s">
        <v>2364</v>
      </c>
      <c r="B545" t="s">
        <v>1815</v>
      </c>
      <c r="C545" t="s">
        <v>1950</v>
      </c>
      <c r="D545" t="s">
        <v>2268</v>
      </c>
      <c r="E545" s="32">
        <v>66</v>
      </c>
      <c r="F545" s="32">
        <v>3.048047138047139</v>
      </c>
      <c r="G545" s="32">
        <v>2.8422525252525261</v>
      </c>
      <c r="H545" s="32">
        <v>0.60688047138047152</v>
      </c>
      <c r="I545" s="32">
        <v>0.44410437710437717</v>
      </c>
      <c r="J545" s="32">
        <v>201.17111111111117</v>
      </c>
      <c r="K545" s="32">
        <v>187.58866666666674</v>
      </c>
      <c r="L545" s="32">
        <v>40.054111111111119</v>
      </c>
      <c r="M545" s="32">
        <v>29.310888888888893</v>
      </c>
      <c r="N545" s="32">
        <v>6.115444444444444</v>
      </c>
      <c r="O545" s="32">
        <v>4.6277777777777782</v>
      </c>
      <c r="P545" s="32">
        <v>39.582444444444448</v>
      </c>
      <c r="Q545" s="32">
        <v>36.743222222222229</v>
      </c>
      <c r="R545" s="32">
        <v>2.8392222222222219</v>
      </c>
      <c r="S545" s="32">
        <v>121.53455555555563</v>
      </c>
      <c r="T545" s="32">
        <v>94.144888888888957</v>
      </c>
      <c r="U545" s="32">
        <v>0</v>
      </c>
      <c r="V545" s="32">
        <v>27.389666666666674</v>
      </c>
      <c r="W545" s="32">
        <v>0</v>
      </c>
      <c r="X545" s="32">
        <v>0</v>
      </c>
      <c r="Y545" s="32">
        <v>0</v>
      </c>
      <c r="Z545" s="32">
        <v>0</v>
      </c>
      <c r="AA545" s="32">
        <v>0</v>
      </c>
      <c r="AB545" s="32">
        <v>0</v>
      </c>
      <c r="AC545" s="32">
        <v>0</v>
      </c>
      <c r="AD545" s="32">
        <v>0</v>
      </c>
      <c r="AE545" s="32">
        <v>0</v>
      </c>
      <c r="AF545" t="s">
        <v>874</v>
      </c>
      <c r="AG545">
        <v>5</v>
      </c>
      <c r="AH545"/>
    </row>
    <row r="546" spans="1:34" x14ac:dyDescent="0.25">
      <c r="A546" t="s">
        <v>2364</v>
      </c>
      <c r="B546" t="s">
        <v>1275</v>
      </c>
      <c r="C546" t="s">
        <v>2021</v>
      </c>
      <c r="D546" t="s">
        <v>2297</v>
      </c>
      <c r="E546" s="32">
        <v>42.62222222222222</v>
      </c>
      <c r="F546" s="32">
        <v>2.9587122002085509</v>
      </c>
      <c r="G546" s="32">
        <v>2.8334515119916586</v>
      </c>
      <c r="H546" s="32">
        <v>0.41038842544317</v>
      </c>
      <c r="I546" s="32">
        <v>0.28512773722627738</v>
      </c>
      <c r="J546" s="32">
        <v>126.10688888888889</v>
      </c>
      <c r="K546" s="32">
        <v>120.76800000000001</v>
      </c>
      <c r="L546" s="32">
        <v>17.491666666666667</v>
      </c>
      <c r="M546" s="32">
        <v>12.152777777777779</v>
      </c>
      <c r="N546" s="32">
        <v>0.35555555555555557</v>
      </c>
      <c r="O546" s="32">
        <v>4.9833333333333334</v>
      </c>
      <c r="P546" s="32">
        <v>32.891666666666666</v>
      </c>
      <c r="Q546" s="32">
        <v>32.891666666666666</v>
      </c>
      <c r="R546" s="32">
        <v>0</v>
      </c>
      <c r="S546" s="32">
        <v>75.723555555555564</v>
      </c>
      <c r="T546" s="32">
        <v>73.754111111111115</v>
      </c>
      <c r="U546" s="32">
        <v>1.9694444444444446</v>
      </c>
      <c r="V546" s="32">
        <v>0</v>
      </c>
      <c r="W546" s="32">
        <v>6.8250000000000002</v>
      </c>
      <c r="X546" s="32">
        <v>0</v>
      </c>
      <c r="Y546" s="32">
        <v>0</v>
      </c>
      <c r="Z546" s="32">
        <v>0</v>
      </c>
      <c r="AA546" s="32">
        <v>4.8138888888888891</v>
      </c>
      <c r="AB546" s="32">
        <v>0</v>
      </c>
      <c r="AC546" s="32">
        <v>2.0111111111111111</v>
      </c>
      <c r="AD546" s="32">
        <v>0</v>
      </c>
      <c r="AE546" s="32">
        <v>0</v>
      </c>
      <c r="AF546" t="s">
        <v>325</v>
      </c>
      <c r="AG546">
        <v>5</v>
      </c>
      <c r="AH546"/>
    </row>
    <row r="547" spans="1:34" x14ac:dyDescent="0.25">
      <c r="A547" t="s">
        <v>2364</v>
      </c>
      <c r="B547" t="s">
        <v>1355</v>
      </c>
      <c r="C547" t="s">
        <v>2021</v>
      </c>
      <c r="D547" t="s">
        <v>2297</v>
      </c>
      <c r="E547" s="32">
        <v>55.111111111111114</v>
      </c>
      <c r="F547" s="32">
        <v>2.8246270161290323</v>
      </c>
      <c r="G547" s="32">
        <v>2.6034576612903226</v>
      </c>
      <c r="H547" s="32">
        <v>0.4234173387096774</v>
      </c>
      <c r="I547" s="32">
        <v>0.31666330645161284</v>
      </c>
      <c r="J547" s="32">
        <v>155.66833333333335</v>
      </c>
      <c r="K547" s="32">
        <v>143.47944444444445</v>
      </c>
      <c r="L547" s="32">
        <v>23.335000000000001</v>
      </c>
      <c r="M547" s="32">
        <v>17.451666666666664</v>
      </c>
      <c r="N547" s="32">
        <v>0.57777777777777772</v>
      </c>
      <c r="O547" s="32">
        <v>5.3055555555555554</v>
      </c>
      <c r="P547" s="32">
        <v>37.945222222222235</v>
      </c>
      <c r="Q547" s="32">
        <v>31.639666666666677</v>
      </c>
      <c r="R547" s="32">
        <v>6.3055555555555554</v>
      </c>
      <c r="S547" s="32">
        <v>94.388111111111115</v>
      </c>
      <c r="T547" s="32">
        <v>94.388111111111115</v>
      </c>
      <c r="U547" s="32">
        <v>0</v>
      </c>
      <c r="V547" s="32">
        <v>0</v>
      </c>
      <c r="W547" s="32">
        <v>52.237555555555559</v>
      </c>
      <c r="X547" s="32">
        <v>6.177777777777778</v>
      </c>
      <c r="Y547" s="32">
        <v>0.57777777777777772</v>
      </c>
      <c r="Z547" s="32">
        <v>4.416666666666667</v>
      </c>
      <c r="AA547" s="32">
        <v>9.5916666666666686</v>
      </c>
      <c r="AB547" s="32">
        <v>0.7944444444444444</v>
      </c>
      <c r="AC547" s="32">
        <v>30.679222222222222</v>
      </c>
      <c r="AD547" s="32">
        <v>0</v>
      </c>
      <c r="AE547" s="32">
        <v>0</v>
      </c>
      <c r="AF547" t="s">
        <v>406</v>
      </c>
      <c r="AG547">
        <v>5</v>
      </c>
      <c r="AH547"/>
    </row>
    <row r="548" spans="1:34" x14ac:dyDescent="0.25">
      <c r="A548" t="s">
        <v>2364</v>
      </c>
      <c r="B548" t="s">
        <v>1414</v>
      </c>
      <c r="C548" t="s">
        <v>1981</v>
      </c>
      <c r="D548" t="s">
        <v>2259</v>
      </c>
      <c r="E548" s="32">
        <v>80.400000000000006</v>
      </c>
      <c r="F548" s="32">
        <v>3.3596365395245993</v>
      </c>
      <c r="G548" s="32">
        <v>3.0249350469872862</v>
      </c>
      <c r="H548" s="32">
        <v>0.3442509673852957</v>
      </c>
      <c r="I548" s="32">
        <v>0.22588446655610833</v>
      </c>
      <c r="J548" s="32">
        <v>270.11477777777782</v>
      </c>
      <c r="K548" s="32">
        <v>243.20477777777782</v>
      </c>
      <c r="L548" s="32">
        <v>27.677777777777777</v>
      </c>
      <c r="M548" s="32">
        <v>18.161111111111111</v>
      </c>
      <c r="N548" s="32">
        <v>4.0055555555555555</v>
      </c>
      <c r="O548" s="32">
        <v>5.5111111111111111</v>
      </c>
      <c r="P548" s="32">
        <v>94.25577777777778</v>
      </c>
      <c r="Q548" s="32">
        <v>76.862444444444449</v>
      </c>
      <c r="R548" s="32">
        <v>17.393333333333334</v>
      </c>
      <c r="S548" s="32">
        <v>148.18122222222223</v>
      </c>
      <c r="T548" s="32">
        <v>127.30888888888892</v>
      </c>
      <c r="U548" s="32">
        <v>20.87233333333333</v>
      </c>
      <c r="V548" s="32">
        <v>0</v>
      </c>
      <c r="W548" s="32">
        <v>3.020111111111111</v>
      </c>
      <c r="X548" s="32">
        <v>0</v>
      </c>
      <c r="Y548" s="32">
        <v>0</v>
      </c>
      <c r="Z548" s="32">
        <v>0</v>
      </c>
      <c r="AA548" s="32">
        <v>0</v>
      </c>
      <c r="AB548" s="32">
        <v>0</v>
      </c>
      <c r="AC548" s="32">
        <v>0</v>
      </c>
      <c r="AD548" s="32">
        <v>3.020111111111111</v>
      </c>
      <c r="AE548" s="32">
        <v>0</v>
      </c>
      <c r="AF548" t="s">
        <v>466</v>
      </c>
      <c r="AG548">
        <v>5</v>
      </c>
      <c r="AH548"/>
    </row>
    <row r="549" spans="1:34" x14ac:dyDescent="0.25">
      <c r="A549" t="s">
        <v>2364</v>
      </c>
      <c r="B549" t="s">
        <v>1594</v>
      </c>
      <c r="C549" t="s">
        <v>1964</v>
      </c>
      <c r="D549" t="s">
        <v>2284</v>
      </c>
      <c r="E549" s="32">
        <v>41.68888888888889</v>
      </c>
      <c r="F549" s="32">
        <v>4.4034541577825168</v>
      </c>
      <c r="G549" s="32">
        <v>3.8041711087420049</v>
      </c>
      <c r="H549" s="32">
        <v>0.53766524520255854</v>
      </c>
      <c r="I549" s="32">
        <v>0.19397921108742003</v>
      </c>
      <c r="J549" s="32">
        <v>183.57511111111114</v>
      </c>
      <c r="K549" s="32">
        <v>158.5916666666667</v>
      </c>
      <c r="L549" s="32">
        <v>22.414666666666665</v>
      </c>
      <c r="M549" s="32">
        <v>8.0867777777777778</v>
      </c>
      <c r="N549" s="32">
        <v>8.9945555555555554</v>
      </c>
      <c r="O549" s="32">
        <v>5.333333333333333</v>
      </c>
      <c r="P549" s="32">
        <v>65.027777777777786</v>
      </c>
      <c r="Q549" s="32">
        <v>54.372222222222234</v>
      </c>
      <c r="R549" s="32">
        <v>10.655555555555551</v>
      </c>
      <c r="S549" s="32">
        <v>96.132666666666694</v>
      </c>
      <c r="T549" s="32">
        <v>96.132666666666694</v>
      </c>
      <c r="U549" s="32">
        <v>0</v>
      </c>
      <c r="V549" s="32">
        <v>0</v>
      </c>
      <c r="W549" s="32">
        <v>38.319444444444443</v>
      </c>
      <c r="X549" s="32">
        <v>0.26666666666666666</v>
      </c>
      <c r="Y549" s="32">
        <v>0</v>
      </c>
      <c r="Z549" s="32">
        <v>1.4222222222222223</v>
      </c>
      <c r="AA549" s="32">
        <v>12.638888888888889</v>
      </c>
      <c r="AB549" s="32">
        <v>0</v>
      </c>
      <c r="AC549" s="32">
        <v>23.991666666666667</v>
      </c>
      <c r="AD549" s="32">
        <v>0</v>
      </c>
      <c r="AE549" s="32">
        <v>0</v>
      </c>
      <c r="AF549" t="s">
        <v>650</v>
      </c>
      <c r="AG549">
        <v>5</v>
      </c>
      <c r="AH549"/>
    </row>
    <row r="550" spans="1:34" x14ac:dyDescent="0.25">
      <c r="A550" t="s">
        <v>2364</v>
      </c>
      <c r="B550" t="s">
        <v>979</v>
      </c>
      <c r="C550" t="s">
        <v>2029</v>
      </c>
      <c r="D550" t="s">
        <v>2293</v>
      </c>
      <c r="E550" s="32">
        <v>307.43333333333334</v>
      </c>
      <c r="F550" s="32">
        <v>4.0026600166251036</v>
      </c>
      <c r="G550" s="32">
        <v>3.5306425964075321</v>
      </c>
      <c r="H550" s="32">
        <v>1.1661064729480648</v>
      </c>
      <c r="I550" s="32">
        <v>0.7461599624128088</v>
      </c>
      <c r="J550" s="32">
        <v>1230.5511111111111</v>
      </c>
      <c r="K550" s="32">
        <v>1085.4372222222223</v>
      </c>
      <c r="L550" s="32">
        <v>358.50000000000006</v>
      </c>
      <c r="M550" s="32">
        <v>229.39444444444453</v>
      </c>
      <c r="N550" s="32">
        <v>124.03888888888889</v>
      </c>
      <c r="O550" s="32">
        <v>5.0666666666666664</v>
      </c>
      <c r="P550" s="32">
        <v>170.77011111111105</v>
      </c>
      <c r="Q550" s="32">
        <v>154.76177777777772</v>
      </c>
      <c r="R550" s="32">
        <v>16.008333333333333</v>
      </c>
      <c r="S550" s="32">
        <v>701.28100000000018</v>
      </c>
      <c r="T550" s="32">
        <v>679.27877777777792</v>
      </c>
      <c r="U550" s="32">
        <v>22.002222222222226</v>
      </c>
      <c r="V550" s="32">
        <v>0</v>
      </c>
      <c r="W550" s="32">
        <v>405.07055555555553</v>
      </c>
      <c r="X550" s="32">
        <v>37.099999999999973</v>
      </c>
      <c r="Y550" s="32">
        <v>0</v>
      </c>
      <c r="Z550" s="32">
        <v>0</v>
      </c>
      <c r="AA550" s="32">
        <v>90.803444444444466</v>
      </c>
      <c r="AB550" s="32">
        <v>0</v>
      </c>
      <c r="AC550" s="32">
        <v>274.88988888888889</v>
      </c>
      <c r="AD550" s="32">
        <v>2.277222222222222</v>
      </c>
      <c r="AE550" s="32">
        <v>0</v>
      </c>
      <c r="AF550" t="s">
        <v>23</v>
      </c>
      <c r="AG550">
        <v>5</v>
      </c>
      <c r="AH550"/>
    </row>
    <row r="551" spans="1:34" x14ac:dyDescent="0.25">
      <c r="A551" t="s">
        <v>2364</v>
      </c>
      <c r="B551" t="s">
        <v>1846</v>
      </c>
      <c r="C551" t="s">
        <v>2131</v>
      </c>
      <c r="D551" t="s">
        <v>2264</v>
      </c>
      <c r="E551" s="32">
        <v>94.25555555555556</v>
      </c>
      <c r="F551" s="32">
        <v>3.4450241659790168</v>
      </c>
      <c r="G551" s="32">
        <v>3.1005116114582103</v>
      </c>
      <c r="H551" s="32">
        <v>0.56260874690557583</v>
      </c>
      <c r="I551" s="32">
        <v>0.30973358481669222</v>
      </c>
      <c r="J551" s="32">
        <v>324.71266666666668</v>
      </c>
      <c r="K551" s="32">
        <v>292.24044444444445</v>
      </c>
      <c r="L551" s="32">
        <v>53.029000000000003</v>
      </c>
      <c r="M551" s="32">
        <v>29.194111111111113</v>
      </c>
      <c r="N551" s="32">
        <v>18.490444444444449</v>
      </c>
      <c r="O551" s="32">
        <v>5.3444444444444441</v>
      </c>
      <c r="P551" s="32">
        <v>97.826666666666668</v>
      </c>
      <c r="Q551" s="32">
        <v>89.189333333333337</v>
      </c>
      <c r="R551" s="32">
        <v>8.6373333333333342</v>
      </c>
      <c r="S551" s="32">
        <v>173.857</v>
      </c>
      <c r="T551" s="32">
        <v>173.857</v>
      </c>
      <c r="U551" s="32">
        <v>0</v>
      </c>
      <c r="V551" s="32">
        <v>0</v>
      </c>
      <c r="W551" s="32">
        <v>0</v>
      </c>
      <c r="X551" s="32">
        <v>0</v>
      </c>
      <c r="Y551" s="32">
        <v>0</v>
      </c>
      <c r="Z551" s="32">
        <v>0</v>
      </c>
      <c r="AA551" s="32">
        <v>0</v>
      </c>
      <c r="AB551" s="32">
        <v>0</v>
      </c>
      <c r="AC551" s="32">
        <v>0</v>
      </c>
      <c r="AD551" s="32">
        <v>0</v>
      </c>
      <c r="AE551" s="32">
        <v>0</v>
      </c>
      <c r="AF551" t="s">
        <v>905</v>
      </c>
      <c r="AG551">
        <v>5</v>
      </c>
      <c r="AH551"/>
    </row>
    <row r="552" spans="1:34" x14ac:dyDescent="0.25">
      <c r="A552" t="s">
        <v>2364</v>
      </c>
      <c r="B552" t="s">
        <v>1505</v>
      </c>
      <c r="C552" t="s">
        <v>2131</v>
      </c>
      <c r="D552" t="s">
        <v>2264</v>
      </c>
      <c r="E552" s="32">
        <v>74.022222222222226</v>
      </c>
      <c r="F552" s="32">
        <v>2.7983743620534365</v>
      </c>
      <c r="G552" s="32">
        <v>2.5548288802161507</v>
      </c>
      <c r="H552" s="32">
        <v>0.3982032422695887</v>
      </c>
      <c r="I552" s="32">
        <v>0.30573851696187332</v>
      </c>
      <c r="J552" s="32">
        <v>207.14188888888884</v>
      </c>
      <c r="K552" s="32">
        <v>189.11411111111107</v>
      </c>
      <c r="L552" s="32">
        <v>29.475888888888889</v>
      </c>
      <c r="M552" s="32">
        <v>22.631444444444444</v>
      </c>
      <c r="N552" s="32">
        <v>1.2444444444444445</v>
      </c>
      <c r="O552" s="32">
        <v>5.6</v>
      </c>
      <c r="P552" s="32">
        <v>74.439222222222213</v>
      </c>
      <c r="Q552" s="32">
        <v>63.255888888888876</v>
      </c>
      <c r="R552" s="32">
        <v>11.183333333333334</v>
      </c>
      <c r="S552" s="32">
        <v>103.22677777777777</v>
      </c>
      <c r="T552" s="32">
        <v>100.21344444444443</v>
      </c>
      <c r="U552" s="32">
        <v>3.0133333333333332</v>
      </c>
      <c r="V552" s="32">
        <v>0</v>
      </c>
      <c r="W552" s="32">
        <v>0</v>
      </c>
      <c r="X552" s="32">
        <v>0</v>
      </c>
      <c r="Y552" s="32">
        <v>0</v>
      </c>
      <c r="Z552" s="32">
        <v>0</v>
      </c>
      <c r="AA552" s="32">
        <v>0</v>
      </c>
      <c r="AB552" s="32">
        <v>0</v>
      </c>
      <c r="AC552" s="32">
        <v>0</v>
      </c>
      <c r="AD552" s="32">
        <v>0</v>
      </c>
      <c r="AE552" s="32">
        <v>0</v>
      </c>
      <c r="AF552" t="s">
        <v>560</v>
      </c>
      <c r="AG552">
        <v>5</v>
      </c>
      <c r="AH552"/>
    </row>
    <row r="553" spans="1:34" x14ac:dyDescent="0.25">
      <c r="A553" t="s">
        <v>2364</v>
      </c>
      <c r="B553" t="s">
        <v>1234</v>
      </c>
      <c r="C553" t="s">
        <v>2025</v>
      </c>
      <c r="D553" t="s">
        <v>2269</v>
      </c>
      <c r="E553" s="32">
        <v>63.955555555555556</v>
      </c>
      <c r="F553" s="32">
        <v>0.91778144544822793</v>
      </c>
      <c r="G553" s="32">
        <v>0.81154447533009033</v>
      </c>
      <c r="H553" s="32">
        <v>0.1456306462821404</v>
      </c>
      <c r="I553" s="32">
        <v>3.9393676164002779E-2</v>
      </c>
      <c r="J553" s="32">
        <v>58.697222222222223</v>
      </c>
      <c r="K553" s="32">
        <v>51.902777777777779</v>
      </c>
      <c r="L553" s="32">
        <v>9.31388888888889</v>
      </c>
      <c r="M553" s="32">
        <v>2.5194444444444444</v>
      </c>
      <c r="N553" s="32">
        <v>4.572222222222222</v>
      </c>
      <c r="O553" s="32">
        <v>2.2222222222222223</v>
      </c>
      <c r="P553" s="32">
        <v>23.108333333333334</v>
      </c>
      <c r="Q553" s="32">
        <v>23.108333333333334</v>
      </c>
      <c r="R553" s="32">
        <v>0</v>
      </c>
      <c r="S553" s="32">
        <v>26.274999999999999</v>
      </c>
      <c r="T553" s="32">
        <v>26.274999999999999</v>
      </c>
      <c r="U553" s="32">
        <v>0</v>
      </c>
      <c r="V553" s="32">
        <v>0</v>
      </c>
      <c r="W553" s="32">
        <v>0</v>
      </c>
      <c r="X553" s="32">
        <v>0</v>
      </c>
      <c r="Y553" s="32">
        <v>0</v>
      </c>
      <c r="Z553" s="32">
        <v>0</v>
      </c>
      <c r="AA553" s="32">
        <v>0</v>
      </c>
      <c r="AB553" s="32">
        <v>0</v>
      </c>
      <c r="AC553" s="32">
        <v>0</v>
      </c>
      <c r="AD553" s="32">
        <v>0</v>
      </c>
      <c r="AE553" s="32">
        <v>0</v>
      </c>
      <c r="AF553" t="s">
        <v>283</v>
      </c>
      <c r="AG553">
        <v>5</v>
      </c>
      <c r="AH553"/>
    </row>
    <row r="554" spans="1:34" x14ac:dyDescent="0.25">
      <c r="A554" t="s">
        <v>2364</v>
      </c>
      <c r="B554" t="s">
        <v>1028</v>
      </c>
      <c r="C554" t="s">
        <v>1975</v>
      </c>
      <c r="D554" t="s">
        <v>2287</v>
      </c>
      <c r="E554" s="32">
        <v>51.177777777777777</v>
      </c>
      <c r="F554" s="32">
        <v>3.8247937472861477</v>
      </c>
      <c r="G554" s="32">
        <v>3.2361723838471557</v>
      </c>
      <c r="H554" s="32">
        <v>0.93839557099435544</v>
      </c>
      <c r="I554" s="32">
        <v>0.46094442032132027</v>
      </c>
      <c r="J554" s="32">
        <v>195.74444444444441</v>
      </c>
      <c r="K554" s="32">
        <v>165.6201111111111</v>
      </c>
      <c r="L554" s="32">
        <v>48.025000000000013</v>
      </c>
      <c r="M554" s="32">
        <v>23.590111111111124</v>
      </c>
      <c r="N554" s="32">
        <v>18.746000000000002</v>
      </c>
      <c r="O554" s="32">
        <v>5.6888888888888891</v>
      </c>
      <c r="P554" s="32">
        <v>52.61055555555555</v>
      </c>
      <c r="Q554" s="32">
        <v>46.921111111111109</v>
      </c>
      <c r="R554" s="32">
        <v>5.689444444444443</v>
      </c>
      <c r="S554" s="32">
        <v>95.108888888888856</v>
      </c>
      <c r="T554" s="32">
        <v>95.108888888888856</v>
      </c>
      <c r="U554" s="32">
        <v>0</v>
      </c>
      <c r="V554" s="32">
        <v>0</v>
      </c>
      <c r="W554" s="32">
        <v>3.2</v>
      </c>
      <c r="X554" s="32">
        <v>1.8055555555555556</v>
      </c>
      <c r="Y554" s="32">
        <v>0</v>
      </c>
      <c r="Z554" s="32">
        <v>0</v>
      </c>
      <c r="AA554" s="32">
        <v>1.3944444444444444</v>
      </c>
      <c r="AB554" s="32">
        <v>0</v>
      </c>
      <c r="AC554" s="32">
        <v>0</v>
      </c>
      <c r="AD554" s="32">
        <v>0</v>
      </c>
      <c r="AE554" s="32">
        <v>0</v>
      </c>
      <c r="AF554" t="s">
        <v>72</v>
      </c>
      <c r="AG554">
        <v>5</v>
      </c>
      <c r="AH554"/>
    </row>
    <row r="555" spans="1:34" x14ac:dyDescent="0.25">
      <c r="A555" t="s">
        <v>2364</v>
      </c>
      <c r="B555" t="s">
        <v>1236</v>
      </c>
      <c r="C555" t="s">
        <v>1981</v>
      </c>
      <c r="D555" t="s">
        <v>2259</v>
      </c>
      <c r="E555" s="32">
        <v>50.7</v>
      </c>
      <c r="F555" s="32">
        <v>2.9897326320403241</v>
      </c>
      <c r="G555" s="32">
        <v>2.7712338373876837</v>
      </c>
      <c r="H555" s="32">
        <v>0.44958579881656813</v>
      </c>
      <c r="I555" s="32">
        <v>0.36748630287091827</v>
      </c>
      <c r="J555" s="32">
        <v>151.57944444444445</v>
      </c>
      <c r="K555" s="32">
        <v>140.50155555555557</v>
      </c>
      <c r="L555" s="32">
        <v>22.794000000000004</v>
      </c>
      <c r="M555" s="32">
        <v>18.631555555555558</v>
      </c>
      <c r="N555" s="32">
        <v>2.7555555555555555</v>
      </c>
      <c r="O555" s="32">
        <v>1.4068888888888889</v>
      </c>
      <c r="P555" s="32">
        <v>39.331222222222223</v>
      </c>
      <c r="Q555" s="32">
        <v>32.415777777777777</v>
      </c>
      <c r="R555" s="32">
        <v>6.9154444444444447</v>
      </c>
      <c r="S555" s="32">
        <v>89.454222222222228</v>
      </c>
      <c r="T555" s="32">
        <v>89.454222222222228</v>
      </c>
      <c r="U555" s="32">
        <v>0</v>
      </c>
      <c r="V555" s="32">
        <v>0</v>
      </c>
      <c r="W555" s="32">
        <v>22.62188888888889</v>
      </c>
      <c r="X555" s="32">
        <v>1.5111111111111111</v>
      </c>
      <c r="Y555" s="32">
        <v>2.7555555555555555</v>
      </c>
      <c r="Z555" s="32">
        <v>0</v>
      </c>
      <c r="AA555" s="32">
        <v>9.1703333333333319</v>
      </c>
      <c r="AB555" s="32">
        <v>0</v>
      </c>
      <c r="AC555" s="32">
        <v>9.1848888888888922</v>
      </c>
      <c r="AD555" s="32">
        <v>0</v>
      </c>
      <c r="AE555" s="32">
        <v>0</v>
      </c>
      <c r="AF555" t="s">
        <v>285</v>
      </c>
      <c r="AG555">
        <v>5</v>
      </c>
      <c r="AH555"/>
    </row>
    <row r="556" spans="1:34" x14ac:dyDescent="0.25">
      <c r="A556" t="s">
        <v>2364</v>
      </c>
      <c r="B556" t="s">
        <v>1768</v>
      </c>
      <c r="C556" t="s">
        <v>2065</v>
      </c>
      <c r="D556" t="s">
        <v>2257</v>
      </c>
      <c r="E556" s="32">
        <v>59.644444444444446</v>
      </c>
      <c r="F556" s="32">
        <v>3.312606184798808</v>
      </c>
      <c r="G556" s="32">
        <v>3.0117492548435174</v>
      </c>
      <c r="H556" s="32">
        <v>0.58295081967213114</v>
      </c>
      <c r="I556" s="32">
        <v>0.37891766020864376</v>
      </c>
      <c r="J556" s="32">
        <v>197.57855555555557</v>
      </c>
      <c r="K556" s="32">
        <v>179.63411111111114</v>
      </c>
      <c r="L556" s="32">
        <v>34.769777777777776</v>
      </c>
      <c r="M556" s="32">
        <v>22.600333333333332</v>
      </c>
      <c r="N556" s="32">
        <v>6.208333333333333</v>
      </c>
      <c r="O556" s="32">
        <v>5.9611111111111112</v>
      </c>
      <c r="P556" s="32">
        <v>41.85599999999998</v>
      </c>
      <c r="Q556" s="32">
        <v>36.080999999999982</v>
      </c>
      <c r="R556" s="32">
        <v>5.7750000000000004</v>
      </c>
      <c r="S556" s="32">
        <v>120.95277777777781</v>
      </c>
      <c r="T556" s="32">
        <v>111.17844444444448</v>
      </c>
      <c r="U556" s="32">
        <v>9.7743333333333329</v>
      </c>
      <c r="V556" s="32">
        <v>0</v>
      </c>
      <c r="W556" s="32">
        <v>0</v>
      </c>
      <c r="X556" s="32">
        <v>0</v>
      </c>
      <c r="Y556" s="32">
        <v>0</v>
      </c>
      <c r="Z556" s="32">
        <v>0</v>
      </c>
      <c r="AA556" s="32">
        <v>0</v>
      </c>
      <c r="AB556" s="32">
        <v>0</v>
      </c>
      <c r="AC556" s="32">
        <v>0</v>
      </c>
      <c r="AD556" s="32">
        <v>0</v>
      </c>
      <c r="AE556" s="32">
        <v>0</v>
      </c>
      <c r="AF556" t="s">
        <v>827</v>
      </c>
      <c r="AG556">
        <v>5</v>
      </c>
      <c r="AH556"/>
    </row>
    <row r="557" spans="1:34" x14ac:dyDescent="0.25">
      <c r="A557" t="s">
        <v>2364</v>
      </c>
      <c r="B557" t="s">
        <v>1515</v>
      </c>
      <c r="C557" t="s">
        <v>2123</v>
      </c>
      <c r="D557" t="s">
        <v>2290</v>
      </c>
      <c r="E557" s="32">
        <v>27.488888888888887</v>
      </c>
      <c r="F557" s="32">
        <v>2.9653395311236865</v>
      </c>
      <c r="G557" s="32">
        <v>2.2077607113985449</v>
      </c>
      <c r="H557" s="32">
        <v>1.0081851253031529</v>
      </c>
      <c r="I557" s="32">
        <v>0.44048100242522231</v>
      </c>
      <c r="J557" s="32">
        <v>81.513888888888886</v>
      </c>
      <c r="K557" s="32">
        <v>60.68888888888889</v>
      </c>
      <c r="L557" s="32">
        <v>27.713888888888889</v>
      </c>
      <c r="M557" s="32">
        <v>12.108333333333333</v>
      </c>
      <c r="N557" s="32">
        <v>10.505555555555556</v>
      </c>
      <c r="O557" s="32">
        <v>5.0999999999999996</v>
      </c>
      <c r="P557" s="32">
        <v>10.663888888888888</v>
      </c>
      <c r="Q557" s="32">
        <v>5.4444444444444446</v>
      </c>
      <c r="R557" s="32">
        <v>5.2194444444444441</v>
      </c>
      <c r="S557" s="32">
        <v>43.136111111111113</v>
      </c>
      <c r="T557" s="32">
        <v>43.136111111111113</v>
      </c>
      <c r="U557" s="32">
        <v>0</v>
      </c>
      <c r="V557" s="32">
        <v>0</v>
      </c>
      <c r="W557" s="32">
        <v>0.27777777777777779</v>
      </c>
      <c r="X557" s="32">
        <v>9.4444444444444442E-2</v>
      </c>
      <c r="Y557" s="32">
        <v>0</v>
      </c>
      <c r="Z557" s="32">
        <v>0</v>
      </c>
      <c r="AA557" s="32">
        <v>0.18333333333333332</v>
      </c>
      <c r="AB557" s="32">
        <v>0</v>
      </c>
      <c r="AC557" s="32">
        <v>0</v>
      </c>
      <c r="AD557" s="32">
        <v>0</v>
      </c>
      <c r="AE557" s="32">
        <v>0</v>
      </c>
      <c r="AF557" t="s">
        <v>570</v>
      </c>
      <c r="AG557">
        <v>5</v>
      </c>
      <c r="AH557"/>
    </row>
    <row r="558" spans="1:34" x14ac:dyDescent="0.25">
      <c r="A558" t="s">
        <v>2364</v>
      </c>
      <c r="B558" t="s">
        <v>1592</v>
      </c>
      <c r="C558" t="s">
        <v>1923</v>
      </c>
      <c r="D558" t="s">
        <v>2241</v>
      </c>
      <c r="E558" s="32">
        <v>55.466666666666669</v>
      </c>
      <c r="F558" s="32">
        <v>4.2258774038461535</v>
      </c>
      <c r="G558" s="32">
        <v>3.6393890224358971</v>
      </c>
      <c r="H558" s="32">
        <v>0.81715745192307687</v>
      </c>
      <c r="I558" s="32">
        <v>0.58248197115384603</v>
      </c>
      <c r="J558" s="32">
        <v>234.39533333333333</v>
      </c>
      <c r="K558" s="32">
        <v>201.86477777777776</v>
      </c>
      <c r="L558" s="32">
        <v>45.324999999999996</v>
      </c>
      <c r="M558" s="32">
        <v>32.30833333333333</v>
      </c>
      <c r="N558" s="32">
        <v>6.5277777777777777</v>
      </c>
      <c r="O558" s="32">
        <v>6.4888888888888889</v>
      </c>
      <c r="P558" s="32">
        <v>57.936999999999998</v>
      </c>
      <c r="Q558" s="32">
        <v>38.423111111111112</v>
      </c>
      <c r="R558" s="32">
        <v>19.513888888888889</v>
      </c>
      <c r="S558" s="32">
        <v>131.13333333333333</v>
      </c>
      <c r="T558" s="32">
        <v>131.13333333333333</v>
      </c>
      <c r="U558" s="32">
        <v>0</v>
      </c>
      <c r="V558" s="32">
        <v>0</v>
      </c>
      <c r="W558" s="32">
        <v>86.491666666666674</v>
      </c>
      <c r="X558" s="32">
        <v>13.855555555555556</v>
      </c>
      <c r="Y558" s="32">
        <v>0</v>
      </c>
      <c r="Z558" s="32">
        <v>0</v>
      </c>
      <c r="AA558" s="32">
        <v>17.172222222222221</v>
      </c>
      <c r="AB558" s="32">
        <v>0</v>
      </c>
      <c r="AC558" s="32">
        <v>55.463888888888889</v>
      </c>
      <c r="AD558" s="32">
        <v>0</v>
      </c>
      <c r="AE558" s="32">
        <v>0</v>
      </c>
      <c r="AF558" t="s">
        <v>648</v>
      </c>
      <c r="AG558">
        <v>5</v>
      </c>
      <c r="AH558"/>
    </row>
    <row r="559" spans="1:34" x14ac:dyDescent="0.25">
      <c r="A559" t="s">
        <v>2364</v>
      </c>
      <c r="B559" t="s">
        <v>1625</v>
      </c>
      <c r="C559" t="s">
        <v>2128</v>
      </c>
      <c r="D559" t="s">
        <v>2278</v>
      </c>
      <c r="E559" s="32">
        <v>24.711111111111112</v>
      </c>
      <c r="F559" s="32">
        <v>3.1807553956834527</v>
      </c>
      <c r="G559" s="32">
        <v>2.9793165467625897</v>
      </c>
      <c r="H559" s="32">
        <v>0.47077338129496399</v>
      </c>
      <c r="I559" s="32">
        <v>0.26933453237410071</v>
      </c>
      <c r="J559" s="32">
        <v>78.599999999999994</v>
      </c>
      <c r="K559" s="32">
        <v>73.62222222222222</v>
      </c>
      <c r="L559" s="32">
        <v>11.633333333333333</v>
      </c>
      <c r="M559" s="32">
        <v>6.6555555555555559</v>
      </c>
      <c r="N559" s="32">
        <v>1.8666666666666667</v>
      </c>
      <c r="O559" s="32">
        <v>3.1111111111111112</v>
      </c>
      <c r="P559" s="32">
        <v>26.172222222222221</v>
      </c>
      <c r="Q559" s="32">
        <v>26.172222222222221</v>
      </c>
      <c r="R559" s="32">
        <v>0</v>
      </c>
      <c r="S559" s="32">
        <v>40.794444444444444</v>
      </c>
      <c r="T559" s="32">
        <v>40.794444444444444</v>
      </c>
      <c r="U559" s="32">
        <v>0</v>
      </c>
      <c r="V559" s="32">
        <v>0</v>
      </c>
      <c r="W559" s="32">
        <v>0</v>
      </c>
      <c r="X559" s="32">
        <v>0</v>
      </c>
      <c r="Y559" s="32">
        <v>0</v>
      </c>
      <c r="Z559" s="32">
        <v>0</v>
      </c>
      <c r="AA559" s="32">
        <v>0</v>
      </c>
      <c r="AB559" s="32">
        <v>0</v>
      </c>
      <c r="AC559" s="32">
        <v>0</v>
      </c>
      <c r="AD559" s="32">
        <v>0</v>
      </c>
      <c r="AE559" s="32">
        <v>0</v>
      </c>
      <c r="AF559" t="s">
        <v>682</v>
      </c>
      <c r="AG559">
        <v>5</v>
      </c>
      <c r="AH559"/>
    </row>
    <row r="560" spans="1:34" x14ac:dyDescent="0.25">
      <c r="A560" t="s">
        <v>2364</v>
      </c>
      <c r="B560" t="s">
        <v>1589</v>
      </c>
      <c r="C560" t="s">
        <v>1926</v>
      </c>
      <c r="D560" t="s">
        <v>2241</v>
      </c>
      <c r="E560" s="32">
        <v>61.255555555555553</v>
      </c>
      <c r="F560" s="32">
        <v>4.5046181752222028</v>
      </c>
      <c r="G560" s="32">
        <v>4.0634790495193185</v>
      </c>
      <c r="H560" s="32">
        <v>0.90379103936150929</v>
      </c>
      <c r="I560" s="32">
        <v>0.63968801015780896</v>
      </c>
      <c r="J560" s="32">
        <v>275.9328888888889</v>
      </c>
      <c r="K560" s="32">
        <v>248.91066666666671</v>
      </c>
      <c r="L560" s="32">
        <v>55.362222222222229</v>
      </c>
      <c r="M560" s="32">
        <v>39.184444444444452</v>
      </c>
      <c r="N560" s="32">
        <v>10.488888888888889</v>
      </c>
      <c r="O560" s="32">
        <v>5.6888888888888891</v>
      </c>
      <c r="P560" s="32">
        <v>44.652333333333345</v>
      </c>
      <c r="Q560" s="32">
        <v>33.807888888888897</v>
      </c>
      <c r="R560" s="32">
        <v>10.844444444444445</v>
      </c>
      <c r="S560" s="32">
        <v>175.91833333333335</v>
      </c>
      <c r="T560" s="32">
        <v>175.91833333333335</v>
      </c>
      <c r="U560" s="32">
        <v>0</v>
      </c>
      <c r="V560" s="32">
        <v>0</v>
      </c>
      <c r="W560" s="32">
        <v>16.286333333333332</v>
      </c>
      <c r="X560" s="32">
        <v>1.5294444444444442</v>
      </c>
      <c r="Y560" s="32">
        <v>0</v>
      </c>
      <c r="Z560" s="32">
        <v>0</v>
      </c>
      <c r="AA560" s="32">
        <v>2.8226666666666671</v>
      </c>
      <c r="AB560" s="32">
        <v>0</v>
      </c>
      <c r="AC560" s="32">
        <v>11.934222222222221</v>
      </c>
      <c r="AD560" s="32">
        <v>0</v>
      </c>
      <c r="AE560" s="32">
        <v>0</v>
      </c>
      <c r="AF560" t="s">
        <v>645</v>
      </c>
      <c r="AG560">
        <v>5</v>
      </c>
      <c r="AH560"/>
    </row>
    <row r="561" spans="1:34" x14ac:dyDescent="0.25">
      <c r="A561" t="s">
        <v>2364</v>
      </c>
      <c r="B561" t="s">
        <v>1441</v>
      </c>
      <c r="C561" t="s">
        <v>2167</v>
      </c>
      <c r="D561" t="s">
        <v>2265</v>
      </c>
      <c r="E561" s="32">
        <v>45.222222222222221</v>
      </c>
      <c r="F561" s="32">
        <v>3.2735282555282548</v>
      </c>
      <c r="G561" s="32">
        <v>2.9764692874692873</v>
      </c>
      <c r="H561" s="32">
        <v>0.51139557739557739</v>
      </c>
      <c r="I561" s="32">
        <v>0.35611302211302204</v>
      </c>
      <c r="J561" s="32">
        <v>148.03622222222219</v>
      </c>
      <c r="K561" s="32">
        <v>134.60255555555554</v>
      </c>
      <c r="L561" s="32">
        <v>23.126444444444441</v>
      </c>
      <c r="M561" s="32">
        <v>16.104222222222219</v>
      </c>
      <c r="N561" s="32">
        <v>1.3333333333333333</v>
      </c>
      <c r="O561" s="32">
        <v>5.6888888888888891</v>
      </c>
      <c r="P561" s="32">
        <v>43.220222222222233</v>
      </c>
      <c r="Q561" s="32">
        <v>36.808777777777784</v>
      </c>
      <c r="R561" s="32">
        <v>6.4114444444444452</v>
      </c>
      <c r="S561" s="32">
        <v>81.689555555555543</v>
      </c>
      <c r="T561" s="32">
        <v>64.990444444444435</v>
      </c>
      <c r="U561" s="32">
        <v>16.699111111111112</v>
      </c>
      <c r="V561" s="32">
        <v>0</v>
      </c>
      <c r="W561" s="32">
        <v>0</v>
      </c>
      <c r="X561" s="32">
        <v>0</v>
      </c>
      <c r="Y561" s="32">
        <v>0</v>
      </c>
      <c r="Z561" s="32">
        <v>0</v>
      </c>
      <c r="AA561" s="32">
        <v>0</v>
      </c>
      <c r="AB561" s="32">
        <v>0</v>
      </c>
      <c r="AC561" s="32">
        <v>0</v>
      </c>
      <c r="AD561" s="32">
        <v>0</v>
      </c>
      <c r="AE561" s="32">
        <v>0</v>
      </c>
      <c r="AF561" t="s">
        <v>495</v>
      </c>
      <c r="AG561">
        <v>5</v>
      </c>
      <c r="AH561"/>
    </row>
    <row r="562" spans="1:34" x14ac:dyDescent="0.25">
      <c r="A562" t="s">
        <v>2364</v>
      </c>
      <c r="B562" t="s">
        <v>1840</v>
      </c>
      <c r="C562" t="s">
        <v>2093</v>
      </c>
      <c r="D562" t="s">
        <v>2255</v>
      </c>
      <c r="E562" s="32">
        <v>37.466666666666669</v>
      </c>
      <c r="F562" s="32">
        <v>3.3569691577698699</v>
      </c>
      <c r="G562" s="32">
        <v>3.1624258600237254</v>
      </c>
      <c r="H562" s="32">
        <v>0.63149466192170822</v>
      </c>
      <c r="I562" s="32">
        <v>0.47965599051008306</v>
      </c>
      <c r="J562" s="32">
        <v>125.77444444444447</v>
      </c>
      <c r="K562" s="32">
        <v>118.48555555555558</v>
      </c>
      <c r="L562" s="32">
        <v>23.660000000000004</v>
      </c>
      <c r="M562" s="32">
        <v>17.971111111111114</v>
      </c>
      <c r="N562" s="32">
        <v>0</v>
      </c>
      <c r="O562" s="32">
        <v>5.6888888888888891</v>
      </c>
      <c r="P562" s="32">
        <v>36.357777777777784</v>
      </c>
      <c r="Q562" s="32">
        <v>34.757777777777783</v>
      </c>
      <c r="R562" s="32">
        <v>1.6</v>
      </c>
      <c r="S562" s="32">
        <v>65.756666666666689</v>
      </c>
      <c r="T562" s="32">
        <v>65.756666666666689</v>
      </c>
      <c r="U562" s="32">
        <v>0</v>
      </c>
      <c r="V562" s="32">
        <v>0</v>
      </c>
      <c r="W562" s="32">
        <v>0</v>
      </c>
      <c r="X562" s="32">
        <v>0</v>
      </c>
      <c r="Y562" s="32">
        <v>0</v>
      </c>
      <c r="Z562" s="32">
        <v>0</v>
      </c>
      <c r="AA562" s="32">
        <v>0</v>
      </c>
      <c r="AB562" s="32">
        <v>0</v>
      </c>
      <c r="AC562" s="32">
        <v>0</v>
      </c>
      <c r="AD562" s="32">
        <v>0</v>
      </c>
      <c r="AE562" s="32">
        <v>0</v>
      </c>
      <c r="AF562" t="s">
        <v>899</v>
      </c>
      <c r="AG562">
        <v>5</v>
      </c>
      <c r="AH562"/>
    </row>
    <row r="563" spans="1:34" x14ac:dyDescent="0.25">
      <c r="A563" t="s">
        <v>2364</v>
      </c>
      <c r="B563" t="s">
        <v>966</v>
      </c>
      <c r="C563" t="s">
        <v>2029</v>
      </c>
      <c r="D563" t="s">
        <v>2293</v>
      </c>
      <c r="E563" s="32">
        <v>123.11111111111111</v>
      </c>
      <c r="F563" s="32">
        <v>5.1417662454873634</v>
      </c>
      <c r="G563" s="32">
        <v>4.6837337545126339</v>
      </c>
      <c r="H563" s="32">
        <v>0.86907671480144433</v>
      </c>
      <c r="I563" s="32">
        <v>0.57586823104693163</v>
      </c>
      <c r="J563" s="32">
        <v>633.0085555555554</v>
      </c>
      <c r="K563" s="32">
        <v>576.61966666666649</v>
      </c>
      <c r="L563" s="32">
        <v>106.99300000000004</v>
      </c>
      <c r="M563" s="32">
        <v>70.895777777777809</v>
      </c>
      <c r="N563" s="32">
        <v>31.536111111111111</v>
      </c>
      <c r="O563" s="32">
        <v>4.5611111111111109</v>
      </c>
      <c r="P563" s="32">
        <v>180.31488888888879</v>
      </c>
      <c r="Q563" s="32">
        <v>160.02322222222213</v>
      </c>
      <c r="R563" s="32">
        <v>20.291666666666668</v>
      </c>
      <c r="S563" s="32">
        <v>345.70066666666656</v>
      </c>
      <c r="T563" s="32">
        <v>330.8478888888888</v>
      </c>
      <c r="U563" s="32">
        <v>14.852777777777778</v>
      </c>
      <c r="V563" s="32">
        <v>0</v>
      </c>
      <c r="W563" s="32">
        <v>265.63655555555556</v>
      </c>
      <c r="X563" s="32">
        <v>40.615222222222229</v>
      </c>
      <c r="Y563" s="32">
        <v>0</v>
      </c>
      <c r="Z563" s="32">
        <v>0</v>
      </c>
      <c r="AA563" s="32">
        <v>100.81233333333331</v>
      </c>
      <c r="AB563" s="32">
        <v>0</v>
      </c>
      <c r="AC563" s="32">
        <v>124.20900000000003</v>
      </c>
      <c r="AD563" s="32">
        <v>0</v>
      </c>
      <c r="AE563" s="32">
        <v>0</v>
      </c>
      <c r="AF563" t="s">
        <v>10</v>
      </c>
      <c r="AG563">
        <v>5</v>
      </c>
      <c r="AH563"/>
    </row>
    <row r="564" spans="1:34" x14ac:dyDescent="0.25">
      <c r="A564" t="s">
        <v>2364</v>
      </c>
      <c r="B564" t="s">
        <v>973</v>
      </c>
      <c r="C564" t="s">
        <v>2030</v>
      </c>
      <c r="D564" t="s">
        <v>2241</v>
      </c>
      <c r="E564" s="32">
        <v>80.044444444444451</v>
      </c>
      <c r="F564" s="32">
        <v>3.5123195446973901</v>
      </c>
      <c r="G564" s="32">
        <v>3.0668378678511936</v>
      </c>
      <c r="H564" s="32">
        <v>0.5006593559133814</v>
      </c>
      <c r="I564" s="32">
        <v>0.28522348695169347</v>
      </c>
      <c r="J564" s="32">
        <v>281.14166666666665</v>
      </c>
      <c r="K564" s="32">
        <v>245.48333333333335</v>
      </c>
      <c r="L564" s="32">
        <v>40.074999999999996</v>
      </c>
      <c r="M564" s="32">
        <v>22.830555555555556</v>
      </c>
      <c r="N564" s="32">
        <v>11.844444444444445</v>
      </c>
      <c r="O564" s="32">
        <v>5.4</v>
      </c>
      <c r="P564" s="32">
        <v>76.305555555555557</v>
      </c>
      <c r="Q564" s="32">
        <v>57.891666666666666</v>
      </c>
      <c r="R564" s="32">
        <v>18.413888888888888</v>
      </c>
      <c r="S564" s="32">
        <v>164.76111111111112</v>
      </c>
      <c r="T564" s="32">
        <v>163.29444444444445</v>
      </c>
      <c r="U564" s="32">
        <v>1.4666666666666666</v>
      </c>
      <c r="V564" s="32">
        <v>0</v>
      </c>
      <c r="W564" s="32">
        <v>76.244444444444454</v>
      </c>
      <c r="X564" s="32">
        <v>1.1499999999999999</v>
      </c>
      <c r="Y564" s="32">
        <v>0</v>
      </c>
      <c r="Z564" s="32">
        <v>0</v>
      </c>
      <c r="AA564" s="32">
        <v>8.4277777777777771</v>
      </c>
      <c r="AB564" s="32">
        <v>0</v>
      </c>
      <c r="AC564" s="32">
        <v>66.666666666666671</v>
      </c>
      <c r="AD564" s="32">
        <v>0</v>
      </c>
      <c r="AE564" s="32">
        <v>0</v>
      </c>
      <c r="AF564" t="s">
        <v>17</v>
      </c>
      <c r="AG564">
        <v>5</v>
      </c>
      <c r="AH564"/>
    </row>
    <row r="565" spans="1:34" x14ac:dyDescent="0.25">
      <c r="A565" t="s">
        <v>2364</v>
      </c>
      <c r="B565" t="s">
        <v>1056</v>
      </c>
      <c r="C565" t="s">
        <v>2025</v>
      </c>
      <c r="D565" t="s">
        <v>2269</v>
      </c>
      <c r="E565" s="32">
        <v>70.3</v>
      </c>
      <c r="F565" s="32">
        <v>3.0895147779358312</v>
      </c>
      <c r="G565" s="32">
        <v>2.8311063695274226</v>
      </c>
      <c r="H565" s="32">
        <v>0.44975975975975968</v>
      </c>
      <c r="I565" s="32">
        <v>0.29320847162952424</v>
      </c>
      <c r="J565" s="32">
        <v>217.19288888888892</v>
      </c>
      <c r="K565" s="32">
        <v>199.0267777777778</v>
      </c>
      <c r="L565" s="32">
        <v>31.618111111111105</v>
      </c>
      <c r="M565" s="32">
        <v>20.612555555555552</v>
      </c>
      <c r="N565" s="32">
        <v>5.7388888888888889</v>
      </c>
      <c r="O565" s="32">
        <v>5.2666666666666666</v>
      </c>
      <c r="P565" s="32">
        <v>72.346333333333348</v>
      </c>
      <c r="Q565" s="32">
        <v>65.185777777777787</v>
      </c>
      <c r="R565" s="32">
        <v>7.1605555555555549</v>
      </c>
      <c r="S565" s="32">
        <v>113.22844444444446</v>
      </c>
      <c r="T565" s="32">
        <v>113.22844444444446</v>
      </c>
      <c r="U565" s="32">
        <v>0</v>
      </c>
      <c r="V565" s="32">
        <v>0</v>
      </c>
      <c r="W565" s="32">
        <v>59.387</v>
      </c>
      <c r="X565" s="32">
        <v>6.3042222222222231</v>
      </c>
      <c r="Y565" s="32">
        <v>0.1388888888888889</v>
      </c>
      <c r="Z565" s="32">
        <v>0</v>
      </c>
      <c r="AA565" s="32">
        <v>14.89966666666667</v>
      </c>
      <c r="AB565" s="32">
        <v>1.6494444444444447</v>
      </c>
      <c r="AC565" s="32">
        <v>36.394777777777776</v>
      </c>
      <c r="AD565" s="32">
        <v>0</v>
      </c>
      <c r="AE565" s="32">
        <v>0</v>
      </c>
      <c r="AF565" t="s">
        <v>101</v>
      </c>
      <c r="AG565">
        <v>5</v>
      </c>
      <c r="AH565"/>
    </row>
    <row r="566" spans="1:34" x14ac:dyDescent="0.25">
      <c r="A566" t="s">
        <v>2364</v>
      </c>
      <c r="B566" t="s">
        <v>1658</v>
      </c>
      <c r="C566" t="s">
        <v>1891</v>
      </c>
      <c r="D566" t="s">
        <v>2316</v>
      </c>
      <c r="E566" s="32">
        <v>16.411111111111111</v>
      </c>
      <c r="F566" s="32">
        <v>4.9321259309410967</v>
      </c>
      <c r="G566" s="32">
        <v>4.290961408259987</v>
      </c>
      <c r="H566" s="32">
        <v>0.98849018280297896</v>
      </c>
      <c r="I566" s="32">
        <v>0.60731211916046035</v>
      </c>
      <c r="J566" s="32">
        <v>80.941666666666663</v>
      </c>
      <c r="K566" s="32">
        <v>70.419444444444451</v>
      </c>
      <c r="L566" s="32">
        <v>16.222222222222221</v>
      </c>
      <c r="M566" s="32">
        <v>9.9666666666666668</v>
      </c>
      <c r="N566" s="32">
        <v>0.56666666666666665</v>
      </c>
      <c r="O566" s="32">
        <v>5.6888888888888891</v>
      </c>
      <c r="P566" s="32">
        <v>19.183333333333334</v>
      </c>
      <c r="Q566" s="32">
        <v>14.916666666666666</v>
      </c>
      <c r="R566" s="32">
        <v>4.2666666666666666</v>
      </c>
      <c r="S566" s="32">
        <v>45.536111111111111</v>
      </c>
      <c r="T566" s="32">
        <v>40.055555555555557</v>
      </c>
      <c r="U566" s="32">
        <v>5.4805555555555552</v>
      </c>
      <c r="V566" s="32">
        <v>0</v>
      </c>
      <c r="W566" s="32">
        <v>2.8527777777777779</v>
      </c>
      <c r="X566" s="32">
        <v>0.48333333333333334</v>
      </c>
      <c r="Y566" s="32">
        <v>0</v>
      </c>
      <c r="Z566" s="32">
        <v>0</v>
      </c>
      <c r="AA566" s="32">
        <v>1.9972222222222222</v>
      </c>
      <c r="AB566" s="32">
        <v>0</v>
      </c>
      <c r="AC566" s="32">
        <v>0.37222222222222223</v>
      </c>
      <c r="AD566" s="32">
        <v>0</v>
      </c>
      <c r="AE566" s="32">
        <v>0</v>
      </c>
      <c r="AF566" t="s">
        <v>716</v>
      </c>
      <c r="AG566">
        <v>5</v>
      </c>
      <c r="AH566"/>
    </row>
    <row r="567" spans="1:34" x14ac:dyDescent="0.25">
      <c r="A567" t="s">
        <v>2364</v>
      </c>
      <c r="B567" t="s">
        <v>1396</v>
      </c>
      <c r="C567" t="s">
        <v>2157</v>
      </c>
      <c r="D567" t="s">
        <v>2326</v>
      </c>
      <c r="E567" s="32">
        <v>30.133333333333333</v>
      </c>
      <c r="F567" s="32">
        <v>2.9351991150442478</v>
      </c>
      <c r="G567" s="32">
        <v>2.7950811209439532</v>
      </c>
      <c r="H567" s="32">
        <v>0.89988938053097356</v>
      </c>
      <c r="I567" s="32">
        <v>0.75977138643067854</v>
      </c>
      <c r="J567" s="32">
        <v>88.447333333333333</v>
      </c>
      <c r="K567" s="32">
        <v>84.225111111111119</v>
      </c>
      <c r="L567" s="32">
        <v>27.116666666666671</v>
      </c>
      <c r="M567" s="32">
        <v>22.894444444444446</v>
      </c>
      <c r="N567" s="32">
        <v>2.0777777777777779</v>
      </c>
      <c r="O567" s="32">
        <v>2.1444444444444444</v>
      </c>
      <c r="P567" s="32">
        <v>1.4638888888888888</v>
      </c>
      <c r="Q567" s="32">
        <v>1.4638888888888888</v>
      </c>
      <c r="R567" s="32">
        <v>0</v>
      </c>
      <c r="S567" s="32">
        <v>59.866777777777777</v>
      </c>
      <c r="T567" s="32">
        <v>59.866777777777777</v>
      </c>
      <c r="U567" s="32">
        <v>0</v>
      </c>
      <c r="V567" s="32">
        <v>0</v>
      </c>
      <c r="W567" s="32">
        <v>15.619555555555557</v>
      </c>
      <c r="X567" s="32">
        <v>0.13055555555555556</v>
      </c>
      <c r="Y567" s="32">
        <v>0</v>
      </c>
      <c r="Z567" s="32">
        <v>0</v>
      </c>
      <c r="AA567" s="32">
        <v>1.3333333333333333</v>
      </c>
      <c r="AB567" s="32">
        <v>0</v>
      </c>
      <c r="AC567" s="32">
        <v>14.155666666666669</v>
      </c>
      <c r="AD567" s="32">
        <v>0</v>
      </c>
      <c r="AE567" s="32">
        <v>0</v>
      </c>
      <c r="AF567" t="s">
        <v>448</v>
      </c>
      <c r="AG567">
        <v>5</v>
      </c>
      <c r="AH567"/>
    </row>
    <row r="568" spans="1:34" x14ac:dyDescent="0.25">
      <c r="A568" t="s">
        <v>2364</v>
      </c>
      <c r="B568" t="s">
        <v>1126</v>
      </c>
      <c r="C568" t="s">
        <v>1926</v>
      </c>
      <c r="D568" t="s">
        <v>2241</v>
      </c>
      <c r="E568" s="32">
        <v>91.933333333333337</v>
      </c>
      <c r="F568" s="32">
        <v>4.787950205462896</v>
      </c>
      <c r="G568" s="32">
        <v>4.4207759245830305</v>
      </c>
      <c r="H568" s="32">
        <v>0.84366690838772063</v>
      </c>
      <c r="I568" s="32">
        <v>0.54668237853517043</v>
      </c>
      <c r="J568" s="32">
        <v>440.17222222222222</v>
      </c>
      <c r="K568" s="32">
        <v>406.41666666666663</v>
      </c>
      <c r="L568" s="32">
        <v>77.561111111111117</v>
      </c>
      <c r="M568" s="32">
        <v>50.258333333333333</v>
      </c>
      <c r="N568" s="32">
        <v>22.213888888888889</v>
      </c>
      <c r="O568" s="32">
        <v>5.0888888888888886</v>
      </c>
      <c r="P568" s="32">
        <v>89.658333333333331</v>
      </c>
      <c r="Q568" s="32">
        <v>83.205555555555549</v>
      </c>
      <c r="R568" s="32">
        <v>6.4527777777777775</v>
      </c>
      <c r="S568" s="32">
        <v>272.95277777777778</v>
      </c>
      <c r="T568" s="32">
        <v>272.95277777777778</v>
      </c>
      <c r="U568" s="32">
        <v>0</v>
      </c>
      <c r="V568" s="32">
        <v>0</v>
      </c>
      <c r="W568" s="32">
        <v>47.908333333333331</v>
      </c>
      <c r="X568" s="32">
        <v>0</v>
      </c>
      <c r="Y568" s="32">
        <v>0</v>
      </c>
      <c r="Z568" s="32">
        <v>5.0888888888888886</v>
      </c>
      <c r="AA568" s="32">
        <v>8.2666666666666675</v>
      </c>
      <c r="AB568" s="32">
        <v>0</v>
      </c>
      <c r="AC568" s="32">
        <v>34.552777777777777</v>
      </c>
      <c r="AD568" s="32">
        <v>0</v>
      </c>
      <c r="AE568" s="32">
        <v>0</v>
      </c>
      <c r="AF568" t="s">
        <v>173</v>
      </c>
      <c r="AG568">
        <v>5</v>
      </c>
      <c r="AH568"/>
    </row>
    <row r="569" spans="1:34" x14ac:dyDescent="0.25">
      <c r="A569" t="s">
        <v>2364</v>
      </c>
      <c r="B569" t="s">
        <v>1651</v>
      </c>
      <c r="C569" t="s">
        <v>2025</v>
      </c>
      <c r="D569" t="s">
        <v>2269</v>
      </c>
      <c r="E569" s="32">
        <v>27.144444444444446</v>
      </c>
      <c r="F569" s="32">
        <v>7.5183954154727797</v>
      </c>
      <c r="G569" s="32">
        <v>7.2986860417519441</v>
      </c>
      <c r="H569" s="32">
        <v>1.8587310683585763</v>
      </c>
      <c r="I569" s="32">
        <v>1.6491526811297592</v>
      </c>
      <c r="J569" s="32">
        <v>204.08266666666668</v>
      </c>
      <c r="K569" s="32">
        <v>198.11877777777778</v>
      </c>
      <c r="L569" s="32">
        <v>50.454222222222242</v>
      </c>
      <c r="M569" s="32">
        <v>44.765333333333352</v>
      </c>
      <c r="N569" s="32">
        <v>0</v>
      </c>
      <c r="O569" s="32">
        <v>5.6888888888888891</v>
      </c>
      <c r="P569" s="32">
        <v>54.848777777777769</v>
      </c>
      <c r="Q569" s="32">
        <v>54.573777777777771</v>
      </c>
      <c r="R569" s="32">
        <v>0.27500000000000002</v>
      </c>
      <c r="S569" s="32">
        <v>98.779666666666643</v>
      </c>
      <c r="T569" s="32">
        <v>98.779666666666643</v>
      </c>
      <c r="U569" s="32">
        <v>0</v>
      </c>
      <c r="V569" s="32">
        <v>0</v>
      </c>
      <c r="W569" s="32">
        <v>16.083111111111112</v>
      </c>
      <c r="X569" s="32">
        <v>0</v>
      </c>
      <c r="Y569" s="32">
        <v>0</v>
      </c>
      <c r="Z569" s="32">
        <v>0</v>
      </c>
      <c r="AA569" s="32">
        <v>0</v>
      </c>
      <c r="AB569" s="32">
        <v>0</v>
      </c>
      <c r="AC569" s="32">
        <v>16.083111111111112</v>
      </c>
      <c r="AD569" s="32">
        <v>0</v>
      </c>
      <c r="AE569" s="32">
        <v>0</v>
      </c>
      <c r="AF569" t="s">
        <v>709</v>
      </c>
      <c r="AG569">
        <v>5</v>
      </c>
      <c r="AH569"/>
    </row>
    <row r="570" spans="1:34" x14ac:dyDescent="0.25">
      <c r="A570" t="s">
        <v>2364</v>
      </c>
      <c r="B570" t="s">
        <v>1159</v>
      </c>
      <c r="C570" t="s">
        <v>2090</v>
      </c>
      <c r="D570" t="s">
        <v>2293</v>
      </c>
      <c r="E570" s="32">
        <v>65</v>
      </c>
      <c r="F570" s="32">
        <v>4.7441521367521373</v>
      </c>
      <c r="G570" s="32">
        <v>4.4347658119658124</v>
      </c>
      <c r="H570" s="32">
        <v>0.52255726495726496</v>
      </c>
      <c r="I570" s="32">
        <v>0.39985641025641028</v>
      </c>
      <c r="J570" s="32">
        <v>308.36988888888891</v>
      </c>
      <c r="K570" s="32">
        <v>288.2597777777778</v>
      </c>
      <c r="L570" s="32">
        <v>33.966222222222221</v>
      </c>
      <c r="M570" s="32">
        <v>25.990666666666669</v>
      </c>
      <c r="N570" s="32">
        <v>2.5950000000000002</v>
      </c>
      <c r="O570" s="32">
        <v>5.3805555555555555</v>
      </c>
      <c r="P570" s="32">
        <v>109.19933333333329</v>
      </c>
      <c r="Q570" s="32">
        <v>97.064777777777735</v>
      </c>
      <c r="R570" s="32">
        <v>12.134555555555554</v>
      </c>
      <c r="S570" s="32">
        <v>165.20433333333338</v>
      </c>
      <c r="T570" s="32">
        <v>165.20433333333338</v>
      </c>
      <c r="U570" s="32">
        <v>0</v>
      </c>
      <c r="V570" s="32">
        <v>0</v>
      </c>
      <c r="W570" s="32">
        <v>0</v>
      </c>
      <c r="X570" s="32">
        <v>0</v>
      </c>
      <c r="Y570" s="32">
        <v>0</v>
      </c>
      <c r="Z570" s="32">
        <v>0</v>
      </c>
      <c r="AA570" s="32">
        <v>0</v>
      </c>
      <c r="AB570" s="32">
        <v>0</v>
      </c>
      <c r="AC570" s="32">
        <v>0</v>
      </c>
      <c r="AD570" s="32">
        <v>0</v>
      </c>
      <c r="AE570" s="32">
        <v>0</v>
      </c>
      <c r="AF570" t="s">
        <v>206</v>
      </c>
      <c r="AG570">
        <v>5</v>
      </c>
      <c r="AH570"/>
    </row>
    <row r="571" spans="1:34" x14ac:dyDescent="0.25">
      <c r="A571" t="s">
        <v>2364</v>
      </c>
      <c r="B571" t="s">
        <v>1806</v>
      </c>
      <c r="C571" t="s">
        <v>1954</v>
      </c>
      <c r="D571" t="s">
        <v>2274</v>
      </c>
      <c r="E571" s="32">
        <v>18.588888888888889</v>
      </c>
      <c r="F571" s="32">
        <v>7.2774357441721467</v>
      </c>
      <c r="G571" s="32">
        <v>6.8446802151823087</v>
      </c>
      <c r="H571" s="32">
        <v>0.88689778840406452</v>
      </c>
      <c r="I571" s="32">
        <v>0.57846981470412429</v>
      </c>
      <c r="J571" s="32">
        <v>135.27944444444447</v>
      </c>
      <c r="K571" s="32">
        <v>127.23500000000003</v>
      </c>
      <c r="L571" s="32">
        <v>16.486444444444444</v>
      </c>
      <c r="M571" s="32">
        <v>10.75311111111111</v>
      </c>
      <c r="N571" s="32">
        <v>0</v>
      </c>
      <c r="O571" s="32">
        <v>5.7333333333333334</v>
      </c>
      <c r="P571" s="32">
        <v>34.025333333333343</v>
      </c>
      <c r="Q571" s="32">
        <v>31.714222222222229</v>
      </c>
      <c r="R571" s="32">
        <v>2.3111111111111109</v>
      </c>
      <c r="S571" s="32">
        <v>84.767666666666685</v>
      </c>
      <c r="T571" s="32">
        <v>84.767666666666685</v>
      </c>
      <c r="U571" s="32">
        <v>0</v>
      </c>
      <c r="V571" s="32">
        <v>0</v>
      </c>
      <c r="W571" s="32">
        <v>10.561</v>
      </c>
      <c r="X571" s="32">
        <v>0</v>
      </c>
      <c r="Y571" s="32">
        <v>0</v>
      </c>
      <c r="Z571" s="32">
        <v>0</v>
      </c>
      <c r="AA571" s="32">
        <v>1.6527777777777777</v>
      </c>
      <c r="AB571" s="32">
        <v>0</v>
      </c>
      <c r="AC571" s="32">
        <v>8.9082222222222232</v>
      </c>
      <c r="AD571" s="32">
        <v>0</v>
      </c>
      <c r="AE571" s="32">
        <v>0</v>
      </c>
      <c r="AF571" t="s">
        <v>865</v>
      </c>
      <c r="AG571">
        <v>5</v>
      </c>
      <c r="AH571"/>
    </row>
    <row r="572" spans="1:34" x14ac:dyDescent="0.25">
      <c r="A572" t="s">
        <v>2364</v>
      </c>
      <c r="B572" t="s">
        <v>1114</v>
      </c>
      <c r="C572" t="s">
        <v>2025</v>
      </c>
      <c r="D572" t="s">
        <v>2269</v>
      </c>
      <c r="E572" s="32">
        <v>83.577777777777783</v>
      </c>
      <c r="F572" s="32">
        <v>2.6792914118585482</v>
      </c>
      <c r="G572" s="32">
        <v>2.4828675884073386</v>
      </c>
      <c r="H572" s="32">
        <v>0.39986040946556767</v>
      </c>
      <c r="I572" s="32">
        <v>0.20343658601435785</v>
      </c>
      <c r="J572" s="32">
        <v>223.92922222222225</v>
      </c>
      <c r="K572" s="32">
        <v>207.51255555555559</v>
      </c>
      <c r="L572" s="32">
        <v>33.419444444444444</v>
      </c>
      <c r="M572" s="32">
        <v>17.002777777777776</v>
      </c>
      <c r="N572" s="32">
        <v>10.727777777777778</v>
      </c>
      <c r="O572" s="32">
        <v>5.6888888888888891</v>
      </c>
      <c r="P572" s="32">
        <v>69.949000000000012</v>
      </c>
      <c r="Q572" s="32">
        <v>69.949000000000012</v>
      </c>
      <c r="R572" s="32">
        <v>0</v>
      </c>
      <c r="S572" s="32">
        <v>120.56077777777779</v>
      </c>
      <c r="T572" s="32">
        <v>120.56077777777779</v>
      </c>
      <c r="U572" s="32">
        <v>0</v>
      </c>
      <c r="V572" s="32">
        <v>0</v>
      </c>
      <c r="W572" s="32">
        <v>56.974000000000004</v>
      </c>
      <c r="X572" s="32">
        <v>0.25555555555555554</v>
      </c>
      <c r="Y572" s="32">
        <v>0</v>
      </c>
      <c r="Z572" s="32">
        <v>0</v>
      </c>
      <c r="AA572" s="32">
        <v>28.946222222222222</v>
      </c>
      <c r="AB572" s="32">
        <v>0</v>
      </c>
      <c r="AC572" s="32">
        <v>27.772222222222222</v>
      </c>
      <c r="AD572" s="32">
        <v>0</v>
      </c>
      <c r="AE572" s="32">
        <v>0</v>
      </c>
      <c r="AF572" t="s">
        <v>161</v>
      </c>
      <c r="AG572">
        <v>5</v>
      </c>
      <c r="AH572"/>
    </row>
    <row r="573" spans="1:34" x14ac:dyDescent="0.25">
      <c r="A573" t="s">
        <v>2364</v>
      </c>
      <c r="B573" t="s">
        <v>1036</v>
      </c>
      <c r="C573" t="s">
        <v>2025</v>
      </c>
      <c r="D573" t="s">
        <v>2269</v>
      </c>
      <c r="E573" s="32">
        <v>59.411111111111111</v>
      </c>
      <c r="F573" s="32">
        <v>3.6972133906863665</v>
      </c>
      <c r="G573" s="32">
        <v>3.3742285393678699</v>
      </c>
      <c r="H573" s="32">
        <v>0.52950252478025062</v>
      </c>
      <c r="I573" s="32">
        <v>0.25766785113147561</v>
      </c>
      <c r="J573" s="32">
        <v>219.65555555555557</v>
      </c>
      <c r="K573" s="32">
        <v>200.46666666666667</v>
      </c>
      <c r="L573" s="32">
        <v>31.458333333333336</v>
      </c>
      <c r="M573" s="32">
        <v>15.308333333333334</v>
      </c>
      <c r="N573" s="32">
        <v>10.513888888888889</v>
      </c>
      <c r="O573" s="32">
        <v>5.6361111111111111</v>
      </c>
      <c r="P573" s="32">
        <v>71.669444444444451</v>
      </c>
      <c r="Q573" s="32">
        <v>68.63055555555556</v>
      </c>
      <c r="R573" s="32">
        <v>3.0388888888888888</v>
      </c>
      <c r="S573" s="32">
        <v>116.52777777777777</v>
      </c>
      <c r="T573" s="32">
        <v>116.52777777777777</v>
      </c>
      <c r="U573" s="32">
        <v>0</v>
      </c>
      <c r="V573" s="32">
        <v>0</v>
      </c>
      <c r="W573" s="32">
        <v>38.391666666666666</v>
      </c>
      <c r="X573" s="32">
        <v>0.65277777777777779</v>
      </c>
      <c r="Y573" s="32">
        <v>0</v>
      </c>
      <c r="Z573" s="32">
        <v>0</v>
      </c>
      <c r="AA573" s="32">
        <v>32.875</v>
      </c>
      <c r="AB573" s="32">
        <v>0</v>
      </c>
      <c r="AC573" s="32">
        <v>4.8638888888888889</v>
      </c>
      <c r="AD573" s="32">
        <v>0</v>
      </c>
      <c r="AE573" s="32">
        <v>0</v>
      </c>
      <c r="AF573" t="s">
        <v>80</v>
      </c>
      <c r="AG573">
        <v>5</v>
      </c>
      <c r="AH573"/>
    </row>
    <row r="574" spans="1:34" x14ac:dyDescent="0.25">
      <c r="A574" t="s">
        <v>2364</v>
      </c>
      <c r="B574" t="s">
        <v>1541</v>
      </c>
      <c r="C574" t="s">
        <v>2031</v>
      </c>
      <c r="D574" t="s">
        <v>2293</v>
      </c>
      <c r="E574" s="32">
        <v>131.4</v>
      </c>
      <c r="F574" s="32">
        <v>4.0768493150684932</v>
      </c>
      <c r="G574" s="32">
        <v>3.7114273634364965</v>
      </c>
      <c r="H574" s="32">
        <v>0.47305682394723497</v>
      </c>
      <c r="I574" s="32">
        <v>0.35017081007948592</v>
      </c>
      <c r="J574" s="32">
        <v>535.69800000000009</v>
      </c>
      <c r="K574" s="32">
        <v>487.68155555555563</v>
      </c>
      <c r="L574" s="32">
        <v>62.159666666666681</v>
      </c>
      <c r="M574" s="32">
        <v>46.012444444444455</v>
      </c>
      <c r="N574" s="32">
        <v>10.902777777777779</v>
      </c>
      <c r="O574" s="32">
        <v>5.2444444444444445</v>
      </c>
      <c r="P574" s="32">
        <v>171.86611111111111</v>
      </c>
      <c r="Q574" s="32">
        <v>139.99688888888889</v>
      </c>
      <c r="R574" s="32">
        <v>31.869222222222216</v>
      </c>
      <c r="S574" s="32">
        <v>301.67222222222227</v>
      </c>
      <c r="T574" s="32">
        <v>301.67222222222227</v>
      </c>
      <c r="U574" s="32">
        <v>0</v>
      </c>
      <c r="V574" s="32">
        <v>0</v>
      </c>
      <c r="W574" s="32">
        <v>183.70344444444441</v>
      </c>
      <c r="X574" s="32">
        <v>29.442999999999987</v>
      </c>
      <c r="Y574" s="32">
        <v>0</v>
      </c>
      <c r="Z574" s="32">
        <v>0</v>
      </c>
      <c r="AA574" s="32">
        <v>71.91200000000002</v>
      </c>
      <c r="AB574" s="32">
        <v>0</v>
      </c>
      <c r="AC574" s="32">
        <v>82.348444444444425</v>
      </c>
      <c r="AD574" s="32">
        <v>0</v>
      </c>
      <c r="AE574" s="32">
        <v>0</v>
      </c>
      <c r="AF574" t="s">
        <v>596</v>
      </c>
      <c r="AG574">
        <v>5</v>
      </c>
      <c r="AH574"/>
    </row>
    <row r="575" spans="1:34" x14ac:dyDescent="0.25">
      <c r="A575" t="s">
        <v>2364</v>
      </c>
      <c r="B575" t="s">
        <v>1511</v>
      </c>
      <c r="C575" t="s">
        <v>2025</v>
      </c>
      <c r="D575" t="s">
        <v>2269</v>
      </c>
      <c r="E575" s="32">
        <v>64.488888888888894</v>
      </c>
      <c r="F575" s="32">
        <v>4.6132580978635422</v>
      </c>
      <c r="G575" s="32">
        <v>4.254631288766368</v>
      </c>
      <c r="H575" s="32">
        <v>0.48287215713301174</v>
      </c>
      <c r="I575" s="32">
        <v>0.23063232253618199</v>
      </c>
      <c r="J575" s="32">
        <v>297.50388888888892</v>
      </c>
      <c r="K575" s="32">
        <v>274.37644444444447</v>
      </c>
      <c r="L575" s="32">
        <v>31.139888888888894</v>
      </c>
      <c r="M575" s="32">
        <v>14.873222222222227</v>
      </c>
      <c r="N575" s="32">
        <v>11.022222222222222</v>
      </c>
      <c r="O575" s="32">
        <v>5.2444444444444445</v>
      </c>
      <c r="P575" s="32">
        <v>106.7561111111111</v>
      </c>
      <c r="Q575" s="32">
        <v>99.895333333333312</v>
      </c>
      <c r="R575" s="32">
        <v>6.8607777777777796</v>
      </c>
      <c r="S575" s="32">
        <v>159.60788888888891</v>
      </c>
      <c r="T575" s="32">
        <v>159.60788888888891</v>
      </c>
      <c r="U575" s="32">
        <v>0</v>
      </c>
      <c r="V575" s="32">
        <v>0</v>
      </c>
      <c r="W575" s="32">
        <v>18.114000000000001</v>
      </c>
      <c r="X575" s="32">
        <v>0.1411111111111111</v>
      </c>
      <c r="Y575" s="32">
        <v>0</v>
      </c>
      <c r="Z575" s="32">
        <v>0</v>
      </c>
      <c r="AA575" s="32">
        <v>7.6166666666666663</v>
      </c>
      <c r="AB575" s="32">
        <v>1.9718888888888886</v>
      </c>
      <c r="AC575" s="32">
        <v>8.3843333333333341</v>
      </c>
      <c r="AD575" s="32">
        <v>0</v>
      </c>
      <c r="AE575" s="32">
        <v>0</v>
      </c>
      <c r="AF575" t="s">
        <v>566</v>
      </c>
      <c r="AG575">
        <v>5</v>
      </c>
      <c r="AH575"/>
    </row>
    <row r="576" spans="1:34" x14ac:dyDescent="0.25">
      <c r="A576" t="s">
        <v>2364</v>
      </c>
      <c r="B576" t="s">
        <v>1145</v>
      </c>
      <c r="C576" t="s">
        <v>1994</v>
      </c>
      <c r="D576" t="s">
        <v>2248</v>
      </c>
      <c r="E576" s="32">
        <v>52.144444444444446</v>
      </c>
      <c r="F576" s="32">
        <v>2.9091391434050711</v>
      </c>
      <c r="G576" s="32">
        <v>2.6605092691242276</v>
      </c>
      <c r="H576" s="32">
        <v>0.5119262731728107</v>
      </c>
      <c r="I576" s="32">
        <v>0.32952695503942053</v>
      </c>
      <c r="J576" s="32">
        <v>151.69544444444443</v>
      </c>
      <c r="K576" s="32">
        <v>138.73077777777777</v>
      </c>
      <c r="L576" s="32">
        <v>26.694111111111116</v>
      </c>
      <c r="M576" s="32">
        <v>17.183000000000007</v>
      </c>
      <c r="N576" s="32">
        <v>4.4000000000000004</v>
      </c>
      <c r="O576" s="32">
        <v>5.1111111111111107</v>
      </c>
      <c r="P576" s="32">
        <v>34.406111111111109</v>
      </c>
      <c r="Q576" s="32">
        <v>30.952555555555556</v>
      </c>
      <c r="R576" s="32">
        <v>3.4535555555555555</v>
      </c>
      <c r="S576" s="32">
        <v>90.595222222222219</v>
      </c>
      <c r="T576" s="32">
        <v>70.038888888888891</v>
      </c>
      <c r="U576" s="32">
        <v>20.556333333333331</v>
      </c>
      <c r="V576" s="32">
        <v>0</v>
      </c>
      <c r="W576" s="32">
        <v>0</v>
      </c>
      <c r="X576" s="32">
        <v>0</v>
      </c>
      <c r="Y576" s="32">
        <v>0</v>
      </c>
      <c r="Z576" s="32">
        <v>0</v>
      </c>
      <c r="AA576" s="32">
        <v>0</v>
      </c>
      <c r="AB576" s="32">
        <v>0</v>
      </c>
      <c r="AC576" s="32">
        <v>0</v>
      </c>
      <c r="AD576" s="32">
        <v>0</v>
      </c>
      <c r="AE576" s="32">
        <v>0</v>
      </c>
      <c r="AF576" t="s">
        <v>192</v>
      </c>
      <c r="AG576">
        <v>5</v>
      </c>
      <c r="AH576"/>
    </row>
    <row r="577" spans="1:34" x14ac:dyDescent="0.25">
      <c r="A577" t="s">
        <v>2364</v>
      </c>
      <c r="B577" t="s">
        <v>1741</v>
      </c>
      <c r="C577" t="s">
        <v>1945</v>
      </c>
      <c r="D577" t="s">
        <v>2321</v>
      </c>
      <c r="E577" s="32">
        <v>33.244444444444447</v>
      </c>
      <c r="F577" s="32">
        <v>3.8453175133689843</v>
      </c>
      <c r="G577" s="32">
        <v>3.2701002673796791</v>
      </c>
      <c r="H577" s="32">
        <v>1.0307887700534759</v>
      </c>
      <c r="I577" s="32">
        <v>0.59009692513368983</v>
      </c>
      <c r="J577" s="32">
        <v>127.83544444444446</v>
      </c>
      <c r="K577" s="32">
        <v>108.71266666666668</v>
      </c>
      <c r="L577" s="32">
        <v>34.268000000000001</v>
      </c>
      <c r="M577" s="32">
        <v>19.617444444444445</v>
      </c>
      <c r="N577" s="32">
        <v>9.1061111111111099</v>
      </c>
      <c r="O577" s="32">
        <v>5.5444444444444443</v>
      </c>
      <c r="P577" s="32">
        <v>19.911999999999995</v>
      </c>
      <c r="Q577" s="32">
        <v>15.439777777777772</v>
      </c>
      <c r="R577" s="32">
        <v>4.4722222222222223</v>
      </c>
      <c r="S577" s="32">
        <v>73.65544444444447</v>
      </c>
      <c r="T577" s="32">
        <v>73.65544444444447</v>
      </c>
      <c r="U577" s="32">
        <v>0</v>
      </c>
      <c r="V577" s="32">
        <v>0</v>
      </c>
      <c r="W577" s="32">
        <v>6.6393333333333331</v>
      </c>
      <c r="X577" s="32">
        <v>0.64588888888888896</v>
      </c>
      <c r="Y577" s="32">
        <v>0</v>
      </c>
      <c r="Z577" s="32">
        <v>0</v>
      </c>
      <c r="AA577" s="32">
        <v>2.6506666666666665</v>
      </c>
      <c r="AB577" s="32">
        <v>0</v>
      </c>
      <c r="AC577" s="32">
        <v>3.3427777777777772</v>
      </c>
      <c r="AD577" s="32">
        <v>0</v>
      </c>
      <c r="AE577" s="32">
        <v>0</v>
      </c>
      <c r="AF577" t="s">
        <v>800</v>
      </c>
      <c r="AG577">
        <v>5</v>
      </c>
      <c r="AH577"/>
    </row>
    <row r="578" spans="1:34" x14ac:dyDescent="0.25">
      <c r="A578" t="s">
        <v>2364</v>
      </c>
      <c r="B578" t="s">
        <v>1602</v>
      </c>
      <c r="C578" t="s">
        <v>1926</v>
      </c>
      <c r="D578" t="s">
        <v>2241</v>
      </c>
      <c r="E578" s="32">
        <v>54.333333333333336</v>
      </c>
      <c r="F578" s="32">
        <v>4.5705685071574633</v>
      </c>
      <c r="G578" s="32">
        <v>3.9495051124744376</v>
      </c>
      <c r="H578" s="32">
        <v>0.8942903885480572</v>
      </c>
      <c r="I578" s="32">
        <v>0.62874846625766867</v>
      </c>
      <c r="J578" s="32">
        <v>248.33422222222219</v>
      </c>
      <c r="K578" s="32">
        <v>214.58977777777778</v>
      </c>
      <c r="L578" s="32">
        <v>48.589777777777776</v>
      </c>
      <c r="M578" s="32">
        <v>34.161999999999999</v>
      </c>
      <c r="N578" s="32">
        <v>7.9833333333333334</v>
      </c>
      <c r="O578" s="32">
        <v>6.4444444444444446</v>
      </c>
      <c r="P578" s="32">
        <v>68.347222222222229</v>
      </c>
      <c r="Q578" s="32">
        <v>49.030555555555559</v>
      </c>
      <c r="R578" s="32">
        <v>19.316666666666666</v>
      </c>
      <c r="S578" s="32">
        <v>131.39722222222221</v>
      </c>
      <c r="T578" s="32">
        <v>131.39722222222221</v>
      </c>
      <c r="U578" s="32">
        <v>0</v>
      </c>
      <c r="V578" s="32">
        <v>0</v>
      </c>
      <c r="W578" s="32">
        <v>56.797222222222224</v>
      </c>
      <c r="X578" s="32">
        <v>2.588888888888889</v>
      </c>
      <c r="Y578" s="32">
        <v>0</v>
      </c>
      <c r="Z578" s="32">
        <v>0</v>
      </c>
      <c r="AA578" s="32">
        <v>6.2444444444444445</v>
      </c>
      <c r="AB578" s="32">
        <v>0</v>
      </c>
      <c r="AC578" s="32">
        <v>47.963888888888889</v>
      </c>
      <c r="AD578" s="32">
        <v>0</v>
      </c>
      <c r="AE578" s="32">
        <v>0</v>
      </c>
      <c r="AF578" t="s">
        <v>658</v>
      </c>
      <c r="AG578">
        <v>5</v>
      </c>
      <c r="AH578"/>
    </row>
    <row r="579" spans="1:34" x14ac:dyDescent="0.25">
      <c r="A579" t="s">
        <v>2364</v>
      </c>
      <c r="B579" t="s">
        <v>1486</v>
      </c>
      <c r="C579" t="s">
        <v>1918</v>
      </c>
      <c r="D579" t="s">
        <v>2301</v>
      </c>
      <c r="E579" s="32">
        <v>64.75555555555556</v>
      </c>
      <c r="F579" s="32">
        <v>3.2991712422786543</v>
      </c>
      <c r="G579" s="32">
        <v>3.1426853122855176</v>
      </c>
      <c r="H579" s="32">
        <v>0.45341798215511325</v>
      </c>
      <c r="I579" s="32">
        <v>0.29693205216197666</v>
      </c>
      <c r="J579" s="32">
        <v>213.63966666666664</v>
      </c>
      <c r="K579" s="32">
        <v>203.50633333333332</v>
      </c>
      <c r="L579" s="32">
        <v>29.361333333333334</v>
      </c>
      <c r="M579" s="32">
        <v>19.228000000000002</v>
      </c>
      <c r="N579" s="32">
        <v>5.6888888888888891</v>
      </c>
      <c r="O579" s="32">
        <v>4.4444444444444446</v>
      </c>
      <c r="P579" s="32">
        <v>71.11944444444444</v>
      </c>
      <c r="Q579" s="32">
        <v>71.11944444444444</v>
      </c>
      <c r="R579" s="32">
        <v>0</v>
      </c>
      <c r="S579" s="32">
        <v>113.15888888888888</v>
      </c>
      <c r="T579" s="32">
        <v>113.15888888888888</v>
      </c>
      <c r="U579" s="32">
        <v>0</v>
      </c>
      <c r="V579" s="32">
        <v>0</v>
      </c>
      <c r="W579" s="32">
        <v>28.104222222222226</v>
      </c>
      <c r="X579" s="32">
        <v>1.6666666666666666E-2</v>
      </c>
      <c r="Y579" s="32">
        <v>0</v>
      </c>
      <c r="Z579" s="32">
        <v>0</v>
      </c>
      <c r="AA579" s="32">
        <v>10.148666666666667</v>
      </c>
      <c r="AB579" s="32">
        <v>0</v>
      </c>
      <c r="AC579" s="32">
        <v>17.93888888888889</v>
      </c>
      <c r="AD579" s="32">
        <v>0</v>
      </c>
      <c r="AE579" s="32">
        <v>0</v>
      </c>
      <c r="AF579" t="s">
        <v>541</v>
      </c>
      <c r="AG579">
        <v>5</v>
      </c>
      <c r="AH579"/>
    </row>
    <row r="580" spans="1:34" x14ac:dyDescent="0.25">
      <c r="A580" t="s">
        <v>2364</v>
      </c>
      <c r="B580" t="s">
        <v>1436</v>
      </c>
      <c r="C580" t="s">
        <v>2166</v>
      </c>
      <c r="D580" t="s">
        <v>2244</v>
      </c>
      <c r="E580" s="32">
        <v>88.266666666666666</v>
      </c>
      <c r="F580" s="32">
        <v>3.0742635951661632</v>
      </c>
      <c r="G580" s="32">
        <v>2.8137927995971808</v>
      </c>
      <c r="H580" s="32">
        <v>0.3729670191339377</v>
      </c>
      <c r="I580" s="32">
        <v>0.16230362537764356</v>
      </c>
      <c r="J580" s="32">
        <v>271.35500000000002</v>
      </c>
      <c r="K580" s="32">
        <v>248.36411111111116</v>
      </c>
      <c r="L580" s="32">
        <v>32.920555555555566</v>
      </c>
      <c r="M580" s="32">
        <v>14.326000000000004</v>
      </c>
      <c r="N580" s="32">
        <v>12.733666666666666</v>
      </c>
      <c r="O580" s="32">
        <v>5.8608888888888915</v>
      </c>
      <c r="P580" s="32">
        <v>71.612333333333353</v>
      </c>
      <c r="Q580" s="32">
        <v>67.216000000000022</v>
      </c>
      <c r="R580" s="32">
        <v>4.3963333333333345</v>
      </c>
      <c r="S580" s="32">
        <v>166.82211111111113</v>
      </c>
      <c r="T580" s="32">
        <v>166.82211111111113</v>
      </c>
      <c r="U580" s="32">
        <v>0</v>
      </c>
      <c r="V580" s="32">
        <v>0</v>
      </c>
      <c r="W580" s="32">
        <v>53.645555555555546</v>
      </c>
      <c r="X580" s="32">
        <v>1.5177777777777777</v>
      </c>
      <c r="Y580" s="32">
        <v>0</v>
      </c>
      <c r="Z580" s="32">
        <v>0</v>
      </c>
      <c r="AA580" s="32">
        <v>7.4405555555555551</v>
      </c>
      <c r="AB580" s="32">
        <v>0</v>
      </c>
      <c r="AC580" s="32">
        <v>44.687222222222211</v>
      </c>
      <c r="AD580" s="32">
        <v>0</v>
      </c>
      <c r="AE580" s="32">
        <v>0</v>
      </c>
      <c r="AF580" t="s">
        <v>489</v>
      </c>
      <c r="AG580">
        <v>5</v>
      </c>
      <c r="AH580"/>
    </row>
    <row r="581" spans="1:34" x14ac:dyDescent="0.25">
      <c r="A581" t="s">
        <v>2364</v>
      </c>
      <c r="B581" t="s">
        <v>1216</v>
      </c>
      <c r="C581" t="s">
        <v>2110</v>
      </c>
      <c r="D581" t="s">
        <v>2246</v>
      </c>
      <c r="E581" s="32">
        <v>61.12222222222222</v>
      </c>
      <c r="F581" s="32">
        <v>3.5165206326122522</v>
      </c>
      <c r="G581" s="32">
        <v>3.1842410470823488</v>
      </c>
      <c r="H581" s="32">
        <v>0.61401563352117783</v>
      </c>
      <c r="I581" s="32">
        <v>0.37481003453917455</v>
      </c>
      <c r="J581" s="32">
        <v>214.93755555555555</v>
      </c>
      <c r="K581" s="32">
        <v>194.62788888888889</v>
      </c>
      <c r="L581" s="32">
        <v>37.529999999999987</v>
      </c>
      <c r="M581" s="32">
        <v>22.909222222222212</v>
      </c>
      <c r="N581" s="32">
        <v>8.0926666666666662</v>
      </c>
      <c r="O581" s="32">
        <v>6.5281111111111105</v>
      </c>
      <c r="P581" s="32">
        <v>50.67233333333332</v>
      </c>
      <c r="Q581" s="32">
        <v>44.98344444444443</v>
      </c>
      <c r="R581" s="32">
        <v>5.6888888888888891</v>
      </c>
      <c r="S581" s="32">
        <v>126.73522222222226</v>
      </c>
      <c r="T581" s="32">
        <v>126.73522222222226</v>
      </c>
      <c r="U581" s="32">
        <v>0</v>
      </c>
      <c r="V581" s="32">
        <v>0</v>
      </c>
      <c r="W581" s="32">
        <v>1.7222222222222221</v>
      </c>
      <c r="X581" s="32">
        <v>1.3333333333333333</v>
      </c>
      <c r="Y581" s="32">
        <v>0</v>
      </c>
      <c r="Z581" s="32">
        <v>0</v>
      </c>
      <c r="AA581" s="32">
        <v>0.13333333333333333</v>
      </c>
      <c r="AB581" s="32">
        <v>0</v>
      </c>
      <c r="AC581" s="32">
        <v>0.25555555555555554</v>
      </c>
      <c r="AD581" s="32">
        <v>0</v>
      </c>
      <c r="AE581" s="32">
        <v>0</v>
      </c>
      <c r="AF581" t="s">
        <v>265</v>
      </c>
      <c r="AG581">
        <v>5</v>
      </c>
      <c r="AH581"/>
    </row>
    <row r="582" spans="1:34" x14ac:dyDescent="0.25">
      <c r="A582" t="s">
        <v>2364</v>
      </c>
      <c r="B582" t="s">
        <v>1448</v>
      </c>
      <c r="C582" t="s">
        <v>2169</v>
      </c>
      <c r="D582" t="s">
        <v>2293</v>
      </c>
      <c r="E582" s="32">
        <v>91.033333333333331</v>
      </c>
      <c r="F582" s="32">
        <v>3.1752203100207494</v>
      </c>
      <c r="G582" s="32">
        <v>2.7307555230074456</v>
      </c>
      <c r="H582" s="32">
        <v>0.68691810081777138</v>
      </c>
      <c r="I582" s="32">
        <v>0.52455388746490916</v>
      </c>
      <c r="J582" s="32">
        <v>289.05088888888889</v>
      </c>
      <c r="K582" s="32">
        <v>248.58977777777778</v>
      </c>
      <c r="L582" s="32">
        <v>62.532444444444451</v>
      </c>
      <c r="M582" s="32">
        <v>47.751888888888892</v>
      </c>
      <c r="N582" s="32">
        <v>9.4472222222222229</v>
      </c>
      <c r="O582" s="32">
        <v>5.333333333333333</v>
      </c>
      <c r="P582" s="32">
        <v>55.443444444444452</v>
      </c>
      <c r="Q582" s="32">
        <v>29.762888888888892</v>
      </c>
      <c r="R582" s="32">
        <v>25.680555555555557</v>
      </c>
      <c r="S582" s="32">
        <v>171.07499999999999</v>
      </c>
      <c r="T582" s="32">
        <v>171.07499999999999</v>
      </c>
      <c r="U582" s="32">
        <v>0</v>
      </c>
      <c r="V582" s="32">
        <v>0</v>
      </c>
      <c r="W582" s="32">
        <v>46.320333333333323</v>
      </c>
      <c r="X582" s="32">
        <v>1.0185555555555557</v>
      </c>
      <c r="Y582" s="32">
        <v>0</v>
      </c>
      <c r="Z582" s="32">
        <v>0</v>
      </c>
      <c r="AA582" s="32">
        <v>9.2378888888888877</v>
      </c>
      <c r="AB582" s="32">
        <v>0</v>
      </c>
      <c r="AC582" s="32">
        <v>36.063888888888883</v>
      </c>
      <c r="AD582" s="32">
        <v>0</v>
      </c>
      <c r="AE582" s="32">
        <v>0</v>
      </c>
      <c r="AF582" t="s">
        <v>503</v>
      </c>
      <c r="AG582">
        <v>5</v>
      </c>
      <c r="AH582"/>
    </row>
    <row r="583" spans="1:34" x14ac:dyDescent="0.25">
      <c r="A583" t="s">
        <v>2364</v>
      </c>
      <c r="B583" t="s">
        <v>1786</v>
      </c>
      <c r="C583" t="s">
        <v>2142</v>
      </c>
      <c r="D583" t="s">
        <v>2293</v>
      </c>
      <c r="E583" s="32">
        <v>31.488888888888887</v>
      </c>
      <c r="F583" s="32">
        <v>3.6042025405786871</v>
      </c>
      <c r="G583" s="32">
        <v>3.2328193366266764</v>
      </c>
      <c r="H583" s="32">
        <v>0.73944248412138314</v>
      </c>
      <c r="I583" s="32">
        <v>0.54872265349329563</v>
      </c>
      <c r="J583" s="32">
        <v>113.49233333333332</v>
      </c>
      <c r="K583" s="32">
        <v>101.79788888888889</v>
      </c>
      <c r="L583" s="32">
        <v>23.284222222222219</v>
      </c>
      <c r="M583" s="32">
        <v>17.278666666666663</v>
      </c>
      <c r="N583" s="32">
        <v>0</v>
      </c>
      <c r="O583" s="32">
        <v>6.0055555555555555</v>
      </c>
      <c r="P583" s="32">
        <v>30.757777777777783</v>
      </c>
      <c r="Q583" s="32">
        <v>25.068888888888893</v>
      </c>
      <c r="R583" s="32">
        <v>5.6888888888888891</v>
      </c>
      <c r="S583" s="32">
        <v>59.450333333333319</v>
      </c>
      <c r="T583" s="32">
        <v>32.341777777777772</v>
      </c>
      <c r="U583" s="32">
        <v>27.108555555555551</v>
      </c>
      <c r="V583" s="32">
        <v>0</v>
      </c>
      <c r="W583" s="32">
        <v>7.7777777777777779E-2</v>
      </c>
      <c r="X583" s="32">
        <v>0</v>
      </c>
      <c r="Y583" s="32">
        <v>0</v>
      </c>
      <c r="Z583" s="32">
        <v>0</v>
      </c>
      <c r="AA583" s="32">
        <v>0</v>
      </c>
      <c r="AB583" s="32">
        <v>0</v>
      </c>
      <c r="AC583" s="32">
        <v>0</v>
      </c>
      <c r="AD583" s="32">
        <v>7.7777777777777779E-2</v>
      </c>
      <c r="AE583" s="32">
        <v>0</v>
      </c>
      <c r="AF583" t="s">
        <v>845</v>
      </c>
      <c r="AG583">
        <v>5</v>
      </c>
      <c r="AH583"/>
    </row>
    <row r="584" spans="1:34" x14ac:dyDescent="0.25">
      <c r="A584" t="s">
        <v>2364</v>
      </c>
      <c r="B584" t="s">
        <v>992</v>
      </c>
      <c r="C584" t="s">
        <v>2024</v>
      </c>
      <c r="D584" t="s">
        <v>2256</v>
      </c>
      <c r="E584" s="32">
        <v>68.422222222222217</v>
      </c>
      <c r="F584" s="32">
        <v>3.0864046768431312</v>
      </c>
      <c r="G584" s="32">
        <v>2.6698489769405658</v>
      </c>
      <c r="H584" s="32">
        <v>0.74079408898993204</v>
      </c>
      <c r="I584" s="32">
        <v>0.51324455992205276</v>
      </c>
      <c r="J584" s="32">
        <v>211.17866666666669</v>
      </c>
      <c r="K584" s="32">
        <v>182.67700000000002</v>
      </c>
      <c r="L584" s="32">
        <v>50.686777777777792</v>
      </c>
      <c r="M584" s="32">
        <v>35.117333333333342</v>
      </c>
      <c r="N584" s="32">
        <v>10.41388888888889</v>
      </c>
      <c r="O584" s="32">
        <v>5.1555555555555559</v>
      </c>
      <c r="P584" s="32">
        <v>46.14266666666667</v>
      </c>
      <c r="Q584" s="32">
        <v>33.210444444444448</v>
      </c>
      <c r="R584" s="32">
        <v>12.932222222222224</v>
      </c>
      <c r="S584" s="32">
        <v>114.34922222222222</v>
      </c>
      <c r="T584" s="32">
        <v>114.34922222222222</v>
      </c>
      <c r="U584" s="32">
        <v>0</v>
      </c>
      <c r="V584" s="32">
        <v>0</v>
      </c>
      <c r="W584" s="32">
        <v>28.073111111111103</v>
      </c>
      <c r="X584" s="32">
        <v>9.2367777777777764</v>
      </c>
      <c r="Y584" s="32">
        <v>0</v>
      </c>
      <c r="Z584" s="32">
        <v>0</v>
      </c>
      <c r="AA584" s="32">
        <v>1.5409999999999999</v>
      </c>
      <c r="AB584" s="32">
        <v>0</v>
      </c>
      <c r="AC584" s="32">
        <v>17.295333333333328</v>
      </c>
      <c r="AD584" s="32">
        <v>0</v>
      </c>
      <c r="AE584" s="32">
        <v>0</v>
      </c>
      <c r="AF584" t="s">
        <v>36</v>
      </c>
      <c r="AG584">
        <v>5</v>
      </c>
      <c r="AH584"/>
    </row>
    <row r="585" spans="1:34" x14ac:dyDescent="0.25">
      <c r="A585" t="s">
        <v>2364</v>
      </c>
      <c r="B585" t="s">
        <v>1696</v>
      </c>
      <c r="C585" t="s">
        <v>2005</v>
      </c>
      <c r="D585" t="s">
        <v>2295</v>
      </c>
      <c r="E585" s="32">
        <v>42.866666666666667</v>
      </c>
      <c r="F585" s="32">
        <v>3.3843960601347849</v>
      </c>
      <c r="G585" s="32">
        <v>2.8269828926905132</v>
      </c>
      <c r="H585" s="32">
        <v>0.78136340072576471</v>
      </c>
      <c r="I585" s="32">
        <v>0.34221099015033696</v>
      </c>
      <c r="J585" s="32">
        <v>145.07777777777778</v>
      </c>
      <c r="K585" s="32">
        <v>121.18333333333334</v>
      </c>
      <c r="L585" s="32">
        <v>33.494444444444447</v>
      </c>
      <c r="M585" s="32">
        <v>14.669444444444444</v>
      </c>
      <c r="N585" s="32">
        <v>13.136111111111111</v>
      </c>
      <c r="O585" s="32">
        <v>5.6888888888888891</v>
      </c>
      <c r="P585" s="32">
        <v>31.31111111111111</v>
      </c>
      <c r="Q585" s="32">
        <v>26.241666666666667</v>
      </c>
      <c r="R585" s="32">
        <v>5.0694444444444446</v>
      </c>
      <c r="S585" s="32">
        <v>80.272222222222226</v>
      </c>
      <c r="T585" s="32">
        <v>80.272222222222226</v>
      </c>
      <c r="U585" s="32">
        <v>0</v>
      </c>
      <c r="V585" s="32">
        <v>0</v>
      </c>
      <c r="W585" s="32">
        <v>0</v>
      </c>
      <c r="X585" s="32">
        <v>0</v>
      </c>
      <c r="Y585" s="32">
        <v>0</v>
      </c>
      <c r="Z585" s="32">
        <v>0</v>
      </c>
      <c r="AA585" s="32">
        <v>0</v>
      </c>
      <c r="AB585" s="32">
        <v>0</v>
      </c>
      <c r="AC585" s="32">
        <v>0</v>
      </c>
      <c r="AD585" s="32">
        <v>0</v>
      </c>
      <c r="AE585" s="32">
        <v>0</v>
      </c>
      <c r="AF585" t="s">
        <v>754</v>
      </c>
      <c r="AG585">
        <v>5</v>
      </c>
      <c r="AH585"/>
    </row>
    <row r="586" spans="1:34" x14ac:dyDescent="0.25">
      <c r="A586" t="s">
        <v>2364</v>
      </c>
      <c r="B586" t="s">
        <v>1263</v>
      </c>
      <c r="C586" t="s">
        <v>2125</v>
      </c>
      <c r="D586" t="s">
        <v>2302</v>
      </c>
      <c r="E586" s="32">
        <v>84.411111111111111</v>
      </c>
      <c r="F586" s="32">
        <v>3.1284217454258263</v>
      </c>
      <c r="G586" s="32">
        <v>2.8250125049361592</v>
      </c>
      <c r="H586" s="32">
        <v>0.29409635382387783</v>
      </c>
      <c r="I586" s="32">
        <v>0.13508621824404371</v>
      </c>
      <c r="J586" s="32">
        <v>264.07355555555557</v>
      </c>
      <c r="K586" s="32">
        <v>238.46244444444446</v>
      </c>
      <c r="L586" s="32">
        <v>24.824999999999999</v>
      </c>
      <c r="M586" s="32">
        <v>11.402777777777779</v>
      </c>
      <c r="N586" s="32">
        <v>6.9</v>
      </c>
      <c r="O586" s="32">
        <v>6.5222222222222221</v>
      </c>
      <c r="P586" s="32">
        <v>84.327222222222218</v>
      </c>
      <c r="Q586" s="32">
        <v>72.138333333333335</v>
      </c>
      <c r="R586" s="32">
        <v>12.188888888888888</v>
      </c>
      <c r="S586" s="32">
        <v>154.92133333333334</v>
      </c>
      <c r="T586" s="32">
        <v>154.92133333333334</v>
      </c>
      <c r="U586" s="32">
        <v>0</v>
      </c>
      <c r="V586" s="32">
        <v>0</v>
      </c>
      <c r="W586" s="32">
        <v>0</v>
      </c>
      <c r="X586" s="32">
        <v>0</v>
      </c>
      <c r="Y586" s="32">
        <v>0</v>
      </c>
      <c r="Z586" s="32">
        <v>0</v>
      </c>
      <c r="AA586" s="32">
        <v>0</v>
      </c>
      <c r="AB586" s="32">
        <v>0</v>
      </c>
      <c r="AC586" s="32">
        <v>0</v>
      </c>
      <c r="AD586" s="32">
        <v>0</v>
      </c>
      <c r="AE586" s="32">
        <v>0</v>
      </c>
      <c r="AF586" t="s">
        <v>313</v>
      </c>
      <c r="AG586">
        <v>5</v>
      </c>
      <c r="AH586"/>
    </row>
    <row r="587" spans="1:34" x14ac:dyDescent="0.25">
      <c r="A587" t="s">
        <v>2364</v>
      </c>
      <c r="B587" t="s">
        <v>1376</v>
      </c>
      <c r="C587" t="s">
        <v>1988</v>
      </c>
      <c r="D587" t="s">
        <v>2293</v>
      </c>
      <c r="E587" s="32">
        <v>91</v>
      </c>
      <c r="F587" s="32">
        <v>3.0402588522588521</v>
      </c>
      <c r="G587" s="32">
        <v>2.9539951159951161</v>
      </c>
      <c r="H587" s="32">
        <v>0.43995726495726495</v>
      </c>
      <c r="I587" s="32">
        <v>0.38037240537240535</v>
      </c>
      <c r="J587" s="32">
        <v>276.66355555555555</v>
      </c>
      <c r="K587" s="32">
        <v>268.81355555555558</v>
      </c>
      <c r="L587" s="32">
        <v>40.036111111111111</v>
      </c>
      <c r="M587" s="32">
        <v>34.613888888888887</v>
      </c>
      <c r="N587" s="32">
        <v>8.8888888888888892E-2</v>
      </c>
      <c r="O587" s="32">
        <v>5.333333333333333</v>
      </c>
      <c r="P587" s="32">
        <v>80.76411111111112</v>
      </c>
      <c r="Q587" s="32">
        <v>78.336333333333343</v>
      </c>
      <c r="R587" s="32">
        <v>2.4277777777777776</v>
      </c>
      <c r="S587" s="32">
        <v>155.86333333333334</v>
      </c>
      <c r="T587" s="32">
        <v>118.715</v>
      </c>
      <c r="U587" s="32">
        <v>37.148333333333333</v>
      </c>
      <c r="V587" s="32">
        <v>0</v>
      </c>
      <c r="W587" s="32">
        <v>51.94166666666667</v>
      </c>
      <c r="X587" s="32">
        <v>0.29444444444444445</v>
      </c>
      <c r="Y587" s="32">
        <v>0</v>
      </c>
      <c r="Z587" s="32">
        <v>0</v>
      </c>
      <c r="AA587" s="32">
        <v>36.81666666666667</v>
      </c>
      <c r="AB587" s="32">
        <v>0</v>
      </c>
      <c r="AC587" s="32">
        <v>14.830555555555556</v>
      </c>
      <c r="AD587" s="32">
        <v>0</v>
      </c>
      <c r="AE587" s="32">
        <v>0</v>
      </c>
      <c r="AF587" t="s">
        <v>428</v>
      </c>
      <c r="AG587">
        <v>5</v>
      </c>
      <c r="AH587"/>
    </row>
    <row r="588" spans="1:34" x14ac:dyDescent="0.25">
      <c r="A588" t="s">
        <v>2364</v>
      </c>
      <c r="B588" t="s">
        <v>1288</v>
      </c>
      <c r="C588" t="s">
        <v>1911</v>
      </c>
      <c r="D588" t="s">
        <v>2260</v>
      </c>
      <c r="E588" s="32">
        <v>59.833333333333336</v>
      </c>
      <c r="F588" s="32">
        <v>2.2499535747446613</v>
      </c>
      <c r="G588" s="32">
        <v>2.0360259981429896</v>
      </c>
      <c r="H588" s="32">
        <v>0.39507892293407615</v>
      </c>
      <c r="I588" s="32">
        <v>0.27623026926648098</v>
      </c>
      <c r="J588" s="32">
        <v>134.62222222222223</v>
      </c>
      <c r="K588" s="32">
        <v>121.82222222222222</v>
      </c>
      <c r="L588" s="32">
        <v>23.638888888888889</v>
      </c>
      <c r="M588" s="32">
        <v>16.527777777777779</v>
      </c>
      <c r="N588" s="32">
        <v>3.1111111111111112</v>
      </c>
      <c r="O588" s="32">
        <v>4</v>
      </c>
      <c r="P588" s="32">
        <v>33.197222222222223</v>
      </c>
      <c r="Q588" s="32">
        <v>27.508333333333333</v>
      </c>
      <c r="R588" s="32">
        <v>5.6888888888888891</v>
      </c>
      <c r="S588" s="32">
        <v>77.786111111111111</v>
      </c>
      <c r="T588" s="32">
        <v>77.786111111111111</v>
      </c>
      <c r="U588" s="32">
        <v>0</v>
      </c>
      <c r="V588" s="32">
        <v>0</v>
      </c>
      <c r="W588" s="32">
        <v>0</v>
      </c>
      <c r="X588" s="32">
        <v>0</v>
      </c>
      <c r="Y588" s="32">
        <v>0</v>
      </c>
      <c r="Z588" s="32">
        <v>0</v>
      </c>
      <c r="AA588" s="32">
        <v>0</v>
      </c>
      <c r="AB588" s="32">
        <v>0</v>
      </c>
      <c r="AC588" s="32">
        <v>0</v>
      </c>
      <c r="AD588" s="32">
        <v>0</v>
      </c>
      <c r="AE588" s="32">
        <v>0</v>
      </c>
      <c r="AF588" t="s">
        <v>338</v>
      </c>
      <c r="AG588">
        <v>5</v>
      </c>
      <c r="AH588"/>
    </row>
    <row r="589" spans="1:34" x14ac:dyDescent="0.25">
      <c r="A589" t="s">
        <v>2364</v>
      </c>
      <c r="B589" t="s">
        <v>1276</v>
      </c>
      <c r="C589" t="s">
        <v>1900</v>
      </c>
      <c r="D589" t="s">
        <v>2289</v>
      </c>
      <c r="E589" s="32">
        <v>54.233333333333334</v>
      </c>
      <c r="F589" s="32">
        <v>2.7892952263880351</v>
      </c>
      <c r="G589" s="32">
        <v>2.414064740831797</v>
      </c>
      <c r="H589" s="32">
        <v>0.72874410981356297</v>
      </c>
      <c r="I589" s="32">
        <v>0.35351362425732447</v>
      </c>
      <c r="J589" s="32">
        <v>151.27277777777778</v>
      </c>
      <c r="K589" s="32">
        <v>130.92277777777778</v>
      </c>
      <c r="L589" s="32">
        <v>39.522222222222233</v>
      </c>
      <c r="M589" s="32">
        <v>19.172222222222231</v>
      </c>
      <c r="N589" s="32">
        <v>15.127777777777778</v>
      </c>
      <c r="O589" s="32">
        <v>5.2222222222222223</v>
      </c>
      <c r="P589" s="32">
        <v>47.651666666666664</v>
      </c>
      <c r="Q589" s="32">
        <v>47.651666666666664</v>
      </c>
      <c r="R589" s="32">
        <v>0</v>
      </c>
      <c r="S589" s="32">
        <v>64.098888888888894</v>
      </c>
      <c r="T589" s="32">
        <v>64.098888888888894</v>
      </c>
      <c r="U589" s="32">
        <v>0</v>
      </c>
      <c r="V589" s="32">
        <v>0</v>
      </c>
      <c r="W589" s="32">
        <v>0</v>
      </c>
      <c r="X589" s="32">
        <v>0</v>
      </c>
      <c r="Y589" s="32">
        <v>0</v>
      </c>
      <c r="Z589" s="32">
        <v>0</v>
      </c>
      <c r="AA589" s="32">
        <v>0</v>
      </c>
      <c r="AB589" s="32">
        <v>0</v>
      </c>
      <c r="AC589" s="32">
        <v>0</v>
      </c>
      <c r="AD589" s="32">
        <v>0</v>
      </c>
      <c r="AE589" s="32">
        <v>0</v>
      </c>
      <c r="AF589" t="s">
        <v>326</v>
      </c>
      <c r="AG589">
        <v>5</v>
      </c>
      <c r="AH589"/>
    </row>
    <row r="590" spans="1:34" x14ac:dyDescent="0.25">
      <c r="A590" t="s">
        <v>2364</v>
      </c>
      <c r="B590" t="s">
        <v>1663</v>
      </c>
      <c r="C590" t="s">
        <v>2025</v>
      </c>
      <c r="D590" t="s">
        <v>2269</v>
      </c>
      <c r="E590" s="32">
        <v>76.788888888888891</v>
      </c>
      <c r="F590" s="32">
        <v>3.521088120387788</v>
      </c>
      <c r="G590" s="32">
        <v>3.1998046592388949</v>
      </c>
      <c r="H590" s="32">
        <v>0.41716538851106932</v>
      </c>
      <c r="I590" s="32">
        <v>0.26899580379105775</v>
      </c>
      <c r="J590" s="32">
        <v>270.38044444444449</v>
      </c>
      <c r="K590" s="32">
        <v>245.70944444444447</v>
      </c>
      <c r="L590" s="32">
        <v>32.033666666666669</v>
      </c>
      <c r="M590" s="32">
        <v>20.655888888888892</v>
      </c>
      <c r="N590" s="32">
        <v>0</v>
      </c>
      <c r="O590" s="32">
        <v>11.377777777777778</v>
      </c>
      <c r="P590" s="32">
        <v>87.082666666666682</v>
      </c>
      <c r="Q590" s="32">
        <v>73.789444444444456</v>
      </c>
      <c r="R590" s="32">
        <v>13.293222222222221</v>
      </c>
      <c r="S590" s="32">
        <v>151.26411111111111</v>
      </c>
      <c r="T590" s="32">
        <v>151.08588888888889</v>
      </c>
      <c r="U590" s="32">
        <v>0</v>
      </c>
      <c r="V590" s="32">
        <v>0.17822222222222223</v>
      </c>
      <c r="W590" s="32">
        <v>0</v>
      </c>
      <c r="X590" s="32">
        <v>0</v>
      </c>
      <c r="Y590" s="32">
        <v>0</v>
      </c>
      <c r="Z590" s="32">
        <v>0</v>
      </c>
      <c r="AA590" s="32">
        <v>0</v>
      </c>
      <c r="AB590" s="32">
        <v>0</v>
      </c>
      <c r="AC590" s="32">
        <v>0</v>
      </c>
      <c r="AD590" s="32">
        <v>0</v>
      </c>
      <c r="AE590" s="32">
        <v>0</v>
      </c>
      <c r="AF590" t="s">
        <v>721</v>
      </c>
      <c r="AG590">
        <v>5</v>
      </c>
      <c r="AH590"/>
    </row>
    <row r="591" spans="1:34" x14ac:dyDescent="0.25">
      <c r="A591" t="s">
        <v>2364</v>
      </c>
      <c r="B591" t="s">
        <v>1438</v>
      </c>
      <c r="C591" t="s">
        <v>2060</v>
      </c>
      <c r="D591" t="s">
        <v>2244</v>
      </c>
      <c r="E591" s="32">
        <v>62.8</v>
      </c>
      <c r="F591" s="32">
        <v>3.5377459306440202</v>
      </c>
      <c r="G591" s="32">
        <v>3.4005697098372263</v>
      </c>
      <c r="H591" s="32">
        <v>0.38890481245576786</v>
      </c>
      <c r="I591" s="32">
        <v>0.25608103326256199</v>
      </c>
      <c r="J591" s="32">
        <v>222.17044444444446</v>
      </c>
      <c r="K591" s="32">
        <v>213.55577777777779</v>
      </c>
      <c r="L591" s="32">
        <v>24.423222222222222</v>
      </c>
      <c r="M591" s="32">
        <v>16.081888888888891</v>
      </c>
      <c r="N591" s="32">
        <v>2.7802222222222222</v>
      </c>
      <c r="O591" s="32">
        <v>5.5611111111111109</v>
      </c>
      <c r="P591" s="32">
        <v>69.593222222222238</v>
      </c>
      <c r="Q591" s="32">
        <v>69.319888888888912</v>
      </c>
      <c r="R591" s="32">
        <v>0.27333333333333337</v>
      </c>
      <c r="S591" s="32">
        <v>128.154</v>
      </c>
      <c r="T591" s="32">
        <v>128.154</v>
      </c>
      <c r="U591" s="32">
        <v>0</v>
      </c>
      <c r="V591" s="32">
        <v>0</v>
      </c>
      <c r="W591" s="32">
        <v>10.46811111111111</v>
      </c>
      <c r="X591" s="32">
        <v>0.44411111111111112</v>
      </c>
      <c r="Y591" s="32">
        <v>2.335777777777778</v>
      </c>
      <c r="Z591" s="32">
        <v>0</v>
      </c>
      <c r="AA591" s="32">
        <v>1.8054444444444442</v>
      </c>
      <c r="AB591" s="32">
        <v>0.27333333333333337</v>
      </c>
      <c r="AC591" s="32">
        <v>5.6094444444444438</v>
      </c>
      <c r="AD591" s="32">
        <v>0</v>
      </c>
      <c r="AE591" s="32">
        <v>0</v>
      </c>
      <c r="AF591" t="s">
        <v>491</v>
      </c>
      <c r="AG591">
        <v>5</v>
      </c>
      <c r="AH591"/>
    </row>
    <row r="592" spans="1:34" x14ac:dyDescent="0.25">
      <c r="A592" t="s">
        <v>2364</v>
      </c>
      <c r="B592" t="s">
        <v>1398</v>
      </c>
      <c r="C592" t="s">
        <v>1916</v>
      </c>
      <c r="D592" t="s">
        <v>2275</v>
      </c>
      <c r="E592" s="32">
        <v>61.422222222222224</v>
      </c>
      <c r="F592" s="32">
        <v>2.5756313314037627</v>
      </c>
      <c r="G592" s="32">
        <v>2.4078491316931978</v>
      </c>
      <c r="H592" s="32">
        <v>0.3960293053545586</v>
      </c>
      <c r="I592" s="32">
        <v>0.29906837916063672</v>
      </c>
      <c r="J592" s="32">
        <v>158.20099999999999</v>
      </c>
      <c r="K592" s="32">
        <v>147.89544444444442</v>
      </c>
      <c r="L592" s="32">
        <v>24.324999999999999</v>
      </c>
      <c r="M592" s="32">
        <v>18.369444444444444</v>
      </c>
      <c r="N592" s="32">
        <v>0.71111111111111114</v>
      </c>
      <c r="O592" s="32">
        <v>5.2444444444444445</v>
      </c>
      <c r="P592" s="32">
        <v>38.481888888888889</v>
      </c>
      <c r="Q592" s="32">
        <v>34.131888888888888</v>
      </c>
      <c r="R592" s="32">
        <v>4.3499999999999996</v>
      </c>
      <c r="S592" s="32">
        <v>95.394111111111101</v>
      </c>
      <c r="T592" s="32">
        <v>95.394111111111101</v>
      </c>
      <c r="U592" s="32">
        <v>0</v>
      </c>
      <c r="V592" s="32">
        <v>0</v>
      </c>
      <c r="W592" s="32">
        <v>19.278777777777773</v>
      </c>
      <c r="X592" s="32">
        <v>0</v>
      </c>
      <c r="Y592" s="32">
        <v>0.71111111111111114</v>
      </c>
      <c r="Z592" s="32">
        <v>0</v>
      </c>
      <c r="AA592" s="32">
        <v>1.7763333333333331</v>
      </c>
      <c r="AB592" s="32">
        <v>0</v>
      </c>
      <c r="AC592" s="32">
        <v>16.791333333333327</v>
      </c>
      <c r="AD592" s="32">
        <v>0</v>
      </c>
      <c r="AE592" s="32">
        <v>0</v>
      </c>
      <c r="AF592" t="s">
        <v>450</v>
      </c>
      <c r="AG592">
        <v>5</v>
      </c>
      <c r="AH592"/>
    </row>
    <row r="593" spans="1:34" x14ac:dyDescent="0.25">
      <c r="A593" t="s">
        <v>2364</v>
      </c>
      <c r="B593" t="s">
        <v>1194</v>
      </c>
      <c r="C593" t="s">
        <v>2100</v>
      </c>
      <c r="D593" t="s">
        <v>2302</v>
      </c>
      <c r="E593" s="32">
        <v>61.488888888888887</v>
      </c>
      <c r="F593" s="32">
        <v>2.900238525478859</v>
      </c>
      <c r="G593" s="32">
        <v>2.6957878568847136</v>
      </c>
      <c r="H593" s="32">
        <v>0.15618178532706906</v>
      </c>
      <c r="I593" s="32">
        <v>6.366281170943261E-2</v>
      </c>
      <c r="J593" s="32">
        <v>178.33244444444449</v>
      </c>
      <c r="K593" s="32">
        <v>165.76100000000005</v>
      </c>
      <c r="L593" s="32">
        <v>9.6034444444444453</v>
      </c>
      <c r="M593" s="32">
        <v>3.9145555555555558</v>
      </c>
      <c r="N593" s="32">
        <v>0</v>
      </c>
      <c r="O593" s="32">
        <v>5.6888888888888891</v>
      </c>
      <c r="P593" s="32">
        <v>57.412555555555571</v>
      </c>
      <c r="Q593" s="32">
        <v>50.530000000000015</v>
      </c>
      <c r="R593" s="32">
        <v>6.8825555555555553</v>
      </c>
      <c r="S593" s="32">
        <v>111.31644444444449</v>
      </c>
      <c r="T593" s="32">
        <v>111.31644444444449</v>
      </c>
      <c r="U593" s="32">
        <v>0</v>
      </c>
      <c r="V593" s="32">
        <v>0</v>
      </c>
      <c r="W593" s="32">
        <v>15.614222222222224</v>
      </c>
      <c r="X593" s="32">
        <v>0</v>
      </c>
      <c r="Y593" s="32">
        <v>0</v>
      </c>
      <c r="Z593" s="32">
        <v>0</v>
      </c>
      <c r="AA593" s="32">
        <v>12.331666666666671</v>
      </c>
      <c r="AB593" s="32">
        <v>0.13255555555555557</v>
      </c>
      <c r="AC593" s="32">
        <v>3.1499999999999995</v>
      </c>
      <c r="AD593" s="32">
        <v>0</v>
      </c>
      <c r="AE593" s="32">
        <v>0</v>
      </c>
      <c r="AF593" t="s">
        <v>242</v>
      </c>
      <c r="AG593">
        <v>5</v>
      </c>
      <c r="AH593"/>
    </row>
    <row r="594" spans="1:34" x14ac:dyDescent="0.25">
      <c r="A594" t="s">
        <v>2364</v>
      </c>
      <c r="B594" t="s">
        <v>1678</v>
      </c>
      <c r="C594" t="s">
        <v>2206</v>
      </c>
      <c r="D594" t="s">
        <v>2267</v>
      </c>
      <c r="E594" s="32">
        <v>78.644444444444446</v>
      </c>
      <c r="F594" s="32">
        <v>3.5232523311669968</v>
      </c>
      <c r="G594" s="32">
        <v>3.3118931901667144</v>
      </c>
      <c r="H594" s="32">
        <v>0.27312800226052553</v>
      </c>
      <c r="I594" s="32">
        <v>0.13467081096354899</v>
      </c>
      <c r="J594" s="32">
        <v>277.08422222222225</v>
      </c>
      <c r="K594" s="32">
        <v>260.46200000000005</v>
      </c>
      <c r="L594" s="32">
        <v>21.479999999999997</v>
      </c>
      <c r="M594" s="32">
        <v>10.591111111111109</v>
      </c>
      <c r="N594" s="32">
        <v>5.6888888888888891</v>
      </c>
      <c r="O594" s="32">
        <v>5.2</v>
      </c>
      <c r="P594" s="32">
        <v>72.998444444444445</v>
      </c>
      <c r="Q594" s="32">
        <v>67.265111111111111</v>
      </c>
      <c r="R594" s="32">
        <v>5.7333333333333334</v>
      </c>
      <c r="S594" s="32">
        <v>182.60577777777777</v>
      </c>
      <c r="T594" s="32">
        <v>178.78677777777779</v>
      </c>
      <c r="U594" s="32">
        <v>0.55444444444444441</v>
      </c>
      <c r="V594" s="32">
        <v>3.2645555555555554</v>
      </c>
      <c r="W594" s="32">
        <v>0</v>
      </c>
      <c r="X594" s="32">
        <v>0</v>
      </c>
      <c r="Y594" s="32">
        <v>0</v>
      </c>
      <c r="Z594" s="32">
        <v>0</v>
      </c>
      <c r="AA594" s="32">
        <v>0</v>
      </c>
      <c r="AB594" s="32">
        <v>0</v>
      </c>
      <c r="AC594" s="32">
        <v>0</v>
      </c>
      <c r="AD594" s="32">
        <v>0</v>
      </c>
      <c r="AE594" s="32">
        <v>0</v>
      </c>
      <c r="AF594" t="s">
        <v>736</v>
      </c>
      <c r="AG594">
        <v>5</v>
      </c>
      <c r="AH594"/>
    </row>
    <row r="595" spans="1:34" x14ac:dyDescent="0.25">
      <c r="A595" t="s">
        <v>2364</v>
      </c>
      <c r="B595" t="s">
        <v>1591</v>
      </c>
      <c r="C595" t="s">
        <v>1910</v>
      </c>
      <c r="D595" t="s">
        <v>2278</v>
      </c>
      <c r="E595" s="32">
        <v>33.200000000000003</v>
      </c>
      <c r="F595" s="32">
        <v>3.2141331994645239</v>
      </c>
      <c r="G595" s="32">
        <v>3.2141331994645239</v>
      </c>
      <c r="H595" s="32">
        <v>0.5726907630522089</v>
      </c>
      <c r="I595" s="32">
        <v>0.5726907630522089</v>
      </c>
      <c r="J595" s="32">
        <v>106.70922222222221</v>
      </c>
      <c r="K595" s="32">
        <v>106.70922222222221</v>
      </c>
      <c r="L595" s="32">
        <v>19.013333333333335</v>
      </c>
      <c r="M595" s="32">
        <v>19.013333333333335</v>
      </c>
      <c r="N595" s="32">
        <v>0</v>
      </c>
      <c r="O595" s="32">
        <v>0</v>
      </c>
      <c r="P595" s="32">
        <v>22.057111111111098</v>
      </c>
      <c r="Q595" s="32">
        <v>22.057111111111098</v>
      </c>
      <c r="R595" s="32">
        <v>0</v>
      </c>
      <c r="S595" s="32">
        <v>65.638777777777776</v>
      </c>
      <c r="T595" s="32">
        <v>65.638777777777776</v>
      </c>
      <c r="U595" s="32">
        <v>0</v>
      </c>
      <c r="V595" s="32">
        <v>0</v>
      </c>
      <c r="W595" s="32">
        <v>2.5944444444444441</v>
      </c>
      <c r="X595" s="32">
        <v>0</v>
      </c>
      <c r="Y595" s="32">
        <v>0</v>
      </c>
      <c r="Z595" s="32">
        <v>0</v>
      </c>
      <c r="AA595" s="32">
        <v>1.0111111111111111</v>
      </c>
      <c r="AB595" s="32">
        <v>0</v>
      </c>
      <c r="AC595" s="32">
        <v>1.5833333333333333</v>
      </c>
      <c r="AD595" s="32">
        <v>0</v>
      </c>
      <c r="AE595" s="32">
        <v>0</v>
      </c>
      <c r="AF595" t="s">
        <v>647</v>
      </c>
      <c r="AG595">
        <v>5</v>
      </c>
      <c r="AH595"/>
    </row>
    <row r="596" spans="1:34" x14ac:dyDescent="0.25">
      <c r="A596" t="s">
        <v>2364</v>
      </c>
      <c r="B596" t="s">
        <v>1807</v>
      </c>
      <c r="C596" t="s">
        <v>2074</v>
      </c>
      <c r="D596" t="s">
        <v>2313</v>
      </c>
      <c r="E596" s="32">
        <v>50.822222222222223</v>
      </c>
      <c r="F596" s="32">
        <v>2.8273546130301717</v>
      </c>
      <c r="G596" s="32">
        <v>2.4610690861390476</v>
      </c>
      <c r="H596" s="32">
        <v>0.89322693484914728</v>
      </c>
      <c r="I596" s="32">
        <v>0.57948841276781804</v>
      </c>
      <c r="J596" s="32">
        <v>143.6924444444445</v>
      </c>
      <c r="K596" s="32">
        <v>125.07700000000006</v>
      </c>
      <c r="L596" s="32">
        <v>45.395777777777774</v>
      </c>
      <c r="M596" s="32">
        <v>29.450888888888883</v>
      </c>
      <c r="N596" s="32">
        <v>10.69488888888889</v>
      </c>
      <c r="O596" s="32">
        <v>5.25</v>
      </c>
      <c r="P596" s="32">
        <v>34.240666666666669</v>
      </c>
      <c r="Q596" s="32">
        <v>31.570111111111114</v>
      </c>
      <c r="R596" s="32">
        <v>2.6705555555555551</v>
      </c>
      <c r="S596" s="32">
        <v>64.056000000000054</v>
      </c>
      <c r="T596" s="32">
        <v>64.056000000000054</v>
      </c>
      <c r="U596" s="32">
        <v>0</v>
      </c>
      <c r="V596" s="32">
        <v>0</v>
      </c>
      <c r="W596" s="32">
        <v>0</v>
      </c>
      <c r="X596" s="32">
        <v>0</v>
      </c>
      <c r="Y596" s="32">
        <v>0</v>
      </c>
      <c r="Z596" s="32">
        <v>0</v>
      </c>
      <c r="AA596" s="32">
        <v>0</v>
      </c>
      <c r="AB596" s="32">
        <v>0</v>
      </c>
      <c r="AC596" s="32">
        <v>0</v>
      </c>
      <c r="AD596" s="32">
        <v>0</v>
      </c>
      <c r="AE596" s="32">
        <v>0</v>
      </c>
      <c r="AF596" t="s">
        <v>866</v>
      </c>
      <c r="AG596">
        <v>5</v>
      </c>
      <c r="AH596"/>
    </row>
    <row r="597" spans="1:34" x14ac:dyDescent="0.25">
      <c r="A597" t="s">
        <v>2364</v>
      </c>
      <c r="B597" t="s">
        <v>1532</v>
      </c>
      <c r="C597" t="s">
        <v>2074</v>
      </c>
      <c r="D597" t="s">
        <v>2313</v>
      </c>
      <c r="E597" s="32">
        <v>66.966666666666669</v>
      </c>
      <c r="F597" s="32">
        <v>3.3370665339306473</v>
      </c>
      <c r="G597" s="32">
        <v>2.8684287373485997</v>
      </c>
      <c r="H597" s="32">
        <v>0.70456611913057909</v>
      </c>
      <c r="I597" s="32">
        <v>0.23592832254853166</v>
      </c>
      <c r="J597" s="32">
        <v>223.47222222222237</v>
      </c>
      <c r="K597" s="32">
        <v>192.08911111111124</v>
      </c>
      <c r="L597" s="32">
        <v>47.18244444444445</v>
      </c>
      <c r="M597" s="32">
        <v>15.799333333333337</v>
      </c>
      <c r="N597" s="32">
        <v>26.799777777777777</v>
      </c>
      <c r="O597" s="32">
        <v>4.583333333333333</v>
      </c>
      <c r="P597" s="32">
        <v>44.388222222222232</v>
      </c>
      <c r="Q597" s="32">
        <v>44.388222222222232</v>
      </c>
      <c r="R597" s="32">
        <v>0</v>
      </c>
      <c r="S597" s="32">
        <v>131.90155555555569</v>
      </c>
      <c r="T597" s="32">
        <v>123.65833333333346</v>
      </c>
      <c r="U597" s="32">
        <v>0.25933333333333336</v>
      </c>
      <c r="V597" s="32">
        <v>7.9838888888888881</v>
      </c>
      <c r="W597" s="32">
        <v>0</v>
      </c>
      <c r="X597" s="32">
        <v>0</v>
      </c>
      <c r="Y597" s="32">
        <v>0</v>
      </c>
      <c r="Z597" s="32">
        <v>0</v>
      </c>
      <c r="AA597" s="32">
        <v>0</v>
      </c>
      <c r="AB597" s="32">
        <v>0</v>
      </c>
      <c r="AC597" s="32">
        <v>0</v>
      </c>
      <c r="AD597" s="32">
        <v>0</v>
      </c>
      <c r="AE597" s="32">
        <v>0</v>
      </c>
      <c r="AF597" t="s">
        <v>587</v>
      </c>
      <c r="AG597">
        <v>5</v>
      </c>
      <c r="AH597"/>
    </row>
    <row r="598" spans="1:34" x14ac:dyDescent="0.25">
      <c r="A598" t="s">
        <v>2364</v>
      </c>
      <c r="B598" t="s">
        <v>1791</v>
      </c>
      <c r="C598" t="s">
        <v>2230</v>
      </c>
      <c r="D598" t="s">
        <v>2293</v>
      </c>
      <c r="E598" s="32">
        <v>75.666666666666671</v>
      </c>
      <c r="F598" s="32">
        <v>3.2281894273127754</v>
      </c>
      <c r="G598" s="32">
        <v>2.9194522760646109</v>
      </c>
      <c r="H598" s="32">
        <v>0.46753303964757714</v>
      </c>
      <c r="I598" s="32">
        <v>0.25703377386196774</v>
      </c>
      <c r="J598" s="32">
        <v>244.26633333333336</v>
      </c>
      <c r="K598" s="32">
        <v>220.90522222222222</v>
      </c>
      <c r="L598" s="32">
        <v>35.376666666666672</v>
      </c>
      <c r="M598" s="32">
        <v>19.448888888888892</v>
      </c>
      <c r="N598" s="32">
        <v>10.75</v>
      </c>
      <c r="O598" s="32">
        <v>5.177777777777778</v>
      </c>
      <c r="P598" s="32">
        <v>76.76766666666667</v>
      </c>
      <c r="Q598" s="32">
        <v>69.334333333333333</v>
      </c>
      <c r="R598" s="32">
        <v>7.4333333333333336</v>
      </c>
      <c r="S598" s="32">
        <v>132.12199999999999</v>
      </c>
      <c r="T598" s="32">
        <v>111.32533333333332</v>
      </c>
      <c r="U598" s="32">
        <v>20.796666666666667</v>
      </c>
      <c r="V598" s="32">
        <v>0</v>
      </c>
      <c r="W598" s="32">
        <v>47.869555555555557</v>
      </c>
      <c r="X598" s="32">
        <v>1.4933333333333334</v>
      </c>
      <c r="Y598" s="32">
        <v>0</v>
      </c>
      <c r="Z598" s="32">
        <v>0</v>
      </c>
      <c r="AA598" s="32">
        <v>18.006444444444444</v>
      </c>
      <c r="AB598" s="32">
        <v>0</v>
      </c>
      <c r="AC598" s="32">
        <v>28.369777777777781</v>
      </c>
      <c r="AD598" s="32">
        <v>0</v>
      </c>
      <c r="AE598" s="32">
        <v>0</v>
      </c>
      <c r="AF598" t="s">
        <v>850</v>
      </c>
      <c r="AG598">
        <v>5</v>
      </c>
      <c r="AH598"/>
    </row>
    <row r="599" spans="1:34" x14ac:dyDescent="0.25">
      <c r="A599" t="s">
        <v>2364</v>
      </c>
      <c r="B599" t="s">
        <v>1052</v>
      </c>
      <c r="C599" t="s">
        <v>2060</v>
      </c>
      <c r="D599" t="s">
        <v>2244</v>
      </c>
      <c r="E599" s="32">
        <v>93.955555555555549</v>
      </c>
      <c r="F599" s="32">
        <v>3.2868815042573334</v>
      </c>
      <c r="G599" s="32">
        <v>3.1118661305581856</v>
      </c>
      <c r="H599" s="32">
        <v>0.24219016083254494</v>
      </c>
      <c r="I599" s="32">
        <v>6.7174787133396405E-2</v>
      </c>
      <c r="J599" s="32">
        <v>308.82077777777789</v>
      </c>
      <c r="K599" s="32">
        <v>292.37711111111128</v>
      </c>
      <c r="L599" s="32">
        <v>22.755111111111109</v>
      </c>
      <c r="M599" s="32">
        <v>6.3114444444444437</v>
      </c>
      <c r="N599" s="32">
        <v>10.754777777777775</v>
      </c>
      <c r="O599" s="32">
        <v>5.6888888888888891</v>
      </c>
      <c r="P599" s="32">
        <v>79.439777777777778</v>
      </c>
      <c r="Q599" s="32">
        <v>79.439777777777778</v>
      </c>
      <c r="R599" s="32">
        <v>0</v>
      </c>
      <c r="S599" s="32">
        <v>206.62588888888902</v>
      </c>
      <c r="T599" s="32">
        <v>204.8386666666668</v>
      </c>
      <c r="U599" s="32">
        <v>1.7872222222222218</v>
      </c>
      <c r="V599" s="32">
        <v>0</v>
      </c>
      <c r="W599" s="32">
        <v>152.73788888888899</v>
      </c>
      <c r="X599" s="32">
        <v>1.8798888888888889</v>
      </c>
      <c r="Y599" s="32">
        <v>0</v>
      </c>
      <c r="Z599" s="32">
        <v>0</v>
      </c>
      <c r="AA599" s="32">
        <v>29.834444444444443</v>
      </c>
      <c r="AB599" s="32">
        <v>0</v>
      </c>
      <c r="AC599" s="32">
        <v>119.23633333333343</v>
      </c>
      <c r="AD599" s="32">
        <v>1.7872222222222218</v>
      </c>
      <c r="AE599" s="32">
        <v>0</v>
      </c>
      <c r="AF599" t="s">
        <v>97</v>
      </c>
      <c r="AG599">
        <v>5</v>
      </c>
      <c r="AH599"/>
    </row>
    <row r="600" spans="1:34" x14ac:dyDescent="0.25">
      <c r="A600" t="s">
        <v>2364</v>
      </c>
      <c r="B600" t="s">
        <v>1444</v>
      </c>
      <c r="C600" t="s">
        <v>1911</v>
      </c>
      <c r="D600" t="s">
        <v>2260</v>
      </c>
      <c r="E600" s="32">
        <v>79.8</v>
      </c>
      <c r="F600" s="32">
        <v>1.7204121414647731</v>
      </c>
      <c r="G600" s="32">
        <v>1.5404831523252576</v>
      </c>
      <c r="H600" s="32">
        <v>0.33329852408799776</v>
      </c>
      <c r="I600" s="32">
        <v>0.15907825118351435</v>
      </c>
      <c r="J600" s="32">
        <v>137.28888888888889</v>
      </c>
      <c r="K600" s="32">
        <v>122.93055555555556</v>
      </c>
      <c r="L600" s="32">
        <v>26.597222222222221</v>
      </c>
      <c r="M600" s="32">
        <v>12.694444444444445</v>
      </c>
      <c r="N600" s="32">
        <v>11.769444444444444</v>
      </c>
      <c r="O600" s="32">
        <v>2.1333333333333333</v>
      </c>
      <c r="P600" s="32">
        <v>34.797222222222224</v>
      </c>
      <c r="Q600" s="32">
        <v>34.341666666666669</v>
      </c>
      <c r="R600" s="32">
        <v>0.45555555555555555</v>
      </c>
      <c r="S600" s="32">
        <v>75.894444444444446</v>
      </c>
      <c r="T600" s="32">
        <v>75.894444444444446</v>
      </c>
      <c r="U600" s="32">
        <v>0</v>
      </c>
      <c r="V600" s="32">
        <v>0</v>
      </c>
      <c r="W600" s="32">
        <v>9.0444444444444443</v>
      </c>
      <c r="X600" s="32">
        <v>0</v>
      </c>
      <c r="Y600" s="32">
        <v>0</v>
      </c>
      <c r="Z600" s="32">
        <v>0</v>
      </c>
      <c r="AA600" s="32">
        <v>9.0444444444444443</v>
      </c>
      <c r="AB600" s="32">
        <v>0</v>
      </c>
      <c r="AC600" s="32">
        <v>0</v>
      </c>
      <c r="AD600" s="32">
        <v>0</v>
      </c>
      <c r="AE600" s="32">
        <v>0</v>
      </c>
      <c r="AF600" t="s">
        <v>498</v>
      </c>
      <c r="AG600">
        <v>5</v>
      </c>
      <c r="AH600"/>
    </row>
    <row r="601" spans="1:34" x14ac:dyDescent="0.25">
      <c r="A601" t="s">
        <v>2364</v>
      </c>
      <c r="B601" t="s">
        <v>1368</v>
      </c>
      <c r="C601" t="s">
        <v>2034</v>
      </c>
      <c r="D601" t="s">
        <v>2300</v>
      </c>
      <c r="E601" s="32">
        <v>90.577777777777783</v>
      </c>
      <c r="F601" s="32">
        <v>3.1246933267909713</v>
      </c>
      <c r="G601" s="32">
        <v>2.9500122669283604</v>
      </c>
      <c r="H601" s="32">
        <v>0.55228778213935215</v>
      </c>
      <c r="I601" s="32">
        <v>0.37760672227674186</v>
      </c>
      <c r="J601" s="32">
        <v>283.02777777777777</v>
      </c>
      <c r="K601" s="32">
        <v>267.20555555555552</v>
      </c>
      <c r="L601" s="32">
        <v>50.024999999999991</v>
      </c>
      <c r="M601" s="32">
        <v>34.202777777777776</v>
      </c>
      <c r="N601" s="32">
        <v>10.844444444444445</v>
      </c>
      <c r="O601" s="32">
        <v>4.9777777777777779</v>
      </c>
      <c r="P601" s="32">
        <v>68.147222222222226</v>
      </c>
      <c r="Q601" s="32">
        <v>68.147222222222226</v>
      </c>
      <c r="R601" s="32">
        <v>0</v>
      </c>
      <c r="S601" s="32">
        <v>164.85555555555555</v>
      </c>
      <c r="T601" s="32">
        <v>164.85555555555555</v>
      </c>
      <c r="U601" s="32">
        <v>0</v>
      </c>
      <c r="V601" s="32">
        <v>0</v>
      </c>
      <c r="W601" s="32">
        <v>22.06666666666667</v>
      </c>
      <c r="X601" s="32">
        <v>0</v>
      </c>
      <c r="Y601" s="32">
        <v>0</v>
      </c>
      <c r="Z601" s="32">
        <v>0</v>
      </c>
      <c r="AA601" s="32">
        <v>17.894444444444446</v>
      </c>
      <c r="AB601" s="32">
        <v>0</v>
      </c>
      <c r="AC601" s="32">
        <v>4.1722222222222225</v>
      </c>
      <c r="AD601" s="32">
        <v>0</v>
      </c>
      <c r="AE601" s="32">
        <v>0</v>
      </c>
      <c r="AF601" t="s">
        <v>420</v>
      </c>
      <c r="AG601">
        <v>5</v>
      </c>
      <c r="AH601"/>
    </row>
    <row r="602" spans="1:34" x14ac:dyDescent="0.25">
      <c r="A602" t="s">
        <v>2364</v>
      </c>
      <c r="B602" t="s">
        <v>1198</v>
      </c>
      <c r="C602" t="s">
        <v>2102</v>
      </c>
      <c r="D602" t="s">
        <v>2308</v>
      </c>
      <c r="E602" s="32">
        <v>68.422222222222217</v>
      </c>
      <c r="F602" s="32">
        <v>3.2222085092562525</v>
      </c>
      <c r="G602" s="32">
        <v>2.9720315037349798</v>
      </c>
      <c r="H602" s="32">
        <v>0.41798148749594022</v>
      </c>
      <c r="I602" s="32">
        <v>0.24952744397531659</v>
      </c>
      <c r="J602" s="32">
        <v>220.47066666666669</v>
      </c>
      <c r="K602" s="32">
        <v>203.35300000000004</v>
      </c>
      <c r="L602" s="32">
        <v>28.599222222222217</v>
      </c>
      <c r="M602" s="32">
        <v>17.073222222222217</v>
      </c>
      <c r="N602" s="32">
        <v>5.9055555555555559</v>
      </c>
      <c r="O602" s="32">
        <v>5.6204444444444448</v>
      </c>
      <c r="P602" s="32">
        <v>59.998111111111115</v>
      </c>
      <c r="Q602" s="32">
        <v>54.406444444444446</v>
      </c>
      <c r="R602" s="32">
        <v>5.5916666666666668</v>
      </c>
      <c r="S602" s="32">
        <v>131.87333333333336</v>
      </c>
      <c r="T602" s="32">
        <v>131.41777777777781</v>
      </c>
      <c r="U602" s="32">
        <v>0.45555555555555555</v>
      </c>
      <c r="V602" s="32">
        <v>0</v>
      </c>
      <c r="W602" s="32">
        <v>14.236333333333334</v>
      </c>
      <c r="X602" s="32">
        <v>4.3343333333333334</v>
      </c>
      <c r="Y602" s="32">
        <v>0</v>
      </c>
      <c r="Z602" s="32">
        <v>0</v>
      </c>
      <c r="AA602" s="32">
        <v>7.7536666666666685</v>
      </c>
      <c r="AB602" s="32">
        <v>0</v>
      </c>
      <c r="AC602" s="32">
        <v>2.1483333333333334</v>
      </c>
      <c r="AD602" s="32">
        <v>0</v>
      </c>
      <c r="AE602" s="32">
        <v>0</v>
      </c>
      <c r="AF602" t="s">
        <v>246</v>
      </c>
      <c r="AG602">
        <v>5</v>
      </c>
      <c r="AH602"/>
    </row>
    <row r="603" spans="1:34" x14ac:dyDescent="0.25">
      <c r="A603" t="s">
        <v>2364</v>
      </c>
      <c r="B603" t="s">
        <v>1671</v>
      </c>
      <c r="C603" t="s">
        <v>2043</v>
      </c>
      <c r="D603" t="s">
        <v>2304</v>
      </c>
      <c r="E603" s="32">
        <v>25.566666666666666</v>
      </c>
      <c r="F603" s="32">
        <v>3.9147240330291191</v>
      </c>
      <c r="G603" s="32">
        <v>3.641660147761844</v>
      </c>
      <c r="H603" s="32">
        <v>0.84511516731855718</v>
      </c>
      <c r="I603" s="32">
        <v>0.57205128205128219</v>
      </c>
      <c r="J603" s="32">
        <v>100.08644444444448</v>
      </c>
      <c r="K603" s="32">
        <v>93.105111111111142</v>
      </c>
      <c r="L603" s="32">
        <v>21.606777777777779</v>
      </c>
      <c r="M603" s="32">
        <v>14.625444444444449</v>
      </c>
      <c r="N603" s="32">
        <v>1.5649999999999999</v>
      </c>
      <c r="O603" s="32">
        <v>5.4163333333333314</v>
      </c>
      <c r="P603" s="32">
        <v>15.778666666666666</v>
      </c>
      <c r="Q603" s="32">
        <v>15.778666666666666</v>
      </c>
      <c r="R603" s="32">
        <v>0</v>
      </c>
      <c r="S603" s="32">
        <v>62.701000000000029</v>
      </c>
      <c r="T603" s="32">
        <v>62.701000000000029</v>
      </c>
      <c r="U603" s="32">
        <v>0</v>
      </c>
      <c r="V603" s="32">
        <v>0</v>
      </c>
      <c r="W603" s="32">
        <v>2.0972222222222223</v>
      </c>
      <c r="X603" s="32">
        <v>0.12777777777777777</v>
      </c>
      <c r="Y603" s="32">
        <v>0</v>
      </c>
      <c r="Z603" s="32">
        <v>0</v>
      </c>
      <c r="AA603" s="32">
        <v>0.12777777777777777</v>
      </c>
      <c r="AB603" s="32">
        <v>0</v>
      </c>
      <c r="AC603" s="32">
        <v>1.8416666666666666</v>
      </c>
      <c r="AD603" s="32">
        <v>0</v>
      </c>
      <c r="AE603" s="32">
        <v>0</v>
      </c>
      <c r="AF603" t="s">
        <v>729</v>
      </c>
      <c r="AG603">
        <v>5</v>
      </c>
      <c r="AH603"/>
    </row>
    <row r="604" spans="1:34" x14ac:dyDescent="0.25">
      <c r="A604" t="s">
        <v>2364</v>
      </c>
      <c r="B604" t="s">
        <v>1545</v>
      </c>
      <c r="C604" t="s">
        <v>1954</v>
      </c>
      <c r="D604" t="s">
        <v>2274</v>
      </c>
      <c r="E604" s="32">
        <v>61.633333333333333</v>
      </c>
      <c r="F604" s="32">
        <v>4.7454263565891486</v>
      </c>
      <c r="G604" s="32">
        <v>4.2586226789255459</v>
      </c>
      <c r="H604" s="32">
        <v>0.77988281954209482</v>
      </c>
      <c r="I604" s="32">
        <v>0.56935640886965921</v>
      </c>
      <c r="J604" s="32">
        <v>292.4764444444445</v>
      </c>
      <c r="K604" s="32">
        <v>262.47311111111117</v>
      </c>
      <c r="L604" s="32">
        <v>48.06677777777778</v>
      </c>
      <c r="M604" s="32">
        <v>35.091333333333331</v>
      </c>
      <c r="N604" s="32">
        <v>9.975444444444447</v>
      </c>
      <c r="O604" s="32">
        <v>3</v>
      </c>
      <c r="P604" s="32">
        <v>73.649666666666704</v>
      </c>
      <c r="Q604" s="32">
        <v>56.621777777777808</v>
      </c>
      <c r="R604" s="32">
        <v>17.027888888888892</v>
      </c>
      <c r="S604" s="32">
        <v>170.76</v>
      </c>
      <c r="T604" s="32">
        <v>164.48322222222222</v>
      </c>
      <c r="U604" s="32">
        <v>6.2767777777777765</v>
      </c>
      <c r="V604" s="32">
        <v>0</v>
      </c>
      <c r="W604" s="32">
        <v>0</v>
      </c>
      <c r="X604" s="32">
        <v>0</v>
      </c>
      <c r="Y604" s="32">
        <v>0</v>
      </c>
      <c r="Z604" s="32">
        <v>0</v>
      </c>
      <c r="AA604" s="32">
        <v>0</v>
      </c>
      <c r="AB604" s="32">
        <v>0</v>
      </c>
      <c r="AC604" s="32">
        <v>0</v>
      </c>
      <c r="AD604" s="32">
        <v>0</v>
      </c>
      <c r="AE604" s="32">
        <v>0</v>
      </c>
      <c r="AF604" t="s">
        <v>600</v>
      </c>
      <c r="AG604">
        <v>5</v>
      </c>
      <c r="AH604"/>
    </row>
    <row r="605" spans="1:34" x14ac:dyDescent="0.25">
      <c r="A605" t="s">
        <v>2364</v>
      </c>
      <c r="B605" t="s">
        <v>1219</v>
      </c>
      <c r="C605" t="s">
        <v>2056</v>
      </c>
      <c r="D605" t="s">
        <v>2264</v>
      </c>
      <c r="E605" s="32">
        <v>89.833333333333329</v>
      </c>
      <c r="F605" s="32">
        <v>4.6179604205318503</v>
      </c>
      <c r="G605" s="32">
        <v>4.184737167594311</v>
      </c>
      <c r="H605" s="32">
        <v>0.8401397649969079</v>
      </c>
      <c r="I605" s="32">
        <v>0.40827705627705624</v>
      </c>
      <c r="J605" s="32">
        <v>414.84677777777785</v>
      </c>
      <c r="K605" s="32">
        <v>375.92888888888893</v>
      </c>
      <c r="L605" s="32">
        <v>75.472555555555559</v>
      </c>
      <c r="M605" s="32">
        <v>36.676888888888882</v>
      </c>
      <c r="N605" s="32">
        <v>33.462333333333341</v>
      </c>
      <c r="O605" s="32">
        <v>5.333333333333333</v>
      </c>
      <c r="P605" s="32">
        <v>114.94577777777781</v>
      </c>
      <c r="Q605" s="32">
        <v>114.82355555555559</v>
      </c>
      <c r="R605" s="32">
        <v>0.12222222222222222</v>
      </c>
      <c r="S605" s="32">
        <v>224.42844444444449</v>
      </c>
      <c r="T605" s="32">
        <v>214.15411111111115</v>
      </c>
      <c r="U605" s="32">
        <v>10.274333333333331</v>
      </c>
      <c r="V605" s="32">
        <v>0</v>
      </c>
      <c r="W605" s="32">
        <v>119.45355555555555</v>
      </c>
      <c r="X605" s="32">
        <v>0</v>
      </c>
      <c r="Y605" s="32">
        <v>0</v>
      </c>
      <c r="Z605" s="32">
        <v>0</v>
      </c>
      <c r="AA605" s="32">
        <v>39.961333333333336</v>
      </c>
      <c r="AB605" s="32">
        <v>0.12222222222222222</v>
      </c>
      <c r="AC605" s="32">
        <v>79.151777777777781</v>
      </c>
      <c r="AD605" s="32">
        <v>0.21822222222222223</v>
      </c>
      <c r="AE605" s="32">
        <v>0</v>
      </c>
      <c r="AF605" t="s">
        <v>268</v>
      </c>
      <c r="AG605">
        <v>5</v>
      </c>
      <c r="AH605"/>
    </row>
    <row r="606" spans="1:34" x14ac:dyDescent="0.25">
      <c r="A606" t="s">
        <v>2364</v>
      </c>
      <c r="B606" t="s">
        <v>1808</v>
      </c>
      <c r="C606" t="s">
        <v>1917</v>
      </c>
      <c r="D606" t="s">
        <v>2277</v>
      </c>
      <c r="E606" s="32">
        <v>24.744444444444444</v>
      </c>
      <c r="F606" s="32">
        <v>6.6945217781769202</v>
      </c>
      <c r="G606" s="32">
        <v>6.0193982936686137</v>
      </c>
      <c r="H606" s="32">
        <v>1.3667175572519081</v>
      </c>
      <c r="I606" s="32">
        <v>0.92127525819488054</v>
      </c>
      <c r="J606" s="32">
        <v>165.65222222222224</v>
      </c>
      <c r="K606" s="32">
        <v>148.94666666666669</v>
      </c>
      <c r="L606" s="32">
        <v>33.818666666666658</v>
      </c>
      <c r="M606" s="32">
        <v>22.796444444444433</v>
      </c>
      <c r="N606" s="32">
        <v>5.4222222222222225</v>
      </c>
      <c r="O606" s="32">
        <v>5.6</v>
      </c>
      <c r="P606" s="32">
        <v>37.890000000000015</v>
      </c>
      <c r="Q606" s="32">
        <v>32.206666666666678</v>
      </c>
      <c r="R606" s="32">
        <v>5.6833333333333336</v>
      </c>
      <c r="S606" s="32">
        <v>93.943555555555548</v>
      </c>
      <c r="T606" s="32">
        <v>93.473222222222219</v>
      </c>
      <c r="U606" s="32">
        <v>0.47033333333333333</v>
      </c>
      <c r="V606" s="32">
        <v>0</v>
      </c>
      <c r="W606" s="32">
        <v>83.182555555555567</v>
      </c>
      <c r="X606" s="32">
        <v>5.8035555555555565</v>
      </c>
      <c r="Y606" s="32">
        <v>0</v>
      </c>
      <c r="Z606" s="32">
        <v>0</v>
      </c>
      <c r="AA606" s="32">
        <v>17.84633333333333</v>
      </c>
      <c r="AB606" s="32">
        <v>8.3333333333333329E-2</v>
      </c>
      <c r="AC606" s="32">
        <v>59.449333333333342</v>
      </c>
      <c r="AD606" s="32">
        <v>0</v>
      </c>
      <c r="AE606" s="32">
        <v>0</v>
      </c>
      <c r="AF606" t="s">
        <v>867</v>
      </c>
      <c r="AG606">
        <v>5</v>
      </c>
      <c r="AH606"/>
    </row>
    <row r="607" spans="1:34" x14ac:dyDescent="0.25">
      <c r="A607" t="s">
        <v>2364</v>
      </c>
      <c r="B607" t="s">
        <v>1172</v>
      </c>
      <c r="C607" t="s">
        <v>1976</v>
      </c>
      <c r="D607" t="s">
        <v>2250</v>
      </c>
      <c r="E607" s="32">
        <v>84.088888888888889</v>
      </c>
      <c r="F607" s="32">
        <v>4.5355985729386905</v>
      </c>
      <c r="G607" s="32">
        <v>3.9965512684989433</v>
      </c>
      <c r="H607" s="32">
        <v>1.0909130549682877</v>
      </c>
      <c r="I607" s="32">
        <v>0.55388081395348843</v>
      </c>
      <c r="J607" s="32">
        <v>381.39344444444453</v>
      </c>
      <c r="K607" s="32">
        <v>336.06555555555559</v>
      </c>
      <c r="L607" s="32">
        <v>91.733666666666679</v>
      </c>
      <c r="M607" s="32">
        <v>46.57522222222223</v>
      </c>
      <c r="N607" s="32">
        <v>39.847333333333331</v>
      </c>
      <c r="O607" s="32">
        <v>5.3111111111111109</v>
      </c>
      <c r="P607" s="32">
        <v>73.881777777777785</v>
      </c>
      <c r="Q607" s="32">
        <v>73.712333333333333</v>
      </c>
      <c r="R607" s="32">
        <v>0.16944444444444445</v>
      </c>
      <c r="S607" s="32">
        <v>215.77800000000008</v>
      </c>
      <c r="T607" s="32">
        <v>208.96366666666674</v>
      </c>
      <c r="U607" s="32">
        <v>6.8143333333333338</v>
      </c>
      <c r="V607" s="32">
        <v>0</v>
      </c>
      <c r="W607" s="32">
        <v>15.688888888888888</v>
      </c>
      <c r="X607" s="32">
        <v>2.911111111111111</v>
      </c>
      <c r="Y607" s="32">
        <v>0</v>
      </c>
      <c r="Z607" s="32">
        <v>0</v>
      </c>
      <c r="AA607" s="32">
        <v>0.18888888888888888</v>
      </c>
      <c r="AB607" s="32">
        <v>0.16944444444444445</v>
      </c>
      <c r="AC607" s="32">
        <v>12.419444444444444</v>
      </c>
      <c r="AD607" s="32">
        <v>0</v>
      </c>
      <c r="AE607" s="32">
        <v>0</v>
      </c>
      <c r="AF607" t="s">
        <v>220</v>
      </c>
      <c r="AG607">
        <v>5</v>
      </c>
      <c r="AH607"/>
    </row>
    <row r="608" spans="1:34" x14ac:dyDescent="0.25">
      <c r="A608" t="s">
        <v>2364</v>
      </c>
      <c r="B608" t="s">
        <v>1742</v>
      </c>
      <c r="C608" t="s">
        <v>2020</v>
      </c>
      <c r="D608" t="s">
        <v>2308</v>
      </c>
      <c r="E608" s="32">
        <v>49.011111111111113</v>
      </c>
      <c r="F608" s="32">
        <v>4.7744502380412586</v>
      </c>
      <c r="G608" s="32">
        <v>4.2715030605304909</v>
      </c>
      <c r="H608" s="32">
        <v>0.56530265245975964</v>
      </c>
      <c r="I608" s="32">
        <v>0.21776241215143957</v>
      </c>
      <c r="J608" s="32">
        <v>234.00111111111104</v>
      </c>
      <c r="K608" s="32">
        <v>209.35111111111107</v>
      </c>
      <c r="L608" s="32">
        <v>27.70611111111111</v>
      </c>
      <c r="M608" s="32">
        <v>10.672777777777778</v>
      </c>
      <c r="N608" s="32">
        <v>11.966666666666667</v>
      </c>
      <c r="O608" s="32">
        <v>5.0666666666666664</v>
      </c>
      <c r="P608" s="32">
        <v>65.253888888888866</v>
      </c>
      <c r="Q608" s="32">
        <v>57.637222222222199</v>
      </c>
      <c r="R608" s="32">
        <v>7.6166666666666654</v>
      </c>
      <c r="S608" s="32">
        <v>141.04111111111109</v>
      </c>
      <c r="T608" s="32">
        <v>130.0972222222222</v>
      </c>
      <c r="U608" s="32">
        <v>10.943888888888885</v>
      </c>
      <c r="V608" s="32">
        <v>0</v>
      </c>
      <c r="W608" s="32">
        <v>54.7</v>
      </c>
      <c r="X608" s="32">
        <v>2.85</v>
      </c>
      <c r="Y608" s="32">
        <v>0</v>
      </c>
      <c r="Z608" s="32">
        <v>0</v>
      </c>
      <c r="AA608" s="32">
        <v>13.069888888888888</v>
      </c>
      <c r="AB608" s="32">
        <v>0.14444444444444443</v>
      </c>
      <c r="AC608" s="32">
        <v>38.635666666666665</v>
      </c>
      <c r="AD608" s="32">
        <v>0</v>
      </c>
      <c r="AE608" s="32">
        <v>0</v>
      </c>
      <c r="AF608" t="s">
        <v>801</v>
      </c>
      <c r="AG608">
        <v>5</v>
      </c>
      <c r="AH608"/>
    </row>
    <row r="609" spans="1:34" x14ac:dyDescent="0.25">
      <c r="A609" t="s">
        <v>2364</v>
      </c>
      <c r="B609" t="s">
        <v>1149</v>
      </c>
      <c r="C609" t="s">
        <v>2025</v>
      </c>
      <c r="D609" t="s">
        <v>2269</v>
      </c>
      <c r="E609" s="32">
        <v>55.488888888888887</v>
      </c>
      <c r="F609" s="32">
        <v>5.1812915498598313</v>
      </c>
      <c r="G609" s="32">
        <v>4.7731537845414493</v>
      </c>
      <c r="H609" s="32">
        <v>0.59207448938726459</v>
      </c>
      <c r="I609" s="32">
        <v>0.27969963956748095</v>
      </c>
      <c r="J609" s="32">
        <v>287.50411111111106</v>
      </c>
      <c r="K609" s="32">
        <v>264.85699999999997</v>
      </c>
      <c r="L609" s="32">
        <v>32.853555555555545</v>
      </c>
      <c r="M609" s="32">
        <v>15.52022222222222</v>
      </c>
      <c r="N609" s="32">
        <v>11.999999999999993</v>
      </c>
      <c r="O609" s="32">
        <v>5.333333333333333</v>
      </c>
      <c r="P609" s="32">
        <v>89.910777777777753</v>
      </c>
      <c r="Q609" s="32">
        <v>84.59699999999998</v>
      </c>
      <c r="R609" s="32">
        <v>5.3137777777777764</v>
      </c>
      <c r="S609" s="32">
        <v>164.73977777777779</v>
      </c>
      <c r="T609" s="32">
        <v>158.82244444444444</v>
      </c>
      <c r="U609" s="32">
        <v>5.9173333333333336</v>
      </c>
      <c r="V609" s="32">
        <v>0</v>
      </c>
      <c r="W609" s="32">
        <v>97.351444444444439</v>
      </c>
      <c r="X609" s="32">
        <v>9.1716666666666669</v>
      </c>
      <c r="Y609" s="32">
        <v>0</v>
      </c>
      <c r="Z609" s="32">
        <v>0</v>
      </c>
      <c r="AA609" s="32">
        <v>29.702888888888893</v>
      </c>
      <c r="AB609" s="32">
        <v>8.8888888888888892E-2</v>
      </c>
      <c r="AC609" s="32">
        <v>58.387999999999984</v>
      </c>
      <c r="AD609" s="32">
        <v>0</v>
      </c>
      <c r="AE609" s="32">
        <v>0</v>
      </c>
      <c r="AF609" t="s">
        <v>196</v>
      </c>
      <c r="AG609">
        <v>5</v>
      </c>
      <c r="AH609"/>
    </row>
    <row r="610" spans="1:34" x14ac:dyDescent="0.25">
      <c r="A610" t="s">
        <v>2364</v>
      </c>
      <c r="B610" t="s">
        <v>1076</v>
      </c>
      <c r="C610" t="s">
        <v>1925</v>
      </c>
      <c r="D610" t="s">
        <v>2253</v>
      </c>
      <c r="E610" s="32">
        <v>76.022222222222226</v>
      </c>
      <c r="F610" s="32">
        <v>4.2100599239988314</v>
      </c>
      <c r="G610" s="32">
        <v>3.5823808827828127</v>
      </c>
      <c r="H610" s="32">
        <v>0.91107570885705935</v>
      </c>
      <c r="I610" s="32">
        <v>0.43799766150248454</v>
      </c>
      <c r="J610" s="32">
        <v>320.05811111111115</v>
      </c>
      <c r="K610" s="32">
        <v>272.34055555555562</v>
      </c>
      <c r="L610" s="32">
        <v>69.262</v>
      </c>
      <c r="M610" s="32">
        <v>33.297555555555547</v>
      </c>
      <c r="N610" s="32">
        <v>30.720000000000013</v>
      </c>
      <c r="O610" s="32">
        <v>5.2444444444444445</v>
      </c>
      <c r="P610" s="32">
        <v>91.200444444444457</v>
      </c>
      <c r="Q610" s="32">
        <v>79.447333333333347</v>
      </c>
      <c r="R610" s="32">
        <v>11.75311111111111</v>
      </c>
      <c r="S610" s="32">
        <v>159.59566666666674</v>
      </c>
      <c r="T610" s="32">
        <v>159.39977777777784</v>
      </c>
      <c r="U610" s="32">
        <v>0.19588888888888889</v>
      </c>
      <c r="V610" s="32">
        <v>0</v>
      </c>
      <c r="W610" s="32">
        <v>12.405222222222221</v>
      </c>
      <c r="X610" s="32">
        <v>0</v>
      </c>
      <c r="Y610" s="32">
        <v>0</v>
      </c>
      <c r="Z610" s="32">
        <v>0</v>
      </c>
      <c r="AA610" s="32">
        <v>0</v>
      </c>
      <c r="AB610" s="32">
        <v>11.75311111111111</v>
      </c>
      <c r="AC610" s="32">
        <v>0.65211111111111109</v>
      </c>
      <c r="AD610" s="32">
        <v>0</v>
      </c>
      <c r="AE610" s="32">
        <v>0</v>
      </c>
      <c r="AF610" t="s">
        <v>121</v>
      </c>
      <c r="AG610">
        <v>5</v>
      </c>
      <c r="AH610"/>
    </row>
    <row r="611" spans="1:34" x14ac:dyDescent="0.25">
      <c r="A611" t="s">
        <v>2364</v>
      </c>
      <c r="B611" t="s">
        <v>1475</v>
      </c>
      <c r="C611" t="s">
        <v>2012</v>
      </c>
      <c r="D611" t="s">
        <v>2271</v>
      </c>
      <c r="E611" s="32">
        <v>61.411111111111111</v>
      </c>
      <c r="F611" s="32">
        <v>4.0127374705988768</v>
      </c>
      <c r="G611" s="32">
        <v>3.7396110005427889</v>
      </c>
      <c r="H611" s="32">
        <v>0.36782341233942462</v>
      </c>
      <c r="I611" s="32">
        <v>0.18588565225257822</v>
      </c>
      <c r="J611" s="32">
        <v>246.42666666666659</v>
      </c>
      <c r="K611" s="32">
        <v>229.6536666666666</v>
      </c>
      <c r="L611" s="32">
        <v>22.588444444444441</v>
      </c>
      <c r="M611" s="32">
        <v>11.415444444444443</v>
      </c>
      <c r="N611" s="32">
        <v>5.5729999999999995</v>
      </c>
      <c r="O611" s="32">
        <v>5.6</v>
      </c>
      <c r="P611" s="32">
        <v>67.063333333333304</v>
      </c>
      <c r="Q611" s="32">
        <v>61.463333333333303</v>
      </c>
      <c r="R611" s="32">
        <v>5.6</v>
      </c>
      <c r="S611" s="32">
        <v>156.77488888888885</v>
      </c>
      <c r="T611" s="32">
        <v>156.77488888888885</v>
      </c>
      <c r="U611" s="32">
        <v>0</v>
      </c>
      <c r="V611" s="32">
        <v>0</v>
      </c>
      <c r="W611" s="32">
        <v>165.09588888888891</v>
      </c>
      <c r="X611" s="32">
        <v>6.9492222222222217</v>
      </c>
      <c r="Y611" s="32">
        <v>0</v>
      </c>
      <c r="Z611" s="32">
        <v>0</v>
      </c>
      <c r="AA611" s="32">
        <v>37.030555555555551</v>
      </c>
      <c r="AB611" s="32">
        <v>8.8888888888888892E-2</v>
      </c>
      <c r="AC611" s="32">
        <v>121.02722222222225</v>
      </c>
      <c r="AD611" s="32">
        <v>0</v>
      </c>
      <c r="AE611" s="32">
        <v>0</v>
      </c>
      <c r="AF611" t="s">
        <v>530</v>
      </c>
      <c r="AG611">
        <v>5</v>
      </c>
      <c r="AH611"/>
    </row>
    <row r="612" spans="1:34" x14ac:dyDescent="0.25">
      <c r="A612" t="s">
        <v>2364</v>
      </c>
      <c r="B612" t="s">
        <v>969</v>
      </c>
      <c r="C612" t="s">
        <v>1909</v>
      </c>
      <c r="D612" t="s">
        <v>2295</v>
      </c>
      <c r="E612" s="32">
        <v>60.766666666666666</v>
      </c>
      <c r="F612" s="32">
        <v>3.7397769244834524</v>
      </c>
      <c r="G612" s="32">
        <v>3.3908904735783509</v>
      </c>
      <c r="H612" s="32">
        <v>0.96613457670506508</v>
      </c>
      <c r="I612" s="32">
        <v>0.73464801609069319</v>
      </c>
      <c r="J612" s="32">
        <v>227.2537777777778</v>
      </c>
      <c r="K612" s="32">
        <v>206.05311111111112</v>
      </c>
      <c r="L612" s="32">
        <v>58.70877777777779</v>
      </c>
      <c r="M612" s="32">
        <v>44.64211111111112</v>
      </c>
      <c r="N612" s="32">
        <v>8.6444444444444439</v>
      </c>
      <c r="O612" s="32">
        <v>5.4222222222222225</v>
      </c>
      <c r="P612" s="32">
        <v>57.740000000000009</v>
      </c>
      <c r="Q612" s="32">
        <v>50.606000000000009</v>
      </c>
      <c r="R612" s="32">
        <v>7.1340000000000003</v>
      </c>
      <c r="S612" s="32">
        <v>110.80499999999999</v>
      </c>
      <c r="T612" s="32">
        <v>110.80499999999999</v>
      </c>
      <c r="U612" s="32">
        <v>0</v>
      </c>
      <c r="V612" s="32">
        <v>0</v>
      </c>
      <c r="W612" s="32">
        <v>104.91288888888889</v>
      </c>
      <c r="X612" s="32">
        <v>20.130999999999993</v>
      </c>
      <c r="Y612" s="32">
        <v>3.0222222222222221</v>
      </c>
      <c r="Z612" s="32">
        <v>0</v>
      </c>
      <c r="AA612" s="32">
        <v>22.003111111111117</v>
      </c>
      <c r="AB612" s="32">
        <v>0.12222222222222222</v>
      </c>
      <c r="AC612" s="32">
        <v>59.634333333333338</v>
      </c>
      <c r="AD612" s="32">
        <v>0</v>
      </c>
      <c r="AE612" s="32">
        <v>0</v>
      </c>
      <c r="AF612" t="s">
        <v>13</v>
      </c>
      <c r="AG612">
        <v>5</v>
      </c>
      <c r="AH612"/>
    </row>
    <row r="613" spans="1:34" x14ac:dyDescent="0.25">
      <c r="A613" t="s">
        <v>2364</v>
      </c>
      <c r="B613" t="s">
        <v>1723</v>
      </c>
      <c r="C613" t="s">
        <v>2078</v>
      </c>
      <c r="D613" t="s">
        <v>2282</v>
      </c>
      <c r="E613" s="32">
        <v>31.822222222222223</v>
      </c>
      <c r="F613" s="32">
        <v>5.7713617318435775</v>
      </c>
      <c r="G613" s="32">
        <v>5.31975558659218</v>
      </c>
      <c r="H613" s="32">
        <v>1.3261103351955308</v>
      </c>
      <c r="I613" s="32">
        <v>0.87712290502793289</v>
      </c>
      <c r="J613" s="32">
        <v>183.65755555555563</v>
      </c>
      <c r="K613" s="32">
        <v>169.2864444444445</v>
      </c>
      <c r="L613" s="32">
        <v>42.199777777777783</v>
      </c>
      <c r="M613" s="32">
        <v>27.911999999999999</v>
      </c>
      <c r="N613" s="32">
        <v>9.3988888888888891</v>
      </c>
      <c r="O613" s="32">
        <v>4.8888888888888893</v>
      </c>
      <c r="P613" s="32">
        <v>34.737444444444463</v>
      </c>
      <c r="Q613" s="32">
        <v>34.654111111111128</v>
      </c>
      <c r="R613" s="32">
        <v>8.3333333333333329E-2</v>
      </c>
      <c r="S613" s="32">
        <v>106.72033333333337</v>
      </c>
      <c r="T613" s="32">
        <v>106.01544444444448</v>
      </c>
      <c r="U613" s="32">
        <v>0.7048888888888889</v>
      </c>
      <c r="V613" s="32">
        <v>0</v>
      </c>
      <c r="W613" s="32">
        <v>24.683333333333334</v>
      </c>
      <c r="X613" s="32">
        <v>0</v>
      </c>
      <c r="Y613" s="32">
        <v>0</v>
      </c>
      <c r="Z613" s="32">
        <v>0</v>
      </c>
      <c r="AA613" s="32">
        <v>0</v>
      </c>
      <c r="AB613" s="32">
        <v>8.3333333333333329E-2</v>
      </c>
      <c r="AC613" s="32">
        <v>24.6</v>
      </c>
      <c r="AD613" s="32">
        <v>0</v>
      </c>
      <c r="AE613" s="32">
        <v>0</v>
      </c>
      <c r="AF613" t="s">
        <v>781</v>
      </c>
      <c r="AG613">
        <v>5</v>
      </c>
      <c r="AH613"/>
    </row>
    <row r="614" spans="1:34" x14ac:dyDescent="0.25">
      <c r="A614" t="s">
        <v>2364</v>
      </c>
      <c r="B614" t="s">
        <v>1491</v>
      </c>
      <c r="C614" t="s">
        <v>1975</v>
      </c>
      <c r="D614" t="s">
        <v>2287</v>
      </c>
      <c r="E614" s="32">
        <v>28.81111111111111</v>
      </c>
      <c r="F614" s="32">
        <v>5.6112688006170472</v>
      </c>
      <c r="G614" s="32">
        <v>4.8666833783262646</v>
      </c>
      <c r="H614" s="32">
        <v>0.77185113767836488</v>
      </c>
      <c r="I614" s="32">
        <v>0.4064944080215967</v>
      </c>
      <c r="J614" s="32">
        <v>161.66688888888893</v>
      </c>
      <c r="K614" s="32">
        <v>140.21455555555559</v>
      </c>
      <c r="L614" s="32">
        <v>22.237888888888889</v>
      </c>
      <c r="M614" s="32">
        <v>11.711555555555558</v>
      </c>
      <c r="N614" s="32">
        <v>5.9041111111111109</v>
      </c>
      <c r="O614" s="32">
        <v>4.6222222222222218</v>
      </c>
      <c r="P614" s="32">
        <v>47.042222222222222</v>
      </c>
      <c r="Q614" s="32">
        <v>36.11622222222222</v>
      </c>
      <c r="R614" s="32">
        <v>10.925999999999998</v>
      </c>
      <c r="S614" s="32">
        <v>92.386777777777809</v>
      </c>
      <c r="T614" s="32">
        <v>83.592555555555577</v>
      </c>
      <c r="U614" s="32">
        <v>8.7942222222222242</v>
      </c>
      <c r="V614" s="32">
        <v>0</v>
      </c>
      <c r="W614" s="32">
        <v>28.097222222222221</v>
      </c>
      <c r="X614" s="32">
        <v>8.8888888888888892E-2</v>
      </c>
      <c r="Y614" s="32">
        <v>0</v>
      </c>
      <c r="Z614" s="32">
        <v>0</v>
      </c>
      <c r="AA614" s="32">
        <v>0.73611111111111116</v>
      </c>
      <c r="AB614" s="32">
        <v>0</v>
      </c>
      <c r="AC614" s="32">
        <v>27.25</v>
      </c>
      <c r="AD614" s="32">
        <v>2.2222222222222223E-2</v>
      </c>
      <c r="AE614" s="32">
        <v>0</v>
      </c>
      <c r="AF614" t="s">
        <v>546</v>
      </c>
      <c r="AG614">
        <v>5</v>
      </c>
      <c r="AH614"/>
    </row>
    <row r="615" spans="1:34" x14ac:dyDescent="0.25">
      <c r="A615" t="s">
        <v>2364</v>
      </c>
      <c r="B615" t="s">
        <v>1109</v>
      </c>
      <c r="C615" t="s">
        <v>1926</v>
      </c>
      <c r="D615" t="s">
        <v>2241</v>
      </c>
      <c r="E615" s="32">
        <v>108.58888888888889</v>
      </c>
      <c r="F615" s="32">
        <v>3.3915706538422183</v>
      </c>
      <c r="G615" s="32">
        <v>3.0760851325079299</v>
      </c>
      <c r="H615" s="32">
        <v>0.55043896449401419</v>
      </c>
      <c r="I615" s="32">
        <v>0.33315767932057716</v>
      </c>
      <c r="J615" s="32">
        <v>368.28688888888888</v>
      </c>
      <c r="K615" s="32">
        <v>334.02866666666665</v>
      </c>
      <c r="L615" s="32">
        <v>59.771555555555558</v>
      </c>
      <c r="M615" s="32">
        <v>36.177222222222227</v>
      </c>
      <c r="N615" s="32">
        <v>18.083222222222219</v>
      </c>
      <c r="O615" s="32">
        <v>5.5111111111111111</v>
      </c>
      <c r="P615" s="32">
        <v>109.77733333333335</v>
      </c>
      <c r="Q615" s="32">
        <v>99.113444444444454</v>
      </c>
      <c r="R615" s="32">
        <v>10.66388888888889</v>
      </c>
      <c r="S615" s="32">
        <v>198.73799999999994</v>
      </c>
      <c r="T615" s="32">
        <v>191.06366666666662</v>
      </c>
      <c r="U615" s="32">
        <v>7.6743333333333315</v>
      </c>
      <c r="V615" s="32">
        <v>0</v>
      </c>
      <c r="W615" s="32">
        <v>7.6796666666666678</v>
      </c>
      <c r="X615" s="32">
        <v>0</v>
      </c>
      <c r="Y615" s="32">
        <v>0</v>
      </c>
      <c r="Z615" s="32">
        <v>0</v>
      </c>
      <c r="AA615" s="32">
        <v>0</v>
      </c>
      <c r="AB615" s="32">
        <v>8.611111111111111E-2</v>
      </c>
      <c r="AC615" s="32">
        <v>7.5935555555555565</v>
      </c>
      <c r="AD615" s="32">
        <v>0</v>
      </c>
      <c r="AE615" s="32">
        <v>0</v>
      </c>
      <c r="AF615" t="s">
        <v>156</v>
      </c>
      <c r="AG615">
        <v>5</v>
      </c>
      <c r="AH615"/>
    </row>
    <row r="616" spans="1:34" x14ac:dyDescent="0.25">
      <c r="A616" t="s">
        <v>2364</v>
      </c>
      <c r="B616" t="s">
        <v>1085</v>
      </c>
      <c r="C616" t="s">
        <v>2010</v>
      </c>
      <c r="D616" t="s">
        <v>2280</v>
      </c>
      <c r="E616" s="32">
        <v>135.64444444444445</v>
      </c>
      <c r="F616" s="32">
        <v>3.2398492791612057</v>
      </c>
      <c r="G616" s="32">
        <v>3.1691988859764089</v>
      </c>
      <c r="H616" s="32">
        <v>0.53877703145478362</v>
      </c>
      <c r="I616" s="32">
        <v>0.46812663826998674</v>
      </c>
      <c r="J616" s="32">
        <v>439.46755555555552</v>
      </c>
      <c r="K616" s="32">
        <v>429.88422222222221</v>
      </c>
      <c r="L616" s="32">
        <v>73.082111111111089</v>
      </c>
      <c r="M616" s="32">
        <v>63.498777777777754</v>
      </c>
      <c r="N616" s="32">
        <v>4.666666666666667</v>
      </c>
      <c r="O616" s="32">
        <v>4.916666666666667</v>
      </c>
      <c r="P616" s="32">
        <v>123.79299999999996</v>
      </c>
      <c r="Q616" s="32">
        <v>123.79299999999996</v>
      </c>
      <c r="R616" s="32">
        <v>0</v>
      </c>
      <c r="S616" s="32">
        <v>242.59244444444448</v>
      </c>
      <c r="T616" s="32">
        <v>242.59244444444448</v>
      </c>
      <c r="U616" s="32">
        <v>0</v>
      </c>
      <c r="V616" s="32">
        <v>0</v>
      </c>
      <c r="W616" s="32">
        <v>0</v>
      </c>
      <c r="X616" s="32">
        <v>0</v>
      </c>
      <c r="Y616" s="32">
        <v>0</v>
      </c>
      <c r="Z616" s="32">
        <v>0</v>
      </c>
      <c r="AA616" s="32">
        <v>0</v>
      </c>
      <c r="AB616" s="32">
        <v>0</v>
      </c>
      <c r="AC616" s="32">
        <v>0</v>
      </c>
      <c r="AD616" s="32">
        <v>0</v>
      </c>
      <c r="AE616" s="32">
        <v>0</v>
      </c>
      <c r="AF616" t="s">
        <v>131</v>
      </c>
      <c r="AG616">
        <v>5</v>
      </c>
      <c r="AH616"/>
    </row>
    <row r="617" spans="1:34" x14ac:dyDescent="0.25">
      <c r="A617" t="s">
        <v>2364</v>
      </c>
      <c r="B617" t="s">
        <v>1732</v>
      </c>
      <c r="C617" t="s">
        <v>2002</v>
      </c>
      <c r="D617" t="s">
        <v>2290</v>
      </c>
      <c r="E617" s="32">
        <v>209.83333333333334</v>
      </c>
      <c r="F617" s="32">
        <v>3.9821445591739479</v>
      </c>
      <c r="G617" s="32">
        <v>3.4065766481334401</v>
      </c>
      <c r="H617" s="32">
        <v>0.76409849086576631</v>
      </c>
      <c r="I617" s="32">
        <v>0.41032565528196985</v>
      </c>
      <c r="J617" s="32">
        <v>835.58666666666682</v>
      </c>
      <c r="K617" s="32">
        <v>714.8133333333335</v>
      </c>
      <c r="L617" s="32">
        <v>160.33333333333331</v>
      </c>
      <c r="M617" s="32">
        <v>86.100000000000009</v>
      </c>
      <c r="N617" s="32">
        <v>74.233333333333306</v>
      </c>
      <c r="O617" s="32">
        <v>0</v>
      </c>
      <c r="P617" s="32">
        <v>335.73222222222228</v>
      </c>
      <c r="Q617" s="32">
        <v>289.19222222222231</v>
      </c>
      <c r="R617" s="32">
        <v>46.539999999999992</v>
      </c>
      <c r="S617" s="32">
        <v>339.52111111111117</v>
      </c>
      <c r="T617" s="32">
        <v>339.52111111111117</v>
      </c>
      <c r="U617" s="32">
        <v>0</v>
      </c>
      <c r="V617" s="32">
        <v>0</v>
      </c>
      <c r="W617" s="32">
        <v>0</v>
      </c>
      <c r="X617" s="32">
        <v>0</v>
      </c>
      <c r="Y617" s="32">
        <v>0</v>
      </c>
      <c r="Z617" s="32">
        <v>0</v>
      </c>
      <c r="AA617" s="32">
        <v>0</v>
      </c>
      <c r="AB617" s="32">
        <v>0</v>
      </c>
      <c r="AC617" s="32">
        <v>0</v>
      </c>
      <c r="AD617" s="32">
        <v>0</v>
      </c>
      <c r="AE617" s="32">
        <v>0</v>
      </c>
      <c r="AF617" t="s">
        <v>790</v>
      </c>
      <c r="AG617">
        <v>5</v>
      </c>
      <c r="AH617"/>
    </row>
    <row r="618" spans="1:34" x14ac:dyDescent="0.25">
      <c r="A618" t="s">
        <v>2364</v>
      </c>
      <c r="B618" t="s">
        <v>1751</v>
      </c>
      <c r="C618" t="s">
        <v>1920</v>
      </c>
      <c r="D618" t="s">
        <v>2280</v>
      </c>
      <c r="E618" s="32">
        <v>77.233333333333334</v>
      </c>
      <c r="F618" s="32">
        <v>5.0671414185009356</v>
      </c>
      <c r="G618" s="32">
        <v>4.4729966911235799</v>
      </c>
      <c r="H618" s="32">
        <v>0.70949503668536895</v>
      </c>
      <c r="I618" s="32">
        <v>0.29067760034527401</v>
      </c>
      <c r="J618" s="32">
        <v>391.35222222222228</v>
      </c>
      <c r="K618" s="32">
        <v>345.4644444444445</v>
      </c>
      <c r="L618" s="32">
        <v>54.796666666666667</v>
      </c>
      <c r="M618" s="32">
        <v>22.449999999999996</v>
      </c>
      <c r="N618" s="32">
        <v>27.414444444444445</v>
      </c>
      <c r="O618" s="32">
        <v>4.9322222222222241</v>
      </c>
      <c r="P618" s="32">
        <v>125.95888888888885</v>
      </c>
      <c r="Q618" s="32">
        <v>112.41777777777774</v>
      </c>
      <c r="R618" s="32">
        <v>13.541111111111114</v>
      </c>
      <c r="S618" s="32">
        <v>210.59666666666675</v>
      </c>
      <c r="T618" s="32">
        <v>210.59666666666675</v>
      </c>
      <c r="U618" s="32">
        <v>0</v>
      </c>
      <c r="V618" s="32">
        <v>0</v>
      </c>
      <c r="W618" s="32">
        <v>10.229999999999997</v>
      </c>
      <c r="X618" s="32">
        <v>0</v>
      </c>
      <c r="Y618" s="32">
        <v>0</v>
      </c>
      <c r="Z618" s="32">
        <v>0</v>
      </c>
      <c r="AA618" s="32">
        <v>0</v>
      </c>
      <c r="AB618" s="32">
        <v>0</v>
      </c>
      <c r="AC618" s="32">
        <v>10.229999999999997</v>
      </c>
      <c r="AD618" s="32">
        <v>0</v>
      </c>
      <c r="AE618" s="32">
        <v>0</v>
      </c>
      <c r="AF618" t="s">
        <v>810</v>
      </c>
      <c r="AG618">
        <v>5</v>
      </c>
      <c r="AH618"/>
    </row>
    <row r="619" spans="1:34" x14ac:dyDescent="0.25">
      <c r="A619" t="s">
        <v>2364</v>
      </c>
      <c r="B619" t="s">
        <v>1581</v>
      </c>
      <c r="C619" t="s">
        <v>2196</v>
      </c>
      <c r="D619" t="s">
        <v>2323</v>
      </c>
      <c r="E619" s="32">
        <v>49.3</v>
      </c>
      <c r="F619" s="32">
        <v>4.2078341221546083</v>
      </c>
      <c r="G619" s="32">
        <v>4.0847780031552841</v>
      </c>
      <c r="H619" s="32">
        <v>1.2332093757043048</v>
      </c>
      <c r="I619" s="32">
        <v>1.1101532567049808</v>
      </c>
      <c r="J619" s="32">
        <v>207.44622222222216</v>
      </c>
      <c r="K619" s="32">
        <v>201.3795555555555</v>
      </c>
      <c r="L619" s="32">
        <v>60.797222222222217</v>
      </c>
      <c r="M619" s="32">
        <v>54.730555555555554</v>
      </c>
      <c r="N619" s="32">
        <v>0</v>
      </c>
      <c r="O619" s="32">
        <v>6.0666666666666664</v>
      </c>
      <c r="P619" s="32">
        <v>43.06111111111111</v>
      </c>
      <c r="Q619" s="32">
        <v>43.06111111111111</v>
      </c>
      <c r="R619" s="32">
        <v>0</v>
      </c>
      <c r="S619" s="32">
        <v>103.58788888888886</v>
      </c>
      <c r="T619" s="32">
        <v>103.16566666666664</v>
      </c>
      <c r="U619" s="32">
        <v>0.42222222222222222</v>
      </c>
      <c r="V619" s="32">
        <v>0</v>
      </c>
      <c r="W619" s="32">
        <v>12.329555555555554</v>
      </c>
      <c r="X619" s="32">
        <v>3.4888888888888889</v>
      </c>
      <c r="Y619" s="32">
        <v>0</v>
      </c>
      <c r="Z619" s="32">
        <v>0</v>
      </c>
      <c r="AA619" s="32">
        <v>1.8</v>
      </c>
      <c r="AB619" s="32">
        <v>0</v>
      </c>
      <c r="AC619" s="32">
        <v>7.0406666666666649</v>
      </c>
      <c r="AD619" s="32">
        <v>0</v>
      </c>
      <c r="AE619" s="32">
        <v>0</v>
      </c>
      <c r="AF619" t="s">
        <v>637</v>
      </c>
      <c r="AG619">
        <v>5</v>
      </c>
      <c r="AH619"/>
    </row>
    <row r="620" spans="1:34" x14ac:dyDescent="0.25">
      <c r="A620" t="s">
        <v>2364</v>
      </c>
      <c r="B620" t="s">
        <v>1456</v>
      </c>
      <c r="C620" t="s">
        <v>2170</v>
      </c>
      <c r="D620" t="s">
        <v>2323</v>
      </c>
      <c r="E620" s="32">
        <v>77.8</v>
      </c>
      <c r="F620" s="32">
        <v>4.0021379605826919</v>
      </c>
      <c r="G620" s="32">
        <v>3.7766309625821206</v>
      </c>
      <c r="H620" s="32">
        <v>0.58600114253070579</v>
      </c>
      <c r="I620" s="32">
        <v>0.50373893173379058</v>
      </c>
      <c r="J620" s="32">
        <v>311.36633333333344</v>
      </c>
      <c r="K620" s="32">
        <v>293.82188888888896</v>
      </c>
      <c r="L620" s="32">
        <v>45.590888888888905</v>
      </c>
      <c r="M620" s="32">
        <v>39.190888888888907</v>
      </c>
      <c r="N620" s="32">
        <v>0</v>
      </c>
      <c r="O620" s="32">
        <v>6.4</v>
      </c>
      <c r="P620" s="32">
        <v>87.203000000000003</v>
      </c>
      <c r="Q620" s="32">
        <v>76.058555555555557</v>
      </c>
      <c r="R620" s="32">
        <v>11.144444444444444</v>
      </c>
      <c r="S620" s="32">
        <v>178.57244444444447</v>
      </c>
      <c r="T620" s="32">
        <v>134.72200000000004</v>
      </c>
      <c r="U620" s="32">
        <v>43.850444444444442</v>
      </c>
      <c r="V620" s="32">
        <v>0</v>
      </c>
      <c r="W620" s="32">
        <v>30.001333333333335</v>
      </c>
      <c r="X620" s="32">
        <v>14.205222222222222</v>
      </c>
      <c r="Y620" s="32">
        <v>0</v>
      </c>
      <c r="Z620" s="32">
        <v>0</v>
      </c>
      <c r="AA620" s="32">
        <v>4.5807777777777785</v>
      </c>
      <c r="AB620" s="32">
        <v>0</v>
      </c>
      <c r="AC620" s="32">
        <v>11.215333333333332</v>
      </c>
      <c r="AD620" s="32">
        <v>0</v>
      </c>
      <c r="AE620" s="32">
        <v>0</v>
      </c>
      <c r="AF620" t="s">
        <v>511</v>
      </c>
      <c r="AG620">
        <v>5</v>
      </c>
      <c r="AH620"/>
    </row>
    <row r="621" spans="1:34" x14ac:dyDescent="0.25">
      <c r="A621" t="s">
        <v>2364</v>
      </c>
      <c r="B621" t="s">
        <v>1462</v>
      </c>
      <c r="C621" t="s">
        <v>2171</v>
      </c>
      <c r="D621" t="s">
        <v>2323</v>
      </c>
      <c r="E621" s="32">
        <v>69.644444444444446</v>
      </c>
      <c r="F621" s="32">
        <v>3.8522973835354186</v>
      </c>
      <c r="G621" s="32">
        <v>3.7272973835354182</v>
      </c>
      <c r="H621" s="32">
        <v>0.81488513082322911</v>
      </c>
      <c r="I621" s="32">
        <v>0.68988513082322911</v>
      </c>
      <c r="J621" s="32">
        <v>268.29111111111115</v>
      </c>
      <c r="K621" s="32">
        <v>259.58555555555557</v>
      </c>
      <c r="L621" s="32">
        <v>56.752222222222223</v>
      </c>
      <c r="M621" s="32">
        <v>48.046666666666667</v>
      </c>
      <c r="N621" s="32">
        <v>8.7055555555555557</v>
      </c>
      <c r="O621" s="32">
        <v>0</v>
      </c>
      <c r="P621" s="32">
        <v>61.378666666666668</v>
      </c>
      <c r="Q621" s="32">
        <v>61.378666666666668</v>
      </c>
      <c r="R621" s="32">
        <v>0</v>
      </c>
      <c r="S621" s="32">
        <v>150.16022222222222</v>
      </c>
      <c r="T621" s="32">
        <v>103.72411111111111</v>
      </c>
      <c r="U621" s="32">
        <v>46.43611111111111</v>
      </c>
      <c r="V621" s="32">
        <v>0</v>
      </c>
      <c r="W621" s="32">
        <v>30.96888888888888</v>
      </c>
      <c r="X621" s="32">
        <v>0.96055555555555561</v>
      </c>
      <c r="Y621" s="32">
        <v>0</v>
      </c>
      <c r="Z621" s="32">
        <v>0</v>
      </c>
      <c r="AA621" s="32">
        <v>2.5147777777777782</v>
      </c>
      <c r="AB621" s="32">
        <v>0</v>
      </c>
      <c r="AC621" s="32">
        <v>27.493555555555545</v>
      </c>
      <c r="AD621" s="32">
        <v>0</v>
      </c>
      <c r="AE621" s="32">
        <v>0</v>
      </c>
      <c r="AF621" t="s">
        <v>517</v>
      </c>
      <c r="AG621">
        <v>5</v>
      </c>
      <c r="AH621"/>
    </row>
    <row r="622" spans="1:34" x14ac:dyDescent="0.25">
      <c r="A622" t="s">
        <v>2364</v>
      </c>
      <c r="B622" t="s">
        <v>1124</v>
      </c>
      <c r="C622" t="s">
        <v>2034</v>
      </c>
      <c r="D622" t="s">
        <v>2300</v>
      </c>
      <c r="E622" s="32">
        <v>110.18888888888888</v>
      </c>
      <c r="F622" s="32">
        <v>3.3427175557124134</v>
      </c>
      <c r="G622" s="32">
        <v>2.95396591711203</v>
      </c>
      <c r="H622" s="32">
        <v>0.59805788040738117</v>
      </c>
      <c r="I622" s="32">
        <v>0.30273167288494501</v>
      </c>
      <c r="J622" s="32">
        <v>368.33033333333333</v>
      </c>
      <c r="K622" s="32">
        <v>325.49422222222222</v>
      </c>
      <c r="L622" s="32">
        <v>65.899333333333317</v>
      </c>
      <c r="M622" s="32">
        <v>33.35766666666666</v>
      </c>
      <c r="N622" s="32">
        <v>26.852777777777778</v>
      </c>
      <c r="O622" s="32">
        <v>5.6888888888888891</v>
      </c>
      <c r="P622" s="32">
        <v>86.673111111111098</v>
      </c>
      <c r="Q622" s="32">
        <v>76.37866666666666</v>
      </c>
      <c r="R622" s="32">
        <v>10.294444444444444</v>
      </c>
      <c r="S622" s="32">
        <v>215.75788888888889</v>
      </c>
      <c r="T622" s="32">
        <v>215.63033333333334</v>
      </c>
      <c r="U622" s="32">
        <v>0.12755555555555556</v>
      </c>
      <c r="V622" s="32">
        <v>0</v>
      </c>
      <c r="W622" s="32">
        <v>98.388666666666651</v>
      </c>
      <c r="X622" s="32">
        <v>4.3659999999999988</v>
      </c>
      <c r="Y622" s="32">
        <v>0</v>
      </c>
      <c r="Z622" s="32">
        <v>0</v>
      </c>
      <c r="AA622" s="32">
        <v>31.270333333333323</v>
      </c>
      <c r="AB622" s="32">
        <v>0</v>
      </c>
      <c r="AC622" s="32">
        <v>62.624777777777766</v>
      </c>
      <c r="AD622" s="32">
        <v>0.12755555555555556</v>
      </c>
      <c r="AE622" s="32">
        <v>0</v>
      </c>
      <c r="AF622" t="s">
        <v>171</v>
      </c>
      <c r="AG622">
        <v>5</v>
      </c>
      <c r="AH622"/>
    </row>
    <row r="623" spans="1:34" x14ac:dyDescent="0.25">
      <c r="A623" t="s">
        <v>2364</v>
      </c>
      <c r="B623" t="s">
        <v>1018</v>
      </c>
      <c r="C623" t="s">
        <v>2045</v>
      </c>
      <c r="D623" t="s">
        <v>2293</v>
      </c>
      <c r="E623" s="32">
        <v>94.75555555555556</v>
      </c>
      <c r="F623" s="32">
        <v>3.1607645403377109</v>
      </c>
      <c r="G623" s="32">
        <v>2.7510553470919326</v>
      </c>
      <c r="H623" s="32">
        <v>0.72786702626641653</v>
      </c>
      <c r="I623" s="32">
        <v>0.47021575984990621</v>
      </c>
      <c r="J623" s="32">
        <v>299.5</v>
      </c>
      <c r="K623" s="32">
        <v>260.67777777777781</v>
      </c>
      <c r="L623" s="32">
        <v>68.969444444444449</v>
      </c>
      <c r="M623" s="32">
        <v>44.555555555555557</v>
      </c>
      <c r="N623" s="32">
        <v>18.725000000000001</v>
      </c>
      <c r="O623" s="32">
        <v>5.6888888888888891</v>
      </c>
      <c r="P623" s="32">
        <v>87.338888888888889</v>
      </c>
      <c r="Q623" s="32">
        <v>72.930555555555557</v>
      </c>
      <c r="R623" s="32">
        <v>14.408333333333333</v>
      </c>
      <c r="S623" s="32">
        <v>143.19166666666666</v>
      </c>
      <c r="T623" s="32">
        <v>140.51388888888889</v>
      </c>
      <c r="U623" s="32">
        <v>0</v>
      </c>
      <c r="V623" s="32">
        <v>2.6777777777777776</v>
      </c>
      <c r="W623" s="32">
        <v>49.097222222222221</v>
      </c>
      <c r="X623" s="32">
        <v>0.13055555555555556</v>
      </c>
      <c r="Y623" s="32">
        <v>1.9777777777777779</v>
      </c>
      <c r="Z623" s="32">
        <v>0</v>
      </c>
      <c r="AA623" s="32">
        <v>8.4805555555555561</v>
      </c>
      <c r="AB623" s="32">
        <v>0</v>
      </c>
      <c r="AC623" s="32">
        <v>38.508333333333333</v>
      </c>
      <c r="AD623" s="32">
        <v>0</v>
      </c>
      <c r="AE623" s="32">
        <v>0</v>
      </c>
      <c r="AF623" t="s">
        <v>62</v>
      </c>
      <c r="AG623">
        <v>5</v>
      </c>
      <c r="AH623"/>
    </row>
    <row r="624" spans="1:34" x14ac:dyDescent="0.25">
      <c r="A624" t="s">
        <v>2364</v>
      </c>
      <c r="B624" t="s">
        <v>1820</v>
      </c>
      <c r="C624" t="s">
        <v>2233</v>
      </c>
      <c r="D624" t="s">
        <v>2293</v>
      </c>
      <c r="E624" s="32">
        <v>81.533333333333331</v>
      </c>
      <c r="F624" s="32">
        <v>4.041257835922595</v>
      </c>
      <c r="G624" s="32">
        <v>3.7127964022894528</v>
      </c>
      <c r="H624" s="32">
        <v>0.42324202780049058</v>
      </c>
      <c r="I624" s="32">
        <v>0.23790542382120469</v>
      </c>
      <c r="J624" s="32">
        <v>329.49722222222226</v>
      </c>
      <c r="K624" s="32">
        <v>302.7166666666667</v>
      </c>
      <c r="L624" s="32">
        <v>34.508333333333333</v>
      </c>
      <c r="M624" s="32">
        <v>19.397222222222222</v>
      </c>
      <c r="N624" s="32">
        <v>9.4777777777777779</v>
      </c>
      <c r="O624" s="32">
        <v>5.6333333333333337</v>
      </c>
      <c r="P624" s="32">
        <v>94.675000000000011</v>
      </c>
      <c r="Q624" s="32">
        <v>83.00555555555556</v>
      </c>
      <c r="R624" s="32">
        <v>11.669444444444444</v>
      </c>
      <c r="S624" s="32">
        <v>200.3138888888889</v>
      </c>
      <c r="T624" s="32">
        <v>194.13611111111112</v>
      </c>
      <c r="U624" s="32">
        <v>0</v>
      </c>
      <c r="V624" s="32">
        <v>6.177777777777778</v>
      </c>
      <c r="W624" s="32">
        <v>138.30277777777778</v>
      </c>
      <c r="X624" s="32">
        <v>15.222222222222221</v>
      </c>
      <c r="Y624" s="32">
        <v>0</v>
      </c>
      <c r="Z624" s="32">
        <v>0</v>
      </c>
      <c r="AA624" s="32">
        <v>42.93888888888889</v>
      </c>
      <c r="AB624" s="32">
        <v>0.17777777777777778</v>
      </c>
      <c r="AC624" s="32">
        <v>79.963888888888889</v>
      </c>
      <c r="AD624" s="32">
        <v>0</v>
      </c>
      <c r="AE624" s="32">
        <v>0</v>
      </c>
      <c r="AF624" t="s">
        <v>879</v>
      </c>
      <c r="AG624">
        <v>5</v>
      </c>
      <c r="AH624"/>
    </row>
    <row r="625" spans="1:34" x14ac:dyDescent="0.25">
      <c r="A625" t="s">
        <v>2364</v>
      </c>
      <c r="B625" t="s">
        <v>1020</v>
      </c>
      <c r="C625" t="s">
        <v>1907</v>
      </c>
      <c r="D625" t="s">
        <v>2293</v>
      </c>
      <c r="E625" s="32">
        <v>85.266666666666666</v>
      </c>
      <c r="F625" s="32">
        <v>3.8043393275996866</v>
      </c>
      <c r="G625" s="32">
        <v>3.5423182173573098</v>
      </c>
      <c r="H625" s="32">
        <v>0.73579619494396664</v>
      </c>
      <c r="I625" s="32">
        <v>0.6111219702892885</v>
      </c>
      <c r="J625" s="32">
        <v>324.38333333333327</v>
      </c>
      <c r="K625" s="32">
        <v>302.04166666666663</v>
      </c>
      <c r="L625" s="32">
        <v>62.738888888888887</v>
      </c>
      <c r="M625" s="32">
        <v>52.108333333333334</v>
      </c>
      <c r="N625" s="32">
        <v>4.8638888888888889</v>
      </c>
      <c r="O625" s="32">
        <v>5.7666666666666666</v>
      </c>
      <c r="P625" s="32">
        <v>71.480555555555554</v>
      </c>
      <c r="Q625" s="32">
        <v>59.769444444444446</v>
      </c>
      <c r="R625" s="32">
        <v>11.71111111111111</v>
      </c>
      <c r="S625" s="32">
        <v>190.16388888888886</v>
      </c>
      <c r="T625" s="32">
        <v>177.58055555555555</v>
      </c>
      <c r="U625" s="32">
        <v>12.172222222222222</v>
      </c>
      <c r="V625" s="32">
        <v>0.41111111111111109</v>
      </c>
      <c r="W625" s="32">
        <v>58.472222222222229</v>
      </c>
      <c r="X625" s="32">
        <v>12.602777777777778</v>
      </c>
      <c r="Y625" s="32">
        <v>4.8638888888888889</v>
      </c>
      <c r="Z625" s="32">
        <v>0</v>
      </c>
      <c r="AA625" s="32">
        <v>15.074999999999999</v>
      </c>
      <c r="AB625" s="32">
        <v>5.2666666666666666</v>
      </c>
      <c r="AC625" s="32">
        <v>20.663888888888888</v>
      </c>
      <c r="AD625" s="32">
        <v>0</v>
      </c>
      <c r="AE625" s="32">
        <v>0</v>
      </c>
      <c r="AF625" t="s">
        <v>64</v>
      </c>
      <c r="AG625">
        <v>5</v>
      </c>
      <c r="AH625"/>
    </row>
    <row r="626" spans="1:34" x14ac:dyDescent="0.25">
      <c r="A626" t="s">
        <v>2364</v>
      </c>
      <c r="B626" t="s">
        <v>1300</v>
      </c>
      <c r="C626" t="s">
        <v>2134</v>
      </c>
      <c r="D626" t="s">
        <v>2293</v>
      </c>
      <c r="E626" s="32">
        <v>57.322222222222223</v>
      </c>
      <c r="F626" s="32">
        <v>4.1640337274665633</v>
      </c>
      <c r="G626" s="32">
        <v>3.7155456483814695</v>
      </c>
      <c r="H626" s="32">
        <v>0.9619112231052529</v>
      </c>
      <c r="I626" s="32">
        <v>0.63767202946307422</v>
      </c>
      <c r="J626" s="32">
        <v>238.69166666666666</v>
      </c>
      <c r="K626" s="32">
        <v>212.98333333333335</v>
      </c>
      <c r="L626" s="32">
        <v>55.138888888888886</v>
      </c>
      <c r="M626" s="32">
        <v>36.552777777777777</v>
      </c>
      <c r="N626" s="32">
        <v>12.791666666666666</v>
      </c>
      <c r="O626" s="32">
        <v>5.7944444444444443</v>
      </c>
      <c r="P626" s="32">
        <v>62.627777777777773</v>
      </c>
      <c r="Q626" s="32">
        <v>55.505555555555553</v>
      </c>
      <c r="R626" s="32">
        <v>7.1222222222222218</v>
      </c>
      <c r="S626" s="32">
        <v>120.925</v>
      </c>
      <c r="T626" s="32">
        <v>119.24166666666666</v>
      </c>
      <c r="U626" s="32">
        <v>1.6833333333333333</v>
      </c>
      <c r="V626" s="32">
        <v>0</v>
      </c>
      <c r="W626" s="32">
        <v>67.319444444444443</v>
      </c>
      <c r="X626" s="32">
        <v>10.888888888888889</v>
      </c>
      <c r="Y626" s="32">
        <v>2.0555555555555554</v>
      </c>
      <c r="Z626" s="32">
        <v>0</v>
      </c>
      <c r="AA626" s="32">
        <v>9.7722222222222221</v>
      </c>
      <c r="AB626" s="32">
        <v>0.38333333333333336</v>
      </c>
      <c r="AC626" s="32">
        <v>44.219444444444441</v>
      </c>
      <c r="AD626" s="32">
        <v>0</v>
      </c>
      <c r="AE626" s="32">
        <v>0</v>
      </c>
      <c r="AF626" t="s">
        <v>350</v>
      </c>
      <c r="AG626">
        <v>5</v>
      </c>
      <c r="AH626"/>
    </row>
    <row r="627" spans="1:34" x14ac:dyDescent="0.25">
      <c r="A627" t="s">
        <v>2364</v>
      </c>
      <c r="B627" t="s">
        <v>1693</v>
      </c>
      <c r="C627" t="s">
        <v>2057</v>
      </c>
      <c r="D627" t="s">
        <v>2293</v>
      </c>
      <c r="E627" s="32">
        <v>51.788888888888891</v>
      </c>
      <c r="F627" s="32">
        <v>4.1709397125080452</v>
      </c>
      <c r="G627" s="32">
        <v>3.8344239433597935</v>
      </c>
      <c r="H627" s="32">
        <v>0.44566616605878567</v>
      </c>
      <c r="I627" s="32">
        <v>0.21175713366230423</v>
      </c>
      <c r="J627" s="32">
        <v>216.00833333333333</v>
      </c>
      <c r="K627" s="32">
        <v>198.58055555555555</v>
      </c>
      <c r="L627" s="32">
        <v>23.080555555555556</v>
      </c>
      <c r="M627" s="32">
        <v>10.966666666666667</v>
      </c>
      <c r="N627" s="32">
        <v>6.4777777777777779</v>
      </c>
      <c r="O627" s="32">
        <v>5.6361111111111111</v>
      </c>
      <c r="P627" s="32">
        <v>91.24166666666666</v>
      </c>
      <c r="Q627" s="32">
        <v>85.927777777777777</v>
      </c>
      <c r="R627" s="32">
        <v>5.3138888888888891</v>
      </c>
      <c r="S627" s="32">
        <v>101.6861111111111</v>
      </c>
      <c r="T627" s="32">
        <v>101.60277777777777</v>
      </c>
      <c r="U627" s="32">
        <v>8.3333333333333329E-2</v>
      </c>
      <c r="V627" s="32">
        <v>0</v>
      </c>
      <c r="W627" s="32">
        <v>18.313888888888886</v>
      </c>
      <c r="X627" s="32">
        <v>1.2333333333333334</v>
      </c>
      <c r="Y627" s="32">
        <v>1.0444444444444445</v>
      </c>
      <c r="Z627" s="32">
        <v>0</v>
      </c>
      <c r="AA627" s="32">
        <v>2.5916666666666668</v>
      </c>
      <c r="AB627" s="32">
        <v>0.10833333333333334</v>
      </c>
      <c r="AC627" s="32">
        <v>13.252777777777778</v>
      </c>
      <c r="AD627" s="32">
        <v>8.3333333333333329E-2</v>
      </c>
      <c r="AE627" s="32">
        <v>0</v>
      </c>
      <c r="AF627" t="s">
        <v>751</v>
      </c>
      <c r="AG627">
        <v>5</v>
      </c>
      <c r="AH627"/>
    </row>
    <row r="628" spans="1:34" x14ac:dyDescent="0.25">
      <c r="A628" t="s">
        <v>2364</v>
      </c>
      <c r="B628" t="s">
        <v>1289</v>
      </c>
      <c r="C628" t="s">
        <v>2125</v>
      </c>
      <c r="D628" t="s">
        <v>2302</v>
      </c>
      <c r="E628" s="32">
        <v>115.77777777777777</v>
      </c>
      <c r="F628" s="32">
        <v>3.7636996161228407</v>
      </c>
      <c r="G628" s="32">
        <v>3.4099088291746638</v>
      </c>
      <c r="H628" s="32">
        <v>0.6035748560460652</v>
      </c>
      <c r="I628" s="32">
        <v>0.42243282149712091</v>
      </c>
      <c r="J628" s="32">
        <v>435.75277777777774</v>
      </c>
      <c r="K628" s="32">
        <v>394.79166666666663</v>
      </c>
      <c r="L628" s="32">
        <v>69.880555555555546</v>
      </c>
      <c r="M628" s="32">
        <v>48.908333333333331</v>
      </c>
      <c r="N628" s="32">
        <v>15.727777777777778</v>
      </c>
      <c r="O628" s="32">
        <v>5.2444444444444445</v>
      </c>
      <c r="P628" s="32">
        <v>145.125</v>
      </c>
      <c r="Q628" s="32">
        <v>125.13611111111111</v>
      </c>
      <c r="R628" s="32">
        <v>19.988888888888887</v>
      </c>
      <c r="S628" s="32">
        <v>220.74722222222221</v>
      </c>
      <c r="T628" s="32">
        <v>215.2861111111111</v>
      </c>
      <c r="U628" s="32">
        <v>5.333333333333333</v>
      </c>
      <c r="V628" s="32">
        <v>0.12777777777777777</v>
      </c>
      <c r="W628" s="32">
        <v>142.74444444444444</v>
      </c>
      <c r="X628" s="32">
        <v>18.777777777777779</v>
      </c>
      <c r="Y628" s="32">
        <v>1.5444444444444445</v>
      </c>
      <c r="Z628" s="32">
        <v>0</v>
      </c>
      <c r="AA628" s="32">
        <v>49.31666666666667</v>
      </c>
      <c r="AB628" s="32">
        <v>0</v>
      </c>
      <c r="AC628" s="32">
        <v>73.105555555555554</v>
      </c>
      <c r="AD628" s="32">
        <v>0</v>
      </c>
      <c r="AE628" s="32">
        <v>0</v>
      </c>
      <c r="AF628" t="s">
        <v>339</v>
      </c>
      <c r="AG628">
        <v>5</v>
      </c>
      <c r="AH628"/>
    </row>
    <row r="629" spans="1:34" x14ac:dyDescent="0.25">
      <c r="A629" t="s">
        <v>2364</v>
      </c>
      <c r="B629" t="s">
        <v>1540</v>
      </c>
      <c r="C629" t="s">
        <v>1951</v>
      </c>
      <c r="D629" t="s">
        <v>2287</v>
      </c>
      <c r="E629" s="32">
        <v>115.05555555555556</v>
      </c>
      <c r="F629" s="32">
        <v>4.0486103331723804</v>
      </c>
      <c r="G629" s="32">
        <v>3.6123708353452444</v>
      </c>
      <c r="H629" s="32">
        <v>0.77025494929985516</v>
      </c>
      <c r="I629" s="32">
        <v>0.35920811202317721</v>
      </c>
      <c r="J629" s="32">
        <v>465.81511111111115</v>
      </c>
      <c r="K629" s="32">
        <v>415.62333333333339</v>
      </c>
      <c r="L629" s="32">
        <v>88.62211111111111</v>
      </c>
      <c r="M629" s="32">
        <v>41.328888888888891</v>
      </c>
      <c r="N629" s="32">
        <v>40.304333333333325</v>
      </c>
      <c r="O629" s="32">
        <v>6.9888888888888889</v>
      </c>
      <c r="P629" s="32">
        <v>122.79233333333332</v>
      </c>
      <c r="Q629" s="32">
        <v>119.89377777777776</v>
      </c>
      <c r="R629" s="32">
        <v>2.8985555555555558</v>
      </c>
      <c r="S629" s="32">
        <v>254.40066666666675</v>
      </c>
      <c r="T629" s="32">
        <v>240.53677777777784</v>
      </c>
      <c r="U629" s="32">
        <v>2.3138888888888891</v>
      </c>
      <c r="V629" s="32">
        <v>11.55</v>
      </c>
      <c r="W629" s="32">
        <v>123.67844444444444</v>
      </c>
      <c r="X629" s="32">
        <v>10.978888888888887</v>
      </c>
      <c r="Y629" s="32">
        <v>1.5845555555555564</v>
      </c>
      <c r="Z629" s="32">
        <v>0</v>
      </c>
      <c r="AA629" s="32">
        <v>24.67433333333333</v>
      </c>
      <c r="AB629" s="32">
        <v>0</v>
      </c>
      <c r="AC629" s="32">
        <v>86.440666666666658</v>
      </c>
      <c r="AD629" s="32">
        <v>0</v>
      </c>
      <c r="AE629" s="32">
        <v>0</v>
      </c>
      <c r="AF629" t="s">
        <v>595</v>
      </c>
      <c r="AG629">
        <v>5</v>
      </c>
      <c r="AH629"/>
    </row>
    <row r="630" spans="1:34" x14ac:dyDescent="0.25">
      <c r="A630" t="s">
        <v>2364</v>
      </c>
      <c r="B630" t="s">
        <v>1722</v>
      </c>
      <c r="C630" t="s">
        <v>2219</v>
      </c>
      <c r="D630" t="s">
        <v>2324</v>
      </c>
      <c r="E630" s="32">
        <v>41.68888888888889</v>
      </c>
      <c r="F630" s="32">
        <v>3.8880037313432831</v>
      </c>
      <c r="G630" s="32">
        <v>3.2747148187633264</v>
      </c>
      <c r="H630" s="32">
        <v>1.2144109808102346</v>
      </c>
      <c r="I630" s="32">
        <v>0.69083155650319839</v>
      </c>
      <c r="J630" s="32">
        <v>162.08655555555555</v>
      </c>
      <c r="K630" s="32">
        <v>136.51922222222223</v>
      </c>
      <c r="L630" s="32">
        <v>50.627444444444443</v>
      </c>
      <c r="M630" s="32">
        <v>28.800000000000004</v>
      </c>
      <c r="N630" s="32">
        <v>18.665222222222219</v>
      </c>
      <c r="O630" s="32">
        <v>3.1622222222222214</v>
      </c>
      <c r="P630" s="32">
        <v>33.937666666666672</v>
      </c>
      <c r="Q630" s="32">
        <v>30.197777777777784</v>
      </c>
      <c r="R630" s="32">
        <v>3.7398888888888879</v>
      </c>
      <c r="S630" s="32">
        <v>77.521444444444455</v>
      </c>
      <c r="T630" s="32">
        <v>76.677000000000007</v>
      </c>
      <c r="U630" s="32">
        <v>0</v>
      </c>
      <c r="V630" s="32">
        <v>0.84444444444444444</v>
      </c>
      <c r="W630" s="32">
        <v>2.2592222222222222</v>
      </c>
      <c r="X630" s="32">
        <v>0</v>
      </c>
      <c r="Y630" s="32">
        <v>0</v>
      </c>
      <c r="Z630" s="32">
        <v>0</v>
      </c>
      <c r="AA630" s="32">
        <v>0</v>
      </c>
      <c r="AB630" s="32">
        <v>0</v>
      </c>
      <c r="AC630" s="32">
        <v>2.2592222222222222</v>
      </c>
      <c r="AD630" s="32">
        <v>0</v>
      </c>
      <c r="AE630" s="32">
        <v>0</v>
      </c>
      <c r="AF630" t="s">
        <v>780</v>
      </c>
      <c r="AG630">
        <v>5</v>
      </c>
      <c r="AH630"/>
    </row>
    <row r="631" spans="1:34" x14ac:dyDescent="0.25">
      <c r="A631" t="s">
        <v>2364</v>
      </c>
      <c r="B631" t="s">
        <v>1640</v>
      </c>
      <c r="C631" t="s">
        <v>2195</v>
      </c>
      <c r="D631" t="s">
        <v>2273</v>
      </c>
      <c r="E631" s="32">
        <v>39.222222222222221</v>
      </c>
      <c r="F631" s="32">
        <v>3.4116827195467421</v>
      </c>
      <c r="G631" s="32">
        <v>3.2009178470254955</v>
      </c>
      <c r="H631" s="32">
        <v>0.52485835694050997</v>
      </c>
      <c r="I631" s="32">
        <v>0.39114730878186971</v>
      </c>
      <c r="J631" s="32">
        <v>133.81377777777777</v>
      </c>
      <c r="K631" s="32">
        <v>125.54711111111111</v>
      </c>
      <c r="L631" s="32">
        <v>20.586111111111112</v>
      </c>
      <c r="M631" s="32">
        <v>15.341666666666667</v>
      </c>
      <c r="N631" s="32">
        <v>0</v>
      </c>
      <c r="O631" s="32">
        <v>5.2444444444444445</v>
      </c>
      <c r="P631" s="32">
        <v>46.677666666666667</v>
      </c>
      <c r="Q631" s="32">
        <v>43.655444444444441</v>
      </c>
      <c r="R631" s="32">
        <v>3.0222222222222221</v>
      </c>
      <c r="S631" s="32">
        <v>66.55</v>
      </c>
      <c r="T631" s="32">
        <v>66.55</v>
      </c>
      <c r="U631" s="32">
        <v>0</v>
      </c>
      <c r="V631" s="32">
        <v>0</v>
      </c>
      <c r="W631" s="32">
        <v>0</v>
      </c>
      <c r="X631" s="32">
        <v>0</v>
      </c>
      <c r="Y631" s="32">
        <v>0</v>
      </c>
      <c r="Z631" s="32">
        <v>0</v>
      </c>
      <c r="AA631" s="32">
        <v>0</v>
      </c>
      <c r="AB631" s="32">
        <v>0</v>
      </c>
      <c r="AC631" s="32">
        <v>0</v>
      </c>
      <c r="AD631" s="32">
        <v>0</v>
      </c>
      <c r="AE631" s="32">
        <v>0</v>
      </c>
      <c r="AF631" t="s">
        <v>697</v>
      </c>
      <c r="AG631">
        <v>5</v>
      </c>
      <c r="AH631"/>
    </row>
    <row r="632" spans="1:34" x14ac:dyDescent="0.25">
      <c r="A632" t="s">
        <v>2364</v>
      </c>
      <c r="B632" t="s">
        <v>1168</v>
      </c>
      <c r="C632" t="s">
        <v>2094</v>
      </c>
      <c r="D632" t="s">
        <v>2288</v>
      </c>
      <c r="E632" s="32">
        <v>57.666666666666664</v>
      </c>
      <c r="F632" s="32">
        <v>3.7363140655105971</v>
      </c>
      <c r="G632" s="32">
        <v>3.516506743737958</v>
      </c>
      <c r="H632" s="32">
        <v>0.97645664739884386</v>
      </c>
      <c r="I632" s="32">
        <v>0.82163391136801533</v>
      </c>
      <c r="J632" s="32">
        <v>215.46077777777776</v>
      </c>
      <c r="K632" s="32">
        <v>202.78522222222225</v>
      </c>
      <c r="L632" s="32">
        <v>56.30899999999999</v>
      </c>
      <c r="M632" s="32">
        <v>47.380888888888883</v>
      </c>
      <c r="N632" s="32">
        <v>4.9114444444444443</v>
      </c>
      <c r="O632" s="32">
        <v>4.0166666666666666</v>
      </c>
      <c r="P632" s="32">
        <v>55.898000000000003</v>
      </c>
      <c r="Q632" s="32">
        <v>52.150555555555556</v>
      </c>
      <c r="R632" s="32">
        <v>3.747444444444445</v>
      </c>
      <c r="S632" s="32">
        <v>103.2537777777778</v>
      </c>
      <c r="T632" s="32">
        <v>103.0037777777778</v>
      </c>
      <c r="U632" s="32">
        <v>0.25</v>
      </c>
      <c r="V632" s="32">
        <v>0</v>
      </c>
      <c r="W632" s="32">
        <v>19.955888888888889</v>
      </c>
      <c r="X632" s="32">
        <v>0</v>
      </c>
      <c r="Y632" s="32">
        <v>0</v>
      </c>
      <c r="Z632" s="32">
        <v>0</v>
      </c>
      <c r="AA632" s="32">
        <v>0</v>
      </c>
      <c r="AB632" s="32">
        <v>0</v>
      </c>
      <c r="AC632" s="32">
        <v>19.955888888888889</v>
      </c>
      <c r="AD632" s="32">
        <v>0</v>
      </c>
      <c r="AE632" s="32">
        <v>0</v>
      </c>
      <c r="AF632" t="s">
        <v>216</v>
      </c>
      <c r="AG632">
        <v>5</v>
      </c>
      <c r="AH632"/>
    </row>
    <row r="633" spans="1:34" x14ac:dyDescent="0.25">
      <c r="A633" t="s">
        <v>2364</v>
      </c>
      <c r="B633" t="s">
        <v>1789</v>
      </c>
      <c r="C633" t="s">
        <v>2228</v>
      </c>
      <c r="D633" t="s">
        <v>2271</v>
      </c>
      <c r="E633" s="32">
        <v>41</v>
      </c>
      <c r="F633" s="32">
        <v>5.9775420054200534</v>
      </c>
      <c r="G633" s="32">
        <v>5.7173794037940375</v>
      </c>
      <c r="H633" s="32">
        <v>0.88369918699187</v>
      </c>
      <c r="I633" s="32">
        <v>0.63220867208672082</v>
      </c>
      <c r="J633" s="32">
        <v>245.0792222222222</v>
      </c>
      <c r="K633" s="32">
        <v>234.41255555555554</v>
      </c>
      <c r="L633" s="32">
        <v>36.231666666666669</v>
      </c>
      <c r="M633" s="32">
        <v>25.920555555555556</v>
      </c>
      <c r="N633" s="32">
        <v>5.0666666666666664</v>
      </c>
      <c r="O633" s="32">
        <v>5.2444444444444445</v>
      </c>
      <c r="P633" s="32">
        <v>24.33488888888888</v>
      </c>
      <c r="Q633" s="32">
        <v>23.979333333333326</v>
      </c>
      <c r="R633" s="32">
        <v>0.35555555555555557</v>
      </c>
      <c r="S633" s="32">
        <v>184.51266666666666</v>
      </c>
      <c r="T633" s="32">
        <v>184.51266666666666</v>
      </c>
      <c r="U633" s="32">
        <v>0</v>
      </c>
      <c r="V633" s="32">
        <v>0</v>
      </c>
      <c r="W633" s="32">
        <v>47.526444444444444</v>
      </c>
      <c r="X633" s="32">
        <v>8.5511111111111084</v>
      </c>
      <c r="Y633" s="32">
        <v>0</v>
      </c>
      <c r="Z633" s="32">
        <v>0</v>
      </c>
      <c r="AA633" s="32">
        <v>6.7932222222222221</v>
      </c>
      <c r="AB633" s="32">
        <v>0</v>
      </c>
      <c r="AC633" s="32">
        <v>32.182111111111112</v>
      </c>
      <c r="AD633" s="32">
        <v>0</v>
      </c>
      <c r="AE633" s="32">
        <v>0</v>
      </c>
      <c r="AF633" t="s">
        <v>848</v>
      </c>
      <c r="AG633">
        <v>5</v>
      </c>
      <c r="AH633"/>
    </row>
    <row r="634" spans="1:34" x14ac:dyDescent="0.25">
      <c r="A634" t="s">
        <v>2364</v>
      </c>
      <c r="B634" t="s">
        <v>1822</v>
      </c>
      <c r="C634" t="s">
        <v>2191</v>
      </c>
      <c r="D634" t="s">
        <v>2241</v>
      </c>
      <c r="E634" s="32">
        <v>50.955555555555556</v>
      </c>
      <c r="F634" s="32">
        <v>4.948839947666813</v>
      </c>
      <c r="G634" s="32">
        <v>4.6343283907544706</v>
      </c>
      <c r="H634" s="32">
        <v>0.55001526384648936</v>
      </c>
      <c r="I634" s="32">
        <v>0.28958133449629309</v>
      </c>
      <c r="J634" s="32">
        <v>252.17088888888892</v>
      </c>
      <c r="K634" s="32">
        <v>236.14477777777782</v>
      </c>
      <c r="L634" s="32">
        <v>28.026333333333337</v>
      </c>
      <c r="M634" s="32">
        <v>14.755777777777778</v>
      </c>
      <c r="N634" s="32">
        <v>8.5594444444444466</v>
      </c>
      <c r="O634" s="32">
        <v>4.7111111111111112</v>
      </c>
      <c r="P634" s="32">
        <v>44.805111111111117</v>
      </c>
      <c r="Q634" s="32">
        <v>42.049555555555564</v>
      </c>
      <c r="R634" s="32">
        <v>2.7555555555555555</v>
      </c>
      <c r="S634" s="32">
        <v>179.33944444444447</v>
      </c>
      <c r="T634" s="32">
        <v>179.33944444444447</v>
      </c>
      <c r="U634" s="32">
        <v>0</v>
      </c>
      <c r="V634" s="32">
        <v>0</v>
      </c>
      <c r="W634" s="32">
        <v>38.238111111111124</v>
      </c>
      <c r="X634" s="32">
        <v>2.9363333333333332</v>
      </c>
      <c r="Y634" s="32">
        <v>0</v>
      </c>
      <c r="Z634" s="32">
        <v>0</v>
      </c>
      <c r="AA634" s="32">
        <v>3.1467777777777783</v>
      </c>
      <c r="AB634" s="32">
        <v>0</v>
      </c>
      <c r="AC634" s="32">
        <v>32.155000000000008</v>
      </c>
      <c r="AD634" s="32">
        <v>0</v>
      </c>
      <c r="AE634" s="32">
        <v>0</v>
      </c>
      <c r="AF634" t="s">
        <v>881</v>
      </c>
      <c r="AG634">
        <v>5</v>
      </c>
      <c r="AH634"/>
    </row>
    <row r="635" spans="1:34" x14ac:dyDescent="0.25">
      <c r="A635" t="s">
        <v>2364</v>
      </c>
      <c r="B635" t="s">
        <v>1069</v>
      </c>
      <c r="C635" t="s">
        <v>1955</v>
      </c>
      <c r="D635" t="s">
        <v>2271</v>
      </c>
      <c r="E635" s="32">
        <v>141.23333333333332</v>
      </c>
      <c r="F635" s="32">
        <v>3.8289221933758166</v>
      </c>
      <c r="G635" s="32">
        <v>3.5537274801353163</v>
      </c>
      <c r="H635" s="32">
        <v>0.8066163165761937</v>
      </c>
      <c r="I635" s="32">
        <v>0.57563527653213731</v>
      </c>
      <c r="J635" s="32">
        <v>540.77144444444446</v>
      </c>
      <c r="K635" s="32">
        <v>501.90477777777778</v>
      </c>
      <c r="L635" s="32">
        <v>113.92111111111107</v>
      </c>
      <c r="M635" s="32">
        <v>81.298888888888854</v>
      </c>
      <c r="N635" s="32">
        <v>26.933333333333334</v>
      </c>
      <c r="O635" s="32">
        <v>5.6888888888888891</v>
      </c>
      <c r="P635" s="32">
        <v>132.5844444444445</v>
      </c>
      <c r="Q635" s="32">
        <v>126.34000000000005</v>
      </c>
      <c r="R635" s="32">
        <v>6.2444444444444445</v>
      </c>
      <c r="S635" s="32">
        <v>294.26588888888887</v>
      </c>
      <c r="T635" s="32">
        <v>294.26588888888887</v>
      </c>
      <c r="U635" s="32">
        <v>0</v>
      </c>
      <c r="V635" s="32">
        <v>0</v>
      </c>
      <c r="W635" s="32">
        <v>46.935777777777773</v>
      </c>
      <c r="X635" s="32">
        <v>2.489555555555556</v>
      </c>
      <c r="Y635" s="32">
        <v>0</v>
      </c>
      <c r="Z635" s="32">
        <v>0</v>
      </c>
      <c r="AA635" s="32">
        <v>2.662555555555556</v>
      </c>
      <c r="AB635" s="32">
        <v>0</v>
      </c>
      <c r="AC635" s="32">
        <v>41.783666666666662</v>
      </c>
      <c r="AD635" s="32">
        <v>0</v>
      </c>
      <c r="AE635" s="32">
        <v>0</v>
      </c>
      <c r="AF635" t="s">
        <v>114</v>
      </c>
      <c r="AG635">
        <v>5</v>
      </c>
      <c r="AH635"/>
    </row>
    <row r="636" spans="1:34" x14ac:dyDescent="0.25">
      <c r="A636" t="s">
        <v>2364</v>
      </c>
      <c r="B636" t="s">
        <v>1837</v>
      </c>
      <c r="C636" t="s">
        <v>1908</v>
      </c>
      <c r="D636" t="s">
        <v>2316</v>
      </c>
      <c r="E636" s="32">
        <v>44.555555555555557</v>
      </c>
      <c r="F636" s="32">
        <v>5.5700224438902746</v>
      </c>
      <c r="G636" s="32">
        <v>5.3358279301745632</v>
      </c>
      <c r="H636" s="32">
        <v>0.76399750623441365</v>
      </c>
      <c r="I636" s="32">
        <v>0.529802992518703</v>
      </c>
      <c r="J636" s="32">
        <v>248.17544444444445</v>
      </c>
      <c r="K636" s="32">
        <v>237.74077777777777</v>
      </c>
      <c r="L636" s="32">
        <v>34.040333333333322</v>
      </c>
      <c r="M636" s="32">
        <v>23.605666666666657</v>
      </c>
      <c r="N636" s="32">
        <v>3.911111111111111</v>
      </c>
      <c r="O636" s="32">
        <v>6.5235555555555553</v>
      </c>
      <c r="P636" s="32">
        <v>29.97655555555556</v>
      </c>
      <c r="Q636" s="32">
        <v>29.97655555555556</v>
      </c>
      <c r="R636" s="32">
        <v>0</v>
      </c>
      <c r="S636" s="32">
        <v>184.15855555555555</v>
      </c>
      <c r="T636" s="32">
        <v>184.15855555555555</v>
      </c>
      <c r="U636" s="32">
        <v>0</v>
      </c>
      <c r="V636" s="32">
        <v>0</v>
      </c>
      <c r="W636" s="32">
        <v>66.365777777777765</v>
      </c>
      <c r="X636" s="32">
        <v>8.7640000000000011</v>
      </c>
      <c r="Y636" s="32">
        <v>0</v>
      </c>
      <c r="Z636" s="32">
        <v>0</v>
      </c>
      <c r="AA636" s="32">
        <v>8.2765555555555554</v>
      </c>
      <c r="AB636" s="32">
        <v>0</v>
      </c>
      <c r="AC636" s="32">
        <v>49.325222222222216</v>
      </c>
      <c r="AD636" s="32">
        <v>0</v>
      </c>
      <c r="AE636" s="32">
        <v>0</v>
      </c>
      <c r="AF636" t="s">
        <v>896</v>
      </c>
      <c r="AG636">
        <v>5</v>
      </c>
      <c r="AH636"/>
    </row>
    <row r="637" spans="1:34" x14ac:dyDescent="0.25">
      <c r="A637" t="s">
        <v>2364</v>
      </c>
      <c r="B637" t="s">
        <v>1773</v>
      </c>
      <c r="C637" t="s">
        <v>1941</v>
      </c>
      <c r="D637" t="s">
        <v>2271</v>
      </c>
      <c r="E637" s="32">
        <v>49.1</v>
      </c>
      <c r="F637" s="32">
        <v>5.3277732518669367</v>
      </c>
      <c r="G637" s="32">
        <v>4.9719800859923042</v>
      </c>
      <c r="H637" s="32">
        <v>0.75906766236705137</v>
      </c>
      <c r="I637" s="32">
        <v>0.52734102738176059</v>
      </c>
      <c r="J637" s="32">
        <v>261.59366666666659</v>
      </c>
      <c r="K637" s="32">
        <v>244.12422222222216</v>
      </c>
      <c r="L637" s="32">
        <v>37.270222222222223</v>
      </c>
      <c r="M637" s="32">
        <v>25.892444444444447</v>
      </c>
      <c r="N637" s="32">
        <v>5.6888888888888891</v>
      </c>
      <c r="O637" s="32">
        <v>5.6888888888888891</v>
      </c>
      <c r="P637" s="32">
        <v>43.30022222222221</v>
      </c>
      <c r="Q637" s="32">
        <v>37.208555555555542</v>
      </c>
      <c r="R637" s="32">
        <v>6.0916666666666668</v>
      </c>
      <c r="S637" s="32">
        <v>181.02322222222219</v>
      </c>
      <c r="T637" s="32">
        <v>179.99544444444442</v>
      </c>
      <c r="U637" s="32">
        <v>1.0277777777777777</v>
      </c>
      <c r="V637" s="32">
        <v>0</v>
      </c>
      <c r="W637" s="32">
        <v>59.504777777777775</v>
      </c>
      <c r="X637" s="32">
        <v>3.1285555555555553</v>
      </c>
      <c r="Y637" s="32">
        <v>0</v>
      </c>
      <c r="Z637" s="32">
        <v>0</v>
      </c>
      <c r="AA637" s="32">
        <v>7.8779999999999983</v>
      </c>
      <c r="AB637" s="32">
        <v>0</v>
      </c>
      <c r="AC637" s="32">
        <v>48.498222222222225</v>
      </c>
      <c r="AD637" s="32">
        <v>0</v>
      </c>
      <c r="AE637" s="32">
        <v>0</v>
      </c>
      <c r="AF637" t="s">
        <v>832</v>
      </c>
      <c r="AG637">
        <v>5</v>
      </c>
      <c r="AH637"/>
    </row>
    <row r="638" spans="1:34" x14ac:dyDescent="0.25">
      <c r="A638" t="s">
        <v>2364</v>
      </c>
      <c r="B638" t="s">
        <v>1759</v>
      </c>
      <c r="C638" t="s">
        <v>2223</v>
      </c>
      <c r="D638" t="s">
        <v>2287</v>
      </c>
      <c r="E638" s="32">
        <v>52.611111111111114</v>
      </c>
      <c r="F638" s="32">
        <v>4.3451087645195354</v>
      </c>
      <c r="G638" s="32">
        <v>3.9877170010559664</v>
      </c>
      <c r="H638" s="32">
        <v>0.62125237592397042</v>
      </c>
      <c r="I638" s="32">
        <v>0.29295248152059139</v>
      </c>
      <c r="J638" s="32">
        <v>228.601</v>
      </c>
      <c r="K638" s="32">
        <v>209.79822222222225</v>
      </c>
      <c r="L638" s="32">
        <v>32.684777777777782</v>
      </c>
      <c r="M638" s="32">
        <v>15.41255555555556</v>
      </c>
      <c r="N638" s="32">
        <v>11.672222222222222</v>
      </c>
      <c r="O638" s="32">
        <v>5.6</v>
      </c>
      <c r="P638" s="32">
        <v>30.822333333333329</v>
      </c>
      <c r="Q638" s="32">
        <v>29.291777777777774</v>
      </c>
      <c r="R638" s="32">
        <v>1.5305555555555554</v>
      </c>
      <c r="S638" s="32">
        <v>165.0938888888889</v>
      </c>
      <c r="T638" s="32">
        <v>165.0938888888889</v>
      </c>
      <c r="U638" s="32">
        <v>0</v>
      </c>
      <c r="V638" s="32">
        <v>0</v>
      </c>
      <c r="W638" s="32">
        <v>17.970444444444446</v>
      </c>
      <c r="X638" s="32">
        <v>0.98477777777777775</v>
      </c>
      <c r="Y638" s="32">
        <v>0</v>
      </c>
      <c r="Z638" s="32">
        <v>0</v>
      </c>
      <c r="AA638" s="32">
        <v>4.5251111111111113</v>
      </c>
      <c r="AB638" s="32">
        <v>0</v>
      </c>
      <c r="AC638" s="32">
        <v>12.460555555555558</v>
      </c>
      <c r="AD638" s="32">
        <v>0</v>
      </c>
      <c r="AE638" s="32">
        <v>0</v>
      </c>
      <c r="AF638" t="s">
        <v>818</v>
      </c>
      <c r="AG638">
        <v>5</v>
      </c>
      <c r="AH638"/>
    </row>
    <row r="639" spans="1:34" x14ac:dyDescent="0.25">
      <c r="A639" t="s">
        <v>2364</v>
      </c>
      <c r="B639" t="s">
        <v>1816</v>
      </c>
      <c r="C639" t="s">
        <v>1958</v>
      </c>
      <c r="D639" t="s">
        <v>2241</v>
      </c>
      <c r="E639" s="32">
        <v>51.455555555555556</v>
      </c>
      <c r="F639" s="32">
        <v>4.9582465990066931</v>
      </c>
      <c r="G639" s="32">
        <v>4.6245173828546742</v>
      </c>
      <c r="H639" s="32">
        <v>0.60421939106024614</v>
      </c>
      <c r="I639" s="32">
        <v>0.3794299287410926</v>
      </c>
      <c r="J639" s="32">
        <v>255.12933333333328</v>
      </c>
      <c r="K639" s="32">
        <v>237.95711111111106</v>
      </c>
      <c r="L639" s="32">
        <v>31.090444444444444</v>
      </c>
      <c r="M639" s="32">
        <v>19.523777777777777</v>
      </c>
      <c r="N639" s="32">
        <v>5.7944444444444443</v>
      </c>
      <c r="O639" s="32">
        <v>5.7722222222222221</v>
      </c>
      <c r="P639" s="32">
        <v>37.286222222222229</v>
      </c>
      <c r="Q639" s="32">
        <v>31.680666666666671</v>
      </c>
      <c r="R639" s="32">
        <v>5.6055555555555552</v>
      </c>
      <c r="S639" s="32">
        <v>186.75266666666661</v>
      </c>
      <c r="T639" s="32">
        <v>186.75266666666661</v>
      </c>
      <c r="U639" s="32">
        <v>0</v>
      </c>
      <c r="V639" s="32">
        <v>0</v>
      </c>
      <c r="W639" s="32">
        <v>35.661888888888896</v>
      </c>
      <c r="X639" s="32">
        <v>2.7793333333333337</v>
      </c>
      <c r="Y639" s="32">
        <v>0</v>
      </c>
      <c r="Z639" s="32">
        <v>0</v>
      </c>
      <c r="AA639" s="32">
        <v>5.6139999999999999</v>
      </c>
      <c r="AB639" s="32">
        <v>0</v>
      </c>
      <c r="AC639" s="32">
        <v>27.268555555555558</v>
      </c>
      <c r="AD639" s="32">
        <v>0</v>
      </c>
      <c r="AE639" s="32">
        <v>0</v>
      </c>
      <c r="AF639" t="s">
        <v>875</v>
      </c>
      <c r="AG639">
        <v>5</v>
      </c>
      <c r="AH639"/>
    </row>
    <row r="640" spans="1:34" x14ac:dyDescent="0.25">
      <c r="A640" t="s">
        <v>2364</v>
      </c>
      <c r="B640" t="s">
        <v>1756</v>
      </c>
      <c r="C640" t="s">
        <v>1892</v>
      </c>
      <c r="D640" t="s">
        <v>2288</v>
      </c>
      <c r="E640" s="32">
        <v>18.644444444444446</v>
      </c>
      <c r="F640" s="32">
        <v>5.2177294398092968</v>
      </c>
      <c r="G640" s="32">
        <v>4.6015196662693683</v>
      </c>
      <c r="H640" s="32">
        <v>1.5234922526817638</v>
      </c>
      <c r="I640" s="32">
        <v>0.90728247914183524</v>
      </c>
      <c r="J640" s="32">
        <v>97.281666666666666</v>
      </c>
      <c r="K640" s="32">
        <v>85.792777777777786</v>
      </c>
      <c r="L640" s="32">
        <v>28.404666666666664</v>
      </c>
      <c r="M640" s="32">
        <v>16.915777777777773</v>
      </c>
      <c r="N640" s="32">
        <v>5.9555555555555557</v>
      </c>
      <c r="O640" s="32">
        <v>5.5333333333333332</v>
      </c>
      <c r="P640" s="32">
        <v>8.6047777777777785</v>
      </c>
      <c r="Q640" s="32">
        <v>8.6047777777777785</v>
      </c>
      <c r="R640" s="32">
        <v>0</v>
      </c>
      <c r="S640" s="32">
        <v>60.272222222222226</v>
      </c>
      <c r="T640" s="32">
        <v>60.272222222222226</v>
      </c>
      <c r="U640" s="32">
        <v>0</v>
      </c>
      <c r="V640" s="32">
        <v>0</v>
      </c>
      <c r="W640" s="32">
        <v>27.087222222222216</v>
      </c>
      <c r="X640" s="32">
        <v>4.4435555555555561</v>
      </c>
      <c r="Y640" s="32">
        <v>0</v>
      </c>
      <c r="Z640" s="32">
        <v>0</v>
      </c>
      <c r="AA640" s="32">
        <v>2.7020000000000004</v>
      </c>
      <c r="AB640" s="32">
        <v>0</v>
      </c>
      <c r="AC640" s="32">
        <v>19.941666666666659</v>
      </c>
      <c r="AD640" s="32">
        <v>0</v>
      </c>
      <c r="AE640" s="32">
        <v>0</v>
      </c>
      <c r="AF640" t="s">
        <v>815</v>
      </c>
      <c r="AG640">
        <v>5</v>
      </c>
      <c r="AH640"/>
    </row>
    <row r="641" spans="1:34" x14ac:dyDescent="0.25">
      <c r="A641" t="s">
        <v>2364</v>
      </c>
      <c r="B641" t="s">
        <v>1210</v>
      </c>
      <c r="C641" t="s">
        <v>2108</v>
      </c>
      <c r="D641" t="s">
        <v>2310</v>
      </c>
      <c r="E641" s="32">
        <v>49.633333333333333</v>
      </c>
      <c r="F641" s="32">
        <v>4.4746787553167673</v>
      </c>
      <c r="G641" s="32">
        <v>4.0193955674949624</v>
      </c>
      <c r="H641" s="32">
        <v>0.86934855607790473</v>
      </c>
      <c r="I641" s="32">
        <v>0.47156033131855846</v>
      </c>
      <c r="J641" s="32">
        <v>222.09322222222221</v>
      </c>
      <c r="K641" s="32">
        <v>199.49599999999998</v>
      </c>
      <c r="L641" s="32">
        <v>43.148666666666671</v>
      </c>
      <c r="M641" s="32">
        <v>23.405111111111118</v>
      </c>
      <c r="N641" s="32">
        <v>13.05188888888889</v>
      </c>
      <c r="O641" s="32">
        <v>6.6916666666666664</v>
      </c>
      <c r="P641" s="32">
        <v>51.97044444444446</v>
      </c>
      <c r="Q641" s="32">
        <v>49.116777777777791</v>
      </c>
      <c r="R641" s="32">
        <v>2.8536666666666672</v>
      </c>
      <c r="S641" s="32">
        <v>126.97411111111109</v>
      </c>
      <c r="T641" s="32">
        <v>126.97411111111109</v>
      </c>
      <c r="U641" s="32">
        <v>0</v>
      </c>
      <c r="V641" s="32">
        <v>0</v>
      </c>
      <c r="W641" s="32">
        <v>116.46799999999999</v>
      </c>
      <c r="X641" s="32">
        <v>5.1940000000000008</v>
      </c>
      <c r="Y641" s="32">
        <v>0</v>
      </c>
      <c r="Z641" s="32">
        <v>0</v>
      </c>
      <c r="AA641" s="32">
        <v>31.850111111111115</v>
      </c>
      <c r="AB641" s="32">
        <v>0</v>
      </c>
      <c r="AC641" s="32">
        <v>79.423888888888868</v>
      </c>
      <c r="AD641" s="32">
        <v>0</v>
      </c>
      <c r="AE641" s="32">
        <v>0</v>
      </c>
      <c r="AF641" t="s">
        <v>259</v>
      </c>
      <c r="AG641">
        <v>5</v>
      </c>
      <c r="AH641"/>
    </row>
    <row r="642" spans="1:34" x14ac:dyDescent="0.25">
      <c r="A642" t="s">
        <v>2364</v>
      </c>
      <c r="B642" t="s">
        <v>1766</v>
      </c>
      <c r="C642" t="s">
        <v>1962</v>
      </c>
      <c r="D642" t="s">
        <v>2271</v>
      </c>
      <c r="E642" s="32">
        <v>43.93333333333333</v>
      </c>
      <c r="F642" s="32">
        <v>5.8192311583206875</v>
      </c>
      <c r="G642" s="32">
        <v>5.5410318664643388</v>
      </c>
      <c r="H642" s="32">
        <v>0.57698280222559439</v>
      </c>
      <c r="I642" s="32">
        <v>0.29878351036924639</v>
      </c>
      <c r="J642" s="32">
        <v>255.65822222222218</v>
      </c>
      <c r="K642" s="32">
        <v>243.43599999999995</v>
      </c>
      <c r="L642" s="32">
        <v>25.348777777777777</v>
      </c>
      <c r="M642" s="32">
        <v>13.126555555555557</v>
      </c>
      <c r="N642" s="32">
        <v>6</v>
      </c>
      <c r="O642" s="32">
        <v>6.2222222222222223</v>
      </c>
      <c r="P642" s="32">
        <v>37.008666666666656</v>
      </c>
      <c r="Q642" s="32">
        <v>37.008666666666656</v>
      </c>
      <c r="R642" s="32">
        <v>0</v>
      </c>
      <c r="S642" s="32">
        <v>193.30077777777774</v>
      </c>
      <c r="T642" s="32">
        <v>193.30077777777774</v>
      </c>
      <c r="U642" s="32">
        <v>0</v>
      </c>
      <c r="V642" s="32">
        <v>0</v>
      </c>
      <c r="W642" s="32">
        <v>34.392666666666685</v>
      </c>
      <c r="X642" s="32">
        <v>4.690444444444446</v>
      </c>
      <c r="Y642" s="32">
        <v>0</v>
      </c>
      <c r="Z642" s="32">
        <v>0</v>
      </c>
      <c r="AA642" s="32">
        <v>3.7308888888888898</v>
      </c>
      <c r="AB642" s="32">
        <v>0</v>
      </c>
      <c r="AC642" s="32">
        <v>25.971333333333344</v>
      </c>
      <c r="AD642" s="32">
        <v>0</v>
      </c>
      <c r="AE642" s="32">
        <v>0</v>
      </c>
      <c r="AF642" t="s">
        <v>825</v>
      </c>
      <c r="AG642">
        <v>5</v>
      </c>
      <c r="AH642"/>
    </row>
    <row r="643" spans="1:34" x14ac:dyDescent="0.25">
      <c r="A643" t="s">
        <v>2364</v>
      </c>
      <c r="B643" t="s">
        <v>1466</v>
      </c>
      <c r="C643" t="s">
        <v>2041</v>
      </c>
      <c r="D643" t="s">
        <v>2304</v>
      </c>
      <c r="E643" s="32">
        <v>42.011111111111113</v>
      </c>
      <c r="F643" s="32">
        <v>3.9955408622057651</v>
      </c>
      <c r="G643" s="32">
        <v>3.6001084369214489</v>
      </c>
      <c r="H643" s="32">
        <v>0.84696641100238035</v>
      </c>
      <c r="I643" s="32">
        <v>0.45153398571806402</v>
      </c>
      <c r="J643" s="32">
        <v>167.8571111111111</v>
      </c>
      <c r="K643" s="32">
        <v>151.24455555555554</v>
      </c>
      <c r="L643" s="32">
        <v>35.582000000000001</v>
      </c>
      <c r="M643" s="32">
        <v>18.969444444444445</v>
      </c>
      <c r="N643" s="32">
        <v>11.190333333333333</v>
      </c>
      <c r="O643" s="32">
        <v>5.4222222222222225</v>
      </c>
      <c r="P643" s="32">
        <v>38.30833333333333</v>
      </c>
      <c r="Q643" s="32">
        <v>38.30833333333333</v>
      </c>
      <c r="R643" s="32">
        <v>0</v>
      </c>
      <c r="S643" s="32">
        <v>93.966777777777779</v>
      </c>
      <c r="T643" s="32">
        <v>93.319555555555553</v>
      </c>
      <c r="U643" s="32">
        <v>0.64722222222222225</v>
      </c>
      <c r="V643" s="32">
        <v>0</v>
      </c>
      <c r="W643" s="32">
        <v>0</v>
      </c>
      <c r="X643" s="32">
        <v>0</v>
      </c>
      <c r="Y643" s="32">
        <v>0</v>
      </c>
      <c r="Z643" s="32">
        <v>0</v>
      </c>
      <c r="AA643" s="32">
        <v>0</v>
      </c>
      <c r="AB643" s="32">
        <v>0</v>
      </c>
      <c r="AC643" s="32">
        <v>0</v>
      </c>
      <c r="AD643" s="32">
        <v>0</v>
      </c>
      <c r="AE643" s="32">
        <v>0</v>
      </c>
      <c r="AF643" t="s">
        <v>521</v>
      </c>
      <c r="AG643">
        <v>5</v>
      </c>
      <c r="AH643"/>
    </row>
    <row r="644" spans="1:34" x14ac:dyDescent="0.25">
      <c r="A644" t="s">
        <v>2364</v>
      </c>
      <c r="B644" t="s">
        <v>1596</v>
      </c>
      <c r="C644" t="s">
        <v>1975</v>
      </c>
      <c r="D644" t="s">
        <v>2287</v>
      </c>
      <c r="E644" s="32">
        <v>18.055555555555557</v>
      </c>
      <c r="F644" s="32">
        <v>5.0816799999999995</v>
      </c>
      <c r="G644" s="32">
        <v>4.2301046153846151</v>
      </c>
      <c r="H644" s="32">
        <v>1.7246092307692305</v>
      </c>
      <c r="I644" s="32">
        <v>0.87303384615384616</v>
      </c>
      <c r="J644" s="32">
        <v>91.75255555555556</v>
      </c>
      <c r="K644" s="32">
        <v>76.376888888888885</v>
      </c>
      <c r="L644" s="32">
        <v>31.138777777777776</v>
      </c>
      <c r="M644" s="32">
        <v>15.763111111111112</v>
      </c>
      <c r="N644" s="32">
        <v>4.8867777777777768</v>
      </c>
      <c r="O644" s="32">
        <v>10.488888888888889</v>
      </c>
      <c r="P644" s="32">
        <v>8.6262222222222231</v>
      </c>
      <c r="Q644" s="32">
        <v>8.6262222222222231</v>
      </c>
      <c r="R644" s="32">
        <v>0</v>
      </c>
      <c r="S644" s="32">
        <v>51.987555555555559</v>
      </c>
      <c r="T644" s="32">
        <v>51.987555555555559</v>
      </c>
      <c r="U644" s="32">
        <v>0</v>
      </c>
      <c r="V644" s="32">
        <v>0</v>
      </c>
      <c r="W644" s="32">
        <v>2.1893333333333334</v>
      </c>
      <c r="X644" s="32">
        <v>7.6999999999999999E-2</v>
      </c>
      <c r="Y644" s="32">
        <v>0</v>
      </c>
      <c r="Z644" s="32">
        <v>0</v>
      </c>
      <c r="AA644" s="32">
        <v>1.4456666666666669</v>
      </c>
      <c r="AB644" s="32">
        <v>0</v>
      </c>
      <c r="AC644" s="32">
        <v>0.66666666666666663</v>
      </c>
      <c r="AD644" s="32">
        <v>0</v>
      </c>
      <c r="AE644" s="32">
        <v>0</v>
      </c>
      <c r="AF644" t="s">
        <v>652</v>
      </c>
      <c r="AG644">
        <v>5</v>
      </c>
      <c r="AH644"/>
    </row>
    <row r="645" spans="1:34" x14ac:dyDescent="0.25">
      <c r="A645" t="s">
        <v>2364</v>
      </c>
      <c r="B645" t="s">
        <v>1667</v>
      </c>
      <c r="C645" t="s">
        <v>1938</v>
      </c>
      <c r="D645" t="s">
        <v>2287</v>
      </c>
      <c r="E645" s="32">
        <v>43.677777777777777</v>
      </c>
      <c r="F645" s="32">
        <v>5.3296845586364796</v>
      </c>
      <c r="G645" s="32">
        <v>4.8191732383617403</v>
      </c>
      <c r="H645" s="32">
        <v>0.71058763673365555</v>
      </c>
      <c r="I645" s="32">
        <v>0.3221826507250064</v>
      </c>
      <c r="J645" s="32">
        <v>232.7887777777778</v>
      </c>
      <c r="K645" s="32">
        <v>210.49077777777779</v>
      </c>
      <c r="L645" s="32">
        <v>31.036888888888889</v>
      </c>
      <c r="M645" s="32">
        <v>14.072222222222223</v>
      </c>
      <c r="N645" s="32">
        <v>8.4952222222222211</v>
      </c>
      <c r="O645" s="32">
        <v>8.469444444444445</v>
      </c>
      <c r="P645" s="32">
        <v>60.353555555555552</v>
      </c>
      <c r="Q645" s="32">
        <v>55.020222222222216</v>
      </c>
      <c r="R645" s="32">
        <v>5.333333333333333</v>
      </c>
      <c r="S645" s="32">
        <v>141.39833333333337</v>
      </c>
      <c r="T645" s="32">
        <v>141.39833333333337</v>
      </c>
      <c r="U645" s="32">
        <v>0</v>
      </c>
      <c r="V645" s="32">
        <v>0</v>
      </c>
      <c r="W645" s="32">
        <v>63.12133333333334</v>
      </c>
      <c r="X645" s="32">
        <v>0</v>
      </c>
      <c r="Y645" s="32">
        <v>0</v>
      </c>
      <c r="Z645" s="32">
        <v>2.4361111111111109</v>
      </c>
      <c r="AA645" s="32">
        <v>30.050777777777789</v>
      </c>
      <c r="AB645" s="32">
        <v>0</v>
      </c>
      <c r="AC645" s="32">
        <v>30.634444444444444</v>
      </c>
      <c r="AD645" s="32">
        <v>0</v>
      </c>
      <c r="AE645" s="32">
        <v>0</v>
      </c>
      <c r="AF645" t="s">
        <v>725</v>
      </c>
      <c r="AG645">
        <v>5</v>
      </c>
      <c r="AH645"/>
    </row>
    <row r="646" spans="1:34" x14ac:dyDescent="0.25">
      <c r="A646" t="s">
        <v>2364</v>
      </c>
      <c r="B646" t="s">
        <v>1831</v>
      </c>
      <c r="C646" t="s">
        <v>1949</v>
      </c>
      <c r="D646" t="s">
        <v>2316</v>
      </c>
      <c r="E646" s="32">
        <v>45.733333333333334</v>
      </c>
      <c r="F646" s="32">
        <v>5.1416861030126322</v>
      </c>
      <c r="G646" s="32">
        <v>4.8907142857142851</v>
      </c>
      <c r="H646" s="32">
        <v>0.74744169096209911</v>
      </c>
      <c r="I646" s="32">
        <v>0.49646987366375112</v>
      </c>
      <c r="J646" s="32">
        <v>235.1464444444444</v>
      </c>
      <c r="K646" s="32">
        <v>223.66866666666664</v>
      </c>
      <c r="L646" s="32">
        <v>34.183</v>
      </c>
      <c r="M646" s="32">
        <v>22.705222222222218</v>
      </c>
      <c r="N646" s="32">
        <v>5.3444444444444441</v>
      </c>
      <c r="O646" s="32">
        <v>6.1333333333333337</v>
      </c>
      <c r="P646" s="32">
        <v>28.758888888888887</v>
      </c>
      <c r="Q646" s="32">
        <v>28.758888888888887</v>
      </c>
      <c r="R646" s="32">
        <v>0</v>
      </c>
      <c r="S646" s="32">
        <v>172.20455555555552</v>
      </c>
      <c r="T646" s="32">
        <v>172.20455555555552</v>
      </c>
      <c r="U646" s="32">
        <v>0</v>
      </c>
      <c r="V646" s="32">
        <v>0</v>
      </c>
      <c r="W646" s="32">
        <v>33.157555555555554</v>
      </c>
      <c r="X646" s="32">
        <v>4.2607777777777773</v>
      </c>
      <c r="Y646" s="32">
        <v>0</v>
      </c>
      <c r="Z646" s="32">
        <v>0</v>
      </c>
      <c r="AA646" s="32">
        <v>5.6449999999999996</v>
      </c>
      <c r="AB646" s="32">
        <v>0</v>
      </c>
      <c r="AC646" s="32">
        <v>23.251777777777775</v>
      </c>
      <c r="AD646" s="32">
        <v>0</v>
      </c>
      <c r="AE646" s="32">
        <v>0</v>
      </c>
      <c r="AF646" t="s">
        <v>890</v>
      </c>
      <c r="AG646">
        <v>5</v>
      </c>
      <c r="AH646"/>
    </row>
    <row r="647" spans="1:34" x14ac:dyDescent="0.25">
      <c r="A647" t="s">
        <v>2364</v>
      </c>
      <c r="B647" t="s">
        <v>1531</v>
      </c>
      <c r="C647" t="s">
        <v>2185</v>
      </c>
      <c r="D647" t="s">
        <v>2304</v>
      </c>
      <c r="E647" s="32">
        <v>39.388888888888886</v>
      </c>
      <c r="F647" s="32">
        <v>3.9219689703808185</v>
      </c>
      <c r="G647" s="32">
        <v>3.4909393511988722</v>
      </c>
      <c r="H647" s="32">
        <v>0.87503526093088868</v>
      </c>
      <c r="I647" s="32">
        <v>0.44400564174894214</v>
      </c>
      <c r="J647" s="32">
        <v>154.482</v>
      </c>
      <c r="K647" s="32">
        <v>137.50422222222224</v>
      </c>
      <c r="L647" s="32">
        <v>34.466666666666669</v>
      </c>
      <c r="M647" s="32">
        <v>17.488888888888887</v>
      </c>
      <c r="N647" s="32">
        <v>11.377777777777778</v>
      </c>
      <c r="O647" s="32">
        <v>5.6</v>
      </c>
      <c r="P647" s="32">
        <v>35.31111111111111</v>
      </c>
      <c r="Q647" s="32">
        <v>35.31111111111111</v>
      </c>
      <c r="R647" s="32">
        <v>0</v>
      </c>
      <c r="S647" s="32">
        <v>84.704222222222228</v>
      </c>
      <c r="T647" s="32">
        <v>82.498666666666679</v>
      </c>
      <c r="U647" s="32">
        <v>2.2055555555555557</v>
      </c>
      <c r="V647" s="32">
        <v>0</v>
      </c>
      <c r="W647" s="32">
        <v>10.209777777777777</v>
      </c>
      <c r="X647" s="32">
        <v>0</v>
      </c>
      <c r="Y647" s="32">
        <v>0</v>
      </c>
      <c r="Z647" s="32">
        <v>0</v>
      </c>
      <c r="AA647" s="32">
        <v>0.38333333333333336</v>
      </c>
      <c r="AB647" s="32">
        <v>0</v>
      </c>
      <c r="AC647" s="32">
        <v>9.8264444444444443</v>
      </c>
      <c r="AD647" s="32">
        <v>0</v>
      </c>
      <c r="AE647" s="32">
        <v>0</v>
      </c>
      <c r="AF647" t="s">
        <v>586</v>
      </c>
      <c r="AG647">
        <v>5</v>
      </c>
      <c r="AH647"/>
    </row>
    <row r="648" spans="1:34" x14ac:dyDescent="0.25">
      <c r="A648" t="s">
        <v>2364</v>
      </c>
      <c r="B648" t="s">
        <v>1315</v>
      </c>
      <c r="C648" t="s">
        <v>2141</v>
      </c>
      <c r="D648" t="s">
        <v>2317</v>
      </c>
      <c r="E648" s="32">
        <v>74.577777777777783</v>
      </c>
      <c r="F648" s="32">
        <v>3.9023331346841474</v>
      </c>
      <c r="G648" s="32">
        <v>3.5789287842669832</v>
      </c>
      <c r="H648" s="32">
        <v>0.7032479141835517</v>
      </c>
      <c r="I648" s="32">
        <v>0.43963498212157326</v>
      </c>
      <c r="J648" s="32">
        <v>291.02733333333333</v>
      </c>
      <c r="K648" s="32">
        <v>266.90855555555549</v>
      </c>
      <c r="L648" s="32">
        <v>52.446666666666658</v>
      </c>
      <c r="M648" s="32">
        <v>32.786999999999999</v>
      </c>
      <c r="N648" s="32">
        <v>15.287444444444443</v>
      </c>
      <c r="O648" s="32">
        <v>4.3722222222222218</v>
      </c>
      <c r="P648" s="32">
        <v>54.884777777777771</v>
      </c>
      <c r="Q648" s="32">
        <v>50.425666666666658</v>
      </c>
      <c r="R648" s="32">
        <v>4.4591111111111115</v>
      </c>
      <c r="S648" s="32">
        <v>183.69588888888887</v>
      </c>
      <c r="T648" s="32">
        <v>183.69588888888887</v>
      </c>
      <c r="U648" s="32">
        <v>0</v>
      </c>
      <c r="V648" s="32">
        <v>0</v>
      </c>
      <c r="W648" s="32">
        <v>51.448777777777764</v>
      </c>
      <c r="X648" s="32">
        <v>2.0258888888888889</v>
      </c>
      <c r="Y648" s="32">
        <v>0</v>
      </c>
      <c r="Z648" s="32">
        <v>0</v>
      </c>
      <c r="AA648" s="32">
        <v>6.6478888888888878</v>
      </c>
      <c r="AB648" s="32">
        <v>0</v>
      </c>
      <c r="AC648" s="32">
        <v>42.774999999999991</v>
      </c>
      <c r="AD648" s="32">
        <v>0</v>
      </c>
      <c r="AE648" s="32">
        <v>0</v>
      </c>
      <c r="AF648" t="s">
        <v>365</v>
      </c>
      <c r="AG648">
        <v>5</v>
      </c>
      <c r="AH648"/>
    </row>
    <row r="649" spans="1:34" x14ac:dyDescent="0.25">
      <c r="A649" t="s">
        <v>2364</v>
      </c>
      <c r="B649" t="s">
        <v>1016</v>
      </c>
      <c r="C649" t="s">
        <v>1883</v>
      </c>
      <c r="D649" t="s">
        <v>2253</v>
      </c>
      <c r="E649" s="32">
        <v>28.444444444444443</v>
      </c>
      <c r="F649" s="32">
        <v>2.9233398437500004</v>
      </c>
      <c r="G649" s="32">
        <v>2.7913085937500002</v>
      </c>
      <c r="H649" s="32">
        <v>0.66123046875000002</v>
      </c>
      <c r="I649" s="32">
        <v>0.52919921874999998</v>
      </c>
      <c r="J649" s="32">
        <v>83.152777777777786</v>
      </c>
      <c r="K649" s="32">
        <v>79.397222222222226</v>
      </c>
      <c r="L649" s="32">
        <v>18.808333333333334</v>
      </c>
      <c r="M649" s="32">
        <v>15.052777777777777</v>
      </c>
      <c r="N649" s="32">
        <v>0.25555555555555554</v>
      </c>
      <c r="O649" s="32">
        <v>3.5</v>
      </c>
      <c r="P649" s="32">
        <v>16.375</v>
      </c>
      <c r="Q649" s="32">
        <v>16.375</v>
      </c>
      <c r="R649" s="32">
        <v>0</v>
      </c>
      <c r="S649" s="32">
        <v>47.969444444444449</v>
      </c>
      <c r="T649" s="32">
        <v>46.780555555555559</v>
      </c>
      <c r="U649" s="32">
        <v>1.1888888888888889</v>
      </c>
      <c r="V649" s="32">
        <v>0</v>
      </c>
      <c r="W649" s="32">
        <v>38.213888888888889</v>
      </c>
      <c r="X649" s="32">
        <v>3.4083333333333332</v>
      </c>
      <c r="Y649" s="32">
        <v>0</v>
      </c>
      <c r="Z649" s="32">
        <v>0</v>
      </c>
      <c r="AA649" s="32">
        <v>8.155555555555555</v>
      </c>
      <c r="AB649" s="32">
        <v>0</v>
      </c>
      <c r="AC649" s="32">
        <v>26.65</v>
      </c>
      <c r="AD649" s="32">
        <v>0</v>
      </c>
      <c r="AE649" s="32">
        <v>0</v>
      </c>
      <c r="AF649" t="s">
        <v>60</v>
      </c>
      <c r="AG649">
        <v>5</v>
      </c>
      <c r="AH649"/>
    </row>
    <row r="650" spans="1:34" x14ac:dyDescent="0.25">
      <c r="A650" t="s">
        <v>2364</v>
      </c>
      <c r="B650" t="s">
        <v>995</v>
      </c>
      <c r="C650" t="s">
        <v>2034</v>
      </c>
      <c r="D650" t="s">
        <v>2300</v>
      </c>
      <c r="E650" s="32">
        <v>86.1</v>
      </c>
      <c r="F650" s="32">
        <v>3.4158252677764871</v>
      </c>
      <c r="G650" s="32">
        <v>3.1295638146857661</v>
      </c>
      <c r="H650" s="32">
        <v>0.54320557491289212</v>
      </c>
      <c r="I650" s="32">
        <v>0.37360433604336052</v>
      </c>
      <c r="J650" s="32">
        <v>294.10255555555551</v>
      </c>
      <c r="K650" s="32">
        <v>269.45544444444442</v>
      </c>
      <c r="L650" s="32">
        <v>46.77000000000001</v>
      </c>
      <c r="M650" s="32">
        <v>32.167333333333339</v>
      </c>
      <c r="N650" s="32">
        <v>9.1804444444444453</v>
      </c>
      <c r="O650" s="32">
        <v>5.4222222222222225</v>
      </c>
      <c r="P650" s="32">
        <v>71.072222222222223</v>
      </c>
      <c r="Q650" s="32">
        <v>61.027777777777786</v>
      </c>
      <c r="R650" s="32">
        <v>10.044444444444444</v>
      </c>
      <c r="S650" s="32">
        <v>176.26033333333328</v>
      </c>
      <c r="T650" s="32">
        <v>176.26033333333328</v>
      </c>
      <c r="U650" s="32">
        <v>0</v>
      </c>
      <c r="V650" s="32">
        <v>0</v>
      </c>
      <c r="W650" s="32">
        <v>153.27444444444447</v>
      </c>
      <c r="X650" s="32">
        <v>24.43311111111111</v>
      </c>
      <c r="Y650" s="32">
        <v>0</v>
      </c>
      <c r="Z650" s="32">
        <v>0</v>
      </c>
      <c r="AA650" s="32">
        <v>24.673555555555559</v>
      </c>
      <c r="AB650" s="32">
        <v>0</v>
      </c>
      <c r="AC650" s="32">
        <v>104.1677777777778</v>
      </c>
      <c r="AD650" s="32">
        <v>0</v>
      </c>
      <c r="AE650" s="32">
        <v>0</v>
      </c>
      <c r="AF650" t="s">
        <v>39</v>
      </c>
      <c r="AG650">
        <v>5</v>
      </c>
      <c r="AH650"/>
    </row>
    <row r="651" spans="1:34" x14ac:dyDescent="0.25">
      <c r="A651" t="s">
        <v>2364</v>
      </c>
      <c r="B651" t="s">
        <v>1476</v>
      </c>
      <c r="C651" t="s">
        <v>2133</v>
      </c>
      <c r="D651" t="s">
        <v>2320</v>
      </c>
      <c r="E651" s="32">
        <v>76.222222222222229</v>
      </c>
      <c r="F651" s="32">
        <v>3.5606778425655974</v>
      </c>
      <c r="G651" s="32">
        <v>3.3262755102040811</v>
      </c>
      <c r="H651" s="32">
        <v>0.77084548104956263</v>
      </c>
      <c r="I651" s="32">
        <v>0.55043731778425653</v>
      </c>
      <c r="J651" s="32">
        <v>271.40277777777777</v>
      </c>
      <c r="K651" s="32">
        <v>253.5361111111111</v>
      </c>
      <c r="L651" s="32">
        <v>58.755555555555553</v>
      </c>
      <c r="M651" s="32">
        <v>41.955555555555556</v>
      </c>
      <c r="N651" s="32">
        <v>11.2</v>
      </c>
      <c r="O651" s="32">
        <v>5.6</v>
      </c>
      <c r="P651" s="32">
        <v>65.269444444444446</v>
      </c>
      <c r="Q651" s="32">
        <v>64.202777777777783</v>
      </c>
      <c r="R651" s="32">
        <v>1.0666666666666667</v>
      </c>
      <c r="S651" s="32">
        <v>147.37777777777777</v>
      </c>
      <c r="T651" s="32">
        <v>129.44999999999999</v>
      </c>
      <c r="U651" s="32">
        <v>17.927777777777777</v>
      </c>
      <c r="V651" s="32">
        <v>0</v>
      </c>
      <c r="W651" s="32">
        <v>0</v>
      </c>
      <c r="X651" s="32">
        <v>0</v>
      </c>
      <c r="Y651" s="32">
        <v>0</v>
      </c>
      <c r="Z651" s="32">
        <v>0</v>
      </c>
      <c r="AA651" s="32">
        <v>0</v>
      </c>
      <c r="AB651" s="32">
        <v>0</v>
      </c>
      <c r="AC651" s="32">
        <v>0</v>
      </c>
      <c r="AD651" s="32">
        <v>0</v>
      </c>
      <c r="AE651" s="32">
        <v>0</v>
      </c>
      <c r="AF651" t="s">
        <v>531</v>
      </c>
      <c r="AG651">
        <v>5</v>
      </c>
      <c r="AH651"/>
    </row>
    <row r="652" spans="1:34" x14ac:dyDescent="0.25">
      <c r="A652" t="s">
        <v>2364</v>
      </c>
      <c r="B652" t="s">
        <v>1063</v>
      </c>
      <c r="C652" t="s">
        <v>1975</v>
      </c>
      <c r="D652" t="s">
        <v>2287</v>
      </c>
      <c r="E652" s="32">
        <v>77.311111111111117</v>
      </c>
      <c r="F652" s="32">
        <v>3.0575438344351822</v>
      </c>
      <c r="G652" s="32">
        <v>2.5278657660247195</v>
      </c>
      <c r="H652" s="32">
        <v>0.54490514515665422</v>
      </c>
      <c r="I652" s="32">
        <v>0.41792900258695037</v>
      </c>
      <c r="J652" s="32">
        <v>236.3821111111111</v>
      </c>
      <c r="K652" s="32">
        <v>195.43211111111111</v>
      </c>
      <c r="L652" s="32">
        <v>42.12722222222223</v>
      </c>
      <c r="M652" s="32">
        <v>32.310555555555567</v>
      </c>
      <c r="N652" s="32">
        <v>7.416666666666667</v>
      </c>
      <c r="O652" s="32">
        <v>2.4</v>
      </c>
      <c r="P652" s="32">
        <v>80.452555555555563</v>
      </c>
      <c r="Q652" s="32">
        <v>49.319222222222237</v>
      </c>
      <c r="R652" s="32">
        <v>31.133333333333333</v>
      </c>
      <c r="S652" s="32">
        <v>113.80233333333332</v>
      </c>
      <c r="T652" s="32">
        <v>113.80233333333332</v>
      </c>
      <c r="U652" s="32">
        <v>0</v>
      </c>
      <c r="V652" s="32">
        <v>0</v>
      </c>
      <c r="W652" s="32">
        <v>21.437666666666665</v>
      </c>
      <c r="X652" s="32">
        <v>12.418888888888889</v>
      </c>
      <c r="Y652" s="32">
        <v>0</v>
      </c>
      <c r="Z652" s="32">
        <v>0</v>
      </c>
      <c r="AA652" s="32">
        <v>4.9720000000000004</v>
      </c>
      <c r="AB652" s="32">
        <v>0</v>
      </c>
      <c r="AC652" s="32">
        <v>4.0467777777777787</v>
      </c>
      <c r="AD652" s="32">
        <v>0</v>
      </c>
      <c r="AE652" s="32">
        <v>0</v>
      </c>
      <c r="AF652" t="s">
        <v>108</v>
      </c>
      <c r="AG652">
        <v>5</v>
      </c>
      <c r="AH652"/>
    </row>
    <row r="653" spans="1:34" x14ac:dyDescent="0.25">
      <c r="A653" t="s">
        <v>2364</v>
      </c>
      <c r="B653" t="s">
        <v>953</v>
      </c>
      <c r="C653" t="s">
        <v>2009</v>
      </c>
      <c r="D653" t="s">
        <v>2292</v>
      </c>
      <c r="E653" s="32">
        <v>63.366666666666667</v>
      </c>
      <c r="F653" s="32">
        <v>3.2995791688584952</v>
      </c>
      <c r="G653" s="32">
        <v>2.9964492372435561</v>
      </c>
      <c r="H653" s="32">
        <v>0.42144485358583195</v>
      </c>
      <c r="I653" s="32">
        <v>0.11831492197089251</v>
      </c>
      <c r="J653" s="32">
        <v>209.08333333333331</v>
      </c>
      <c r="K653" s="32">
        <v>189.875</v>
      </c>
      <c r="L653" s="32">
        <v>26.705555555555552</v>
      </c>
      <c r="M653" s="32">
        <v>7.4972222222222218</v>
      </c>
      <c r="N653" s="32">
        <v>13.963888888888889</v>
      </c>
      <c r="O653" s="32">
        <v>5.2444444444444445</v>
      </c>
      <c r="P653" s="32">
        <v>58.861111111111114</v>
      </c>
      <c r="Q653" s="32">
        <v>58.861111111111114</v>
      </c>
      <c r="R653" s="32">
        <v>0</v>
      </c>
      <c r="S653" s="32">
        <v>123.51666666666667</v>
      </c>
      <c r="T653" s="32">
        <v>82.722222222222229</v>
      </c>
      <c r="U653" s="32">
        <v>38.094444444444441</v>
      </c>
      <c r="V653" s="32">
        <v>2.7</v>
      </c>
      <c r="W653" s="32">
        <v>0</v>
      </c>
      <c r="X653" s="32">
        <v>0</v>
      </c>
      <c r="Y653" s="32">
        <v>0</v>
      </c>
      <c r="Z653" s="32">
        <v>0</v>
      </c>
      <c r="AA653" s="32">
        <v>0</v>
      </c>
      <c r="AB653" s="32">
        <v>0</v>
      </c>
      <c r="AC653" s="32">
        <v>0</v>
      </c>
      <c r="AD653" s="32">
        <v>0</v>
      </c>
      <c r="AE653" s="32">
        <v>0</v>
      </c>
      <c r="AF653" t="s">
        <v>258</v>
      </c>
      <c r="AG653">
        <v>5</v>
      </c>
      <c r="AH653"/>
    </row>
    <row r="654" spans="1:34" x14ac:dyDescent="0.25">
      <c r="A654" t="s">
        <v>2364</v>
      </c>
      <c r="B654" t="s">
        <v>1841</v>
      </c>
      <c r="C654" t="s">
        <v>2036</v>
      </c>
      <c r="D654" t="s">
        <v>2301</v>
      </c>
      <c r="E654" s="32">
        <v>37.888888888888886</v>
      </c>
      <c r="F654" s="32">
        <v>3.4378123167155423</v>
      </c>
      <c r="G654" s="32">
        <v>3.1958035190615837</v>
      </c>
      <c r="H654" s="32">
        <v>0.98607038123167157</v>
      </c>
      <c r="I654" s="32">
        <v>0.74406158357771268</v>
      </c>
      <c r="J654" s="32">
        <v>130.25488888888887</v>
      </c>
      <c r="K654" s="32">
        <v>121.08544444444443</v>
      </c>
      <c r="L654" s="32">
        <v>37.361111111111107</v>
      </c>
      <c r="M654" s="32">
        <v>28.191666666666666</v>
      </c>
      <c r="N654" s="32">
        <v>3.4805555555555556</v>
      </c>
      <c r="O654" s="32">
        <v>5.6888888888888891</v>
      </c>
      <c r="P654" s="32">
        <v>25.499333333333333</v>
      </c>
      <c r="Q654" s="32">
        <v>25.499333333333333</v>
      </c>
      <c r="R654" s="32">
        <v>0</v>
      </c>
      <c r="S654" s="32">
        <v>67.394444444444431</v>
      </c>
      <c r="T654" s="32">
        <v>64.624999999999986</v>
      </c>
      <c r="U654" s="32">
        <v>2.7694444444444444</v>
      </c>
      <c r="V654" s="32">
        <v>0</v>
      </c>
      <c r="W654" s="32">
        <v>0</v>
      </c>
      <c r="X654" s="32">
        <v>0</v>
      </c>
      <c r="Y654" s="32">
        <v>0</v>
      </c>
      <c r="Z654" s="32">
        <v>0</v>
      </c>
      <c r="AA654" s="32">
        <v>0</v>
      </c>
      <c r="AB654" s="32">
        <v>0</v>
      </c>
      <c r="AC654" s="32">
        <v>0</v>
      </c>
      <c r="AD654" s="32">
        <v>0</v>
      </c>
      <c r="AE654" s="32">
        <v>0</v>
      </c>
      <c r="AF654" t="s">
        <v>900</v>
      </c>
      <c r="AG654">
        <v>5</v>
      </c>
      <c r="AH654"/>
    </row>
    <row r="655" spans="1:34" x14ac:dyDescent="0.25">
      <c r="A655" t="s">
        <v>2364</v>
      </c>
      <c r="B655" t="s">
        <v>1555</v>
      </c>
      <c r="C655" t="s">
        <v>1918</v>
      </c>
      <c r="D655" t="s">
        <v>2301</v>
      </c>
      <c r="E655" s="32">
        <v>68.033333333333331</v>
      </c>
      <c r="F655" s="32">
        <v>3.8197925853339862</v>
      </c>
      <c r="G655" s="32">
        <v>3.202897272578801</v>
      </c>
      <c r="H655" s="32">
        <v>0.9306679732157439</v>
      </c>
      <c r="I655" s="32">
        <v>0.4879928139800751</v>
      </c>
      <c r="J655" s="32">
        <v>259.87322222222218</v>
      </c>
      <c r="K655" s="32">
        <v>217.90377777777775</v>
      </c>
      <c r="L655" s="32">
        <v>63.316444444444443</v>
      </c>
      <c r="M655" s="32">
        <v>33.199777777777776</v>
      </c>
      <c r="N655" s="32">
        <v>24.427777777777777</v>
      </c>
      <c r="O655" s="32">
        <v>5.6888888888888891</v>
      </c>
      <c r="P655" s="32">
        <v>46.810777777777787</v>
      </c>
      <c r="Q655" s="32">
        <v>34.958000000000006</v>
      </c>
      <c r="R655" s="32">
        <v>11.852777777777778</v>
      </c>
      <c r="S655" s="32">
        <v>149.74599999999995</v>
      </c>
      <c r="T655" s="32">
        <v>128.17099999999996</v>
      </c>
      <c r="U655" s="32">
        <v>21.574999999999999</v>
      </c>
      <c r="V655" s="32">
        <v>0</v>
      </c>
      <c r="W655" s="32">
        <v>0</v>
      </c>
      <c r="X655" s="32">
        <v>0</v>
      </c>
      <c r="Y655" s="32">
        <v>0</v>
      </c>
      <c r="Z655" s="32">
        <v>0</v>
      </c>
      <c r="AA655" s="32">
        <v>0</v>
      </c>
      <c r="AB655" s="32">
        <v>0</v>
      </c>
      <c r="AC655" s="32">
        <v>0</v>
      </c>
      <c r="AD655" s="32">
        <v>0</v>
      </c>
      <c r="AE655" s="32">
        <v>0</v>
      </c>
      <c r="AF655" t="s">
        <v>611</v>
      </c>
      <c r="AG655">
        <v>5</v>
      </c>
      <c r="AH655"/>
    </row>
    <row r="656" spans="1:34" x14ac:dyDescent="0.25">
      <c r="A656" t="s">
        <v>2364</v>
      </c>
      <c r="B656" t="s">
        <v>1025</v>
      </c>
      <c r="C656" t="s">
        <v>2034</v>
      </c>
      <c r="D656" t="s">
        <v>2300</v>
      </c>
      <c r="E656" s="32">
        <v>77.25555555555556</v>
      </c>
      <c r="F656" s="32">
        <v>3.699669207536314</v>
      </c>
      <c r="G656" s="32">
        <v>3.2589961167841213</v>
      </c>
      <c r="H656" s="32">
        <v>0.56626348338846533</v>
      </c>
      <c r="I656" s="32">
        <v>0.31198475478210835</v>
      </c>
      <c r="J656" s="32">
        <v>285.81999999999994</v>
      </c>
      <c r="K656" s="32">
        <v>251.77555555555551</v>
      </c>
      <c r="L656" s="32">
        <v>43.746999999999993</v>
      </c>
      <c r="M656" s="32">
        <v>24.102555555555551</v>
      </c>
      <c r="N656" s="32">
        <v>13.955555555555556</v>
      </c>
      <c r="O656" s="32">
        <v>5.6888888888888891</v>
      </c>
      <c r="P656" s="32">
        <v>78.714111111111137</v>
      </c>
      <c r="Q656" s="32">
        <v>64.314111111111131</v>
      </c>
      <c r="R656" s="32">
        <v>14.4</v>
      </c>
      <c r="S656" s="32">
        <v>163.35888888888883</v>
      </c>
      <c r="T656" s="32">
        <v>163.35888888888883</v>
      </c>
      <c r="U656" s="32">
        <v>0</v>
      </c>
      <c r="V656" s="32">
        <v>0</v>
      </c>
      <c r="W656" s="32">
        <v>107.82888888888891</v>
      </c>
      <c r="X656" s="32">
        <v>10.026999999999999</v>
      </c>
      <c r="Y656" s="32">
        <v>0</v>
      </c>
      <c r="Z656" s="32">
        <v>0</v>
      </c>
      <c r="AA656" s="32">
        <v>33.08411111111112</v>
      </c>
      <c r="AB656" s="32">
        <v>0</v>
      </c>
      <c r="AC656" s="32">
        <v>64.717777777777783</v>
      </c>
      <c r="AD656" s="32">
        <v>0</v>
      </c>
      <c r="AE656" s="32">
        <v>0</v>
      </c>
      <c r="AF656" t="s">
        <v>69</v>
      </c>
      <c r="AG656">
        <v>5</v>
      </c>
      <c r="AH656"/>
    </row>
    <row r="657" spans="1:34" x14ac:dyDescent="0.25">
      <c r="A657" t="s">
        <v>2364</v>
      </c>
      <c r="B657" t="s">
        <v>1348</v>
      </c>
      <c r="C657" t="s">
        <v>2138</v>
      </c>
      <c r="D657" t="s">
        <v>2324</v>
      </c>
      <c r="E657" s="32">
        <v>59.18888888888889</v>
      </c>
      <c r="F657" s="32">
        <v>3.4606720480570674</v>
      </c>
      <c r="G657" s="32">
        <v>2.9455134221888493</v>
      </c>
      <c r="H657" s="32">
        <v>0.50328515111695138</v>
      </c>
      <c r="I657" s="32">
        <v>0.18992866529003191</v>
      </c>
      <c r="J657" s="32">
        <v>204.83333333333331</v>
      </c>
      <c r="K657" s="32">
        <v>174.34166666666667</v>
      </c>
      <c r="L657" s="32">
        <v>29.788888888888888</v>
      </c>
      <c r="M657" s="32">
        <v>11.241666666666667</v>
      </c>
      <c r="N657" s="32">
        <v>18.547222222222221</v>
      </c>
      <c r="O657" s="32">
        <v>0</v>
      </c>
      <c r="P657" s="32">
        <v>48.819444444444443</v>
      </c>
      <c r="Q657" s="32">
        <v>36.875</v>
      </c>
      <c r="R657" s="32">
        <v>11.944444444444445</v>
      </c>
      <c r="S657" s="32">
        <v>126.22499999999999</v>
      </c>
      <c r="T657" s="32">
        <v>126.22499999999999</v>
      </c>
      <c r="U657" s="32">
        <v>0</v>
      </c>
      <c r="V657" s="32">
        <v>0</v>
      </c>
      <c r="W657" s="32">
        <v>0</v>
      </c>
      <c r="X657" s="32">
        <v>0</v>
      </c>
      <c r="Y657" s="32">
        <v>0</v>
      </c>
      <c r="Z657" s="32">
        <v>0</v>
      </c>
      <c r="AA657" s="32">
        <v>0</v>
      </c>
      <c r="AB657" s="32">
        <v>0</v>
      </c>
      <c r="AC657" s="32">
        <v>0</v>
      </c>
      <c r="AD657" s="32">
        <v>0</v>
      </c>
      <c r="AE657" s="32">
        <v>0</v>
      </c>
      <c r="AF657" t="s">
        <v>399</v>
      </c>
      <c r="AG657">
        <v>5</v>
      </c>
      <c r="AH657"/>
    </row>
    <row r="658" spans="1:34" x14ac:dyDescent="0.25">
      <c r="A658" t="s">
        <v>2364</v>
      </c>
      <c r="B658" t="s">
        <v>1079</v>
      </c>
      <c r="C658" t="s">
        <v>1897</v>
      </c>
      <c r="D658" t="s">
        <v>2253</v>
      </c>
      <c r="E658" s="32">
        <v>68.155555555555551</v>
      </c>
      <c r="F658" s="32">
        <v>3.0939191392239977</v>
      </c>
      <c r="G658" s="32">
        <v>2.90399413107271</v>
      </c>
      <c r="H658" s="32">
        <v>0.65874633192044352</v>
      </c>
      <c r="I658" s="32">
        <v>0.46882132376915558</v>
      </c>
      <c r="J658" s="32">
        <v>210.86777777777777</v>
      </c>
      <c r="K658" s="32">
        <v>197.92333333333335</v>
      </c>
      <c r="L658" s="32">
        <v>44.897222222222226</v>
      </c>
      <c r="M658" s="32">
        <v>31.952777777777779</v>
      </c>
      <c r="N658" s="32">
        <v>9.7861111111111114</v>
      </c>
      <c r="O658" s="32">
        <v>3.1583333333333332</v>
      </c>
      <c r="P658" s="32">
        <v>60.487777777777772</v>
      </c>
      <c r="Q658" s="32">
        <v>60.487777777777772</v>
      </c>
      <c r="R658" s="32">
        <v>0</v>
      </c>
      <c r="S658" s="32">
        <v>105.48277777777778</v>
      </c>
      <c r="T658" s="32">
        <v>105.48277777777778</v>
      </c>
      <c r="U658" s="32">
        <v>0</v>
      </c>
      <c r="V658" s="32">
        <v>0</v>
      </c>
      <c r="W658" s="32">
        <v>0</v>
      </c>
      <c r="X658" s="32">
        <v>0</v>
      </c>
      <c r="Y658" s="32">
        <v>0</v>
      </c>
      <c r="Z658" s="32">
        <v>0</v>
      </c>
      <c r="AA658" s="32">
        <v>0</v>
      </c>
      <c r="AB658" s="32">
        <v>0</v>
      </c>
      <c r="AC658" s="32">
        <v>0</v>
      </c>
      <c r="AD658" s="32">
        <v>0</v>
      </c>
      <c r="AE658" s="32">
        <v>0</v>
      </c>
      <c r="AF658" t="s">
        <v>124</v>
      </c>
      <c r="AG658">
        <v>5</v>
      </c>
      <c r="AH658"/>
    </row>
    <row r="659" spans="1:34" x14ac:dyDescent="0.25">
      <c r="A659" t="s">
        <v>2364</v>
      </c>
      <c r="B659" t="s">
        <v>1654</v>
      </c>
      <c r="C659" t="s">
        <v>2134</v>
      </c>
      <c r="D659" t="s">
        <v>2293</v>
      </c>
      <c r="E659" s="32">
        <v>152.54444444444445</v>
      </c>
      <c r="F659" s="32">
        <v>4.4599067666982295</v>
      </c>
      <c r="G659" s="32">
        <v>4.0788469662757665</v>
      </c>
      <c r="H659" s="32">
        <v>1.1181440745866411</v>
      </c>
      <c r="I659" s="32">
        <v>0.80084201325660997</v>
      </c>
      <c r="J659" s="32">
        <v>680.33399999999995</v>
      </c>
      <c r="K659" s="32">
        <v>622.20544444444442</v>
      </c>
      <c r="L659" s="32">
        <v>170.56666666666663</v>
      </c>
      <c r="M659" s="32">
        <v>122.16399999999999</v>
      </c>
      <c r="N659" s="32">
        <v>43.351555555555528</v>
      </c>
      <c r="O659" s="32">
        <v>5.0511111111111111</v>
      </c>
      <c r="P659" s="32">
        <v>134.68844444444446</v>
      </c>
      <c r="Q659" s="32">
        <v>124.96255555555557</v>
      </c>
      <c r="R659" s="32">
        <v>9.725888888888889</v>
      </c>
      <c r="S659" s="32">
        <v>375.07888888888891</v>
      </c>
      <c r="T659" s="32">
        <v>324.10388888888889</v>
      </c>
      <c r="U659" s="32">
        <v>45.397222222222226</v>
      </c>
      <c r="V659" s="32">
        <v>5.5777777777777775</v>
      </c>
      <c r="W659" s="32">
        <v>185.54822222222219</v>
      </c>
      <c r="X659" s="32">
        <v>41.333444444444439</v>
      </c>
      <c r="Y659" s="32">
        <v>6.2455555555555584</v>
      </c>
      <c r="Z659" s="32">
        <v>0</v>
      </c>
      <c r="AA659" s="32">
        <v>31.718111111111103</v>
      </c>
      <c r="AB659" s="32">
        <v>0</v>
      </c>
      <c r="AC659" s="32">
        <v>106.25111111111111</v>
      </c>
      <c r="AD659" s="32">
        <v>0</v>
      </c>
      <c r="AE659" s="32">
        <v>0</v>
      </c>
      <c r="AF659" t="s">
        <v>712</v>
      </c>
      <c r="AG659">
        <v>5</v>
      </c>
      <c r="AH659"/>
    </row>
    <row r="660" spans="1:34" x14ac:dyDescent="0.25">
      <c r="A660" t="s">
        <v>2364</v>
      </c>
      <c r="B660" t="s">
        <v>944</v>
      </c>
      <c r="C660" t="s">
        <v>1899</v>
      </c>
      <c r="D660" t="s">
        <v>2299</v>
      </c>
      <c r="E660" s="32">
        <v>28.555555555555557</v>
      </c>
      <c r="F660" s="32">
        <v>3.3639105058365759</v>
      </c>
      <c r="G660" s="32">
        <v>2.8736848249027238</v>
      </c>
      <c r="H660" s="32">
        <v>0.52061478599221789</v>
      </c>
      <c r="I660" s="32">
        <v>0.2778132295719844</v>
      </c>
      <c r="J660" s="32">
        <v>96.058333333333337</v>
      </c>
      <c r="K660" s="32">
        <v>82.059666666666672</v>
      </c>
      <c r="L660" s="32">
        <v>14.866444444444443</v>
      </c>
      <c r="M660" s="32">
        <v>7.9331111111111099</v>
      </c>
      <c r="N660" s="32">
        <v>1.6888888888888889</v>
      </c>
      <c r="O660" s="32">
        <v>5.2444444444444445</v>
      </c>
      <c r="P660" s="32">
        <v>27.86033333333333</v>
      </c>
      <c r="Q660" s="32">
        <v>20.794999999999998</v>
      </c>
      <c r="R660" s="32">
        <v>7.0653333333333332</v>
      </c>
      <c r="S660" s="32">
        <v>53.331555555555568</v>
      </c>
      <c r="T660" s="32">
        <v>53.331555555555568</v>
      </c>
      <c r="U660" s="32">
        <v>0</v>
      </c>
      <c r="V660" s="32">
        <v>0</v>
      </c>
      <c r="W660" s="32">
        <v>6.8789999999999996</v>
      </c>
      <c r="X660" s="32">
        <v>0.69444444444444442</v>
      </c>
      <c r="Y660" s="32">
        <v>0</v>
      </c>
      <c r="Z660" s="32">
        <v>0</v>
      </c>
      <c r="AA660" s="32">
        <v>0.49166666666666664</v>
      </c>
      <c r="AB660" s="32">
        <v>0</v>
      </c>
      <c r="AC660" s="32">
        <v>5.6928888888888887</v>
      </c>
      <c r="AD660" s="32">
        <v>0</v>
      </c>
      <c r="AE660" s="32">
        <v>0</v>
      </c>
      <c r="AF660" t="s">
        <v>604</v>
      </c>
      <c r="AG660">
        <v>5</v>
      </c>
      <c r="AH660"/>
    </row>
    <row r="661" spans="1:34" x14ac:dyDescent="0.25">
      <c r="A661" t="s">
        <v>2364</v>
      </c>
      <c r="B661" t="s">
        <v>1680</v>
      </c>
      <c r="C661" t="s">
        <v>2025</v>
      </c>
      <c r="D661" t="s">
        <v>2269</v>
      </c>
      <c r="E661" s="32">
        <v>38.677777777777777</v>
      </c>
      <c r="F661" s="32">
        <v>2.0695202528009196</v>
      </c>
      <c r="G661" s="32">
        <v>1.9324906636024131</v>
      </c>
      <c r="H661" s="32">
        <v>0.34286124676817009</v>
      </c>
      <c r="I661" s="32">
        <v>0.2058316575696639</v>
      </c>
      <c r="J661" s="32">
        <v>80.044444444444451</v>
      </c>
      <c r="K661" s="32">
        <v>74.74444444444444</v>
      </c>
      <c r="L661" s="32">
        <v>13.261111111111113</v>
      </c>
      <c r="M661" s="32">
        <v>7.9611111111111112</v>
      </c>
      <c r="N661" s="32">
        <v>0.14444444444444443</v>
      </c>
      <c r="O661" s="32">
        <v>5.1555555555555559</v>
      </c>
      <c r="P661" s="32">
        <v>20.297222222222221</v>
      </c>
      <c r="Q661" s="32">
        <v>20.297222222222221</v>
      </c>
      <c r="R661" s="32">
        <v>0</v>
      </c>
      <c r="S661" s="32">
        <v>46.486111111111107</v>
      </c>
      <c r="T661" s="32">
        <v>43.4</v>
      </c>
      <c r="U661" s="32">
        <v>0</v>
      </c>
      <c r="V661" s="32">
        <v>3.0861111111111112</v>
      </c>
      <c r="W661" s="32">
        <v>6.4249999999999998</v>
      </c>
      <c r="X661" s="32">
        <v>1.2027777777777777</v>
      </c>
      <c r="Y661" s="32">
        <v>0</v>
      </c>
      <c r="Z661" s="32">
        <v>0</v>
      </c>
      <c r="AA661" s="32">
        <v>4.1805555555555554</v>
      </c>
      <c r="AB661" s="32">
        <v>0</v>
      </c>
      <c r="AC661" s="32">
        <v>1.0416666666666667</v>
      </c>
      <c r="AD661" s="32">
        <v>0</v>
      </c>
      <c r="AE661" s="32">
        <v>0</v>
      </c>
      <c r="AF661" t="s">
        <v>738</v>
      </c>
      <c r="AG661">
        <v>5</v>
      </c>
      <c r="AH661"/>
    </row>
    <row r="662" spans="1:34" x14ac:dyDescent="0.25">
      <c r="A662" t="s">
        <v>2364</v>
      </c>
      <c r="B662" t="s">
        <v>1492</v>
      </c>
      <c r="C662" t="s">
        <v>2002</v>
      </c>
      <c r="D662" t="s">
        <v>2290</v>
      </c>
      <c r="E662" s="32">
        <v>70.8</v>
      </c>
      <c r="F662" s="32">
        <v>4.1523540489642192</v>
      </c>
      <c r="G662" s="32">
        <v>3.4756795354676715</v>
      </c>
      <c r="H662" s="32">
        <v>0.79791274325172634</v>
      </c>
      <c r="I662" s="32">
        <v>0.12123822975517892</v>
      </c>
      <c r="J662" s="32">
        <v>293.98666666666668</v>
      </c>
      <c r="K662" s="32">
        <v>246.07811111111113</v>
      </c>
      <c r="L662" s="32">
        <v>56.492222222222225</v>
      </c>
      <c r="M662" s="32">
        <v>8.5836666666666677</v>
      </c>
      <c r="N662" s="32">
        <v>42.397444444444446</v>
      </c>
      <c r="O662" s="32">
        <v>5.5111111111111111</v>
      </c>
      <c r="P662" s="32">
        <v>58.014888888888919</v>
      </c>
      <c r="Q662" s="32">
        <v>58.014888888888919</v>
      </c>
      <c r="R662" s="32">
        <v>0</v>
      </c>
      <c r="S662" s="32">
        <v>179.47955555555552</v>
      </c>
      <c r="T662" s="32">
        <v>179.47955555555552</v>
      </c>
      <c r="U662" s="32">
        <v>0</v>
      </c>
      <c r="V662" s="32">
        <v>0</v>
      </c>
      <c r="W662" s="32">
        <v>7.3805555555555555</v>
      </c>
      <c r="X662" s="32">
        <v>0.23055555555555557</v>
      </c>
      <c r="Y662" s="32">
        <v>0</v>
      </c>
      <c r="Z662" s="32">
        <v>0</v>
      </c>
      <c r="AA662" s="32">
        <v>1.5888888888888888</v>
      </c>
      <c r="AB662" s="32">
        <v>0</v>
      </c>
      <c r="AC662" s="32">
        <v>5.5611111111111109</v>
      </c>
      <c r="AD662" s="32">
        <v>0</v>
      </c>
      <c r="AE662" s="32">
        <v>0</v>
      </c>
      <c r="AF662" t="s">
        <v>547</v>
      </c>
      <c r="AG662">
        <v>5</v>
      </c>
      <c r="AH662"/>
    </row>
    <row r="663" spans="1:34" x14ac:dyDescent="0.25">
      <c r="A663" t="s">
        <v>2364</v>
      </c>
      <c r="B663" t="s">
        <v>1342</v>
      </c>
      <c r="C663" t="s">
        <v>2031</v>
      </c>
      <c r="D663" t="s">
        <v>2293</v>
      </c>
      <c r="E663" s="32">
        <v>72.277777777777771</v>
      </c>
      <c r="F663" s="32">
        <v>3.5343812451960033</v>
      </c>
      <c r="G663" s="32">
        <v>3.394258262874712</v>
      </c>
      <c r="H663" s="32">
        <v>0.66379707916986941</v>
      </c>
      <c r="I663" s="32">
        <v>0.52367409684857813</v>
      </c>
      <c r="J663" s="32">
        <v>255.45722222222221</v>
      </c>
      <c r="K663" s="32">
        <v>245.32944444444445</v>
      </c>
      <c r="L663" s="32">
        <v>47.977777777777781</v>
      </c>
      <c r="M663" s="32">
        <v>37.85</v>
      </c>
      <c r="N663" s="32">
        <v>4.6166666666666663</v>
      </c>
      <c r="O663" s="32">
        <v>5.5111111111111111</v>
      </c>
      <c r="P663" s="32">
        <v>69.166666666666671</v>
      </c>
      <c r="Q663" s="32">
        <v>69.166666666666671</v>
      </c>
      <c r="R663" s="32">
        <v>0</v>
      </c>
      <c r="S663" s="32">
        <v>138.31277777777777</v>
      </c>
      <c r="T663" s="32">
        <v>138.31277777777777</v>
      </c>
      <c r="U663" s="32">
        <v>0</v>
      </c>
      <c r="V663" s="32">
        <v>0</v>
      </c>
      <c r="W663" s="32">
        <v>10.148888888888889</v>
      </c>
      <c r="X663" s="32">
        <v>0</v>
      </c>
      <c r="Y663" s="32">
        <v>0</v>
      </c>
      <c r="Z663" s="32">
        <v>0</v>
      </c>
      <c r="AA663" s="32">
        <v>4.8305555555555557</v>
      </c>
      <c r="AB663" s="32">
        <v>0</v>
      </c>
      <c r="AC663" s="32">
        <v>5.3183333333333334</v>
      </c>
      <c r="AD663" s="32">
        <v>0</v>
      </c>
      <c r="AE663" s="32">
        <v>0</v>
      </c>
      <c r="AF663" t="s">
        <v>393</v>
      </c>
      <c r="AG663">
        <v>5</v>
      </c>
      <c r="AH663"/>
    </row>
    <row r="664" spans="1:34" x14ac:dyDescent="0.25">
      <c r="A664" t="s">
        <v>2364</v>
      </c>
      <c r="B664" t="s">
        <v>1367</v>
      </c>
      <c r="C664" t="s">
        <v>2154</v>
      </c>
      <c r="D664" t="s">
        <v>2314</v>
      </c>
      <c r="E664" s="32">
        <v>57.31111111111111</v>
      </c>
      <c r="F664" s="32">
        <v>4.5185013571151611</v>
      </c>
      <c r="G664" s="32">
        <v>4.108216362931369</v>
      </c>
      <c r="H664" s="32">
        <v>0.90160915083365656</v>
      </c>
      <c r="I664" s="32">
        <v>0.52399185730903453</v>
      </c>
      <c r="J664" s="32">
        <v>258.96033333333332</v>
      </c>
      <c r="K664" s="32">
        <v>235.44644444444444</v>
      </c>
      <c r="L664" s="32">
        <v>51.672222222222224</v>
      </c>
      <c r="M664" s="32">
        <v>30.030555555555555</v>
      </c>
      <c r="N664" s="32">
        <v>15.691666666666666</v>
      </c>
      <c r="O664" s="32">
        <v>5.95</v>
      </c>
      <c r="P664" s="32">
        <v>69.149222222222221</v>
      </c>
      <c r="Q664" s="32">
        <v>67.277000000000001</v>
      </c>
      <c r="R664" s="32">
        <v>1.8722222222222222</v>
      </c>
      <c r="S664" s="32">
        <v>138.13888888888889</v>
      </c>
      <c r="T664" s="32">
        <v>138.13888888888889</v>
      </c>
      <c r="U664" s="32">
        <v>0</v>
      </c>
      <c r="V664" s="32">
        <v>0</v>
      </c>
      <c r="W664" s="32">
        <v>37.338111111111111</v>
      </c>
      <c r="X664" s="32">
        <v>6.1277777777777782</v>
      </c>
      <c r="Y664" s="32">
        <v>0</v>
      </c>
      <c r="Z664" s="32">
        <v>0</v>
      </c>
      <c r="AA664" s="32">
        <v>19.399222222222225</v>
      </c>
      <c r="AB664" s="32">
        <v>0</v>
      </c>
      <c r="AC664" s="32">
        <v>11.811111111111112</v>
      </c>
      <c r="AD664" s="32">
        <v>0</v>
      </c>
      <c r="AE664" s="32">
        <v>0</v>
      </c>
      <c r="AF664" t="s">
        <v>419</v>
      </c>
      <c r="AG664">
        <v>5</v>
      </c>
      <c r="AH664"/>
    </row>
    <row r="665" spans="1:34" x14ac:dyDescent="0.25">
      <c r="A665" t="s">
        <v>2364</v>
      </c>
      <c r="B665" t="s">
        <v>1138</v>
      </c>
      <c r="C665" t="s">
        <v>1937</v>
      </c>
      <c r="D665" t="s">
        <v>2297</v>
      </c>
      <c r="E665" s="32">
        <v>54.022222222222226</v>
      </c>
      <c r="F665" s="32">
        <v>4.1861888111888108</v>
      </c>
      <c r="G665" s="32">
        <v>4.0808823529411757</v>
      </c>
      <c r="H665" s="32">
        <v>0.84003496503496511</v>
      </c>
      <c r="I665" s="32">
        <v>0.73472850678733037</v>
      </c>
      <c r="J665" s="32">
        <v>226.14722222222224</v>
      </c>
      <c r="K665" s="32">
        <v>220.45833333333331</v>
      </c>
      <c r="L665" s="32">
        <v>45.38055555555556</v>
      </c>
      <c r="M665" s="32">
        <v>39.69166666666667</v>
      </c>
      <c r="N665" s="32">
        <v>0</v>
      </c>
      <c r="O665" s="32">
        <v>5.6888888888888891</v>
      </c>
      <c r="P665" s="32">
        <v>36.241666666666667</v>
      </c>
      <c r="Q665" s="32">
        <v>36.241666666666667</v>
      </c>
      <c r="R665" s="32">
        <v>0</v>
      </c>
      <c r="S665" s="32">
        <v>144.52500000000001</v>
      </c>
      <c r="T665" s="32">
        <v>81.738888888888894</v>
      </c>
      <c r="U665" s="32">
        <v>62.786111111111111</v>
      </c>
      <c r="V665" s="32">
        <v>0</v>
      </c>
      <c r="W665" s="32">
        <v>0</v>
      </c>
      <c r="X665" s="32">
        <v>0</v>
      </c>
      <c r="Y665" s="32">
        <v>0</v>
      </c>
      <c r="Z665" s="32">
        <v>0</v>
      </c>
      <c r="AA665" s="32">
        <v>0</v>
      </c>
      <c r="AB665" s="32">
        <v>0</v>
      </c>
      <c r="AC665" s="32">
        <v>0</v>
      </c>
      <c r="AD665" s="32">
        <v>0</v>
      </c>
      <c r="AE665" s="32">
        <v>0</v>
      </c>
      <c r="AF665" t="s">
        <v>185</v>
      </c>
      <c r="AG665">
        <v>5</v>
      </c>
      <c r="AH665"/>
    </row>
    <row r="666" spans="1:34" x14ac:dyDescent="0.25">
      <c r="A666" t="s">
        <v>2364</v>
      </c>
      <c r="B666" t="s">
        <v>1319</v>
      </c>
      <c r="C666" t="s">
        <v>1909</v>
      </c>
      <c r="D666" t="s">
        <v>2295</v>
      </c>
      <c r="E666" s="32">
        <v>135.12222222222223</v>
      </c>
      <c r="F666" s="32">
        <v>3.5851944741386395</v>
      </c>
      <c r="G666" s="32">
        <v>3.2976153276868669</v>
      </c>
      <c r="H666" s="32">
        <v>0.54598717210755687</v>
      </c>
      <c r="I666" s="32">
        <v>0.47132225968259184</v>
      </c>
      <c r="J666" s="32">
        <v>484.4394444444444</v>
      </c>
      <c r="K666" s="32">
        <v>445.58111111111106</v>
      </c>
      <c r="L666" s="32">
        <v>73.774999999999991</v>
      </c>
      <c r="M666" s="32">
        <v>63.68611111111111</v>
      </c>
      <c r="N666" s="32">
        <v>4.4000000000000004</v>
      </c>
      <c r="O666" s="32">
        <v>5.6888888888888891</v>
      </c>
      <c r="P666" s="32">
        <v>151.60555555555555</v>
      </c>
      <c r="Q666" s="32">
        <v>122.83611111111111</v>
      </c>
      <c r="R666" s="32">
        <v>28.769444444444446</v>
      </c>
      <c r="S666" s="32">
        <v>259.05888888888887</v>
      </c>
      <c r="T666" s="32">
        <v>199.35888888888888</v>
      </c>
      <c r="U666" s="32">
        <v>59.7</v>
      </c>
      <c r="V666" s="32">
        <v>0</v>
      </c>
      <c r="W666" s="32">
        <v>7.572222222222222</v>
      </c>
      <c r="X666" s="32">
        <v>0</v>
      </c>
      <c r="Y666" s="32">
        <v>0</v>
      </c>
      <c r="Z666" s="32">
        <v>0</v>
      </c>
      <c r="AA666" s="32">
        <v>7.572222222222222</v>
      </c>
      <c r="AB666" s="32">
        <v>0</v>
      </c>
      <c r="AC666" s="32">
        <v>0</v>
      </c>
      <c r="AD666" s="32">
        <v>0</v>
      </c>
      <c r="AE666" s="32">
        <v>0</v>
      </c>
      <c r="AF666" t="s">
        <v>369</v>
      </c>
      <c r="AG666">
        <v>5</v>
      </c>
      <c r="AH666"/>
    </row>
    <row r="667" spans="1:34" x14ac:dyDescent="0.25">
      <c r="A667" t="s">
        <v>2364</v>
      </c>
      <c r="B667" t="s">
        <v>1250</v>
      </c>
      <c r="C667" t="s">
        <v>2098</v>
      </c>
      <c r="D667" t="s">
        <v>2310</v>
      </c>
      <c r="E667" s="32">
        <v>49.088888888888889</v>
      </c>
      <c r="F667" s="32">
        <v>3.0982571299230415</v>
      </c>
      <c r="G667" s="32">
        <v>2.8255794477138974</v>
      </c>
      <c r="H667" s="32">
        <v>0.30303304662743319</v>
      </c>
      <c r="I667" s="32">
        <v>9.7636939791760968E-2</v>
      </c>
      <c r="J667" s="32">
        <v>152.08999999999997</v>
      </c>
      <c r="K667" s="32">
        <v>138.70455555555554</v>
      </c>
      <c r="L667" s="32">
        <v>14.875555555555554</v>
      </c>
      <c r="M667" s="32">
        <v>4.7928888888888883</v>
      </c>
      <c r="N667" s="32">
        <v>7.7715555555555564</v>
      </c>
      <c r="O667" s="32">
        <v>2.3111111111111109</v>
      </c>
      <c r="P667" s="32">
        <v>58.731333333333332</v>
      </c>
      <c r="Q667" s="32">
        <v>55.428555555555555</v>
      </c>
      <c r="R667" s="32">
        <v>3.3027777777777776</v>
      </c>
      <c r="S667" s="32">
        <v>78.4831111111111</v>
      </c>
      <c r="T667" s="32">
        <v>78.4831111111111</v>
      </c>
      <c r="U667" s="32">
        <v>0</v>
      </c>
      <c r="V667" s="32">
        <v>0</v>
      </c>
      <c r="W667" s="32">
        <v>0</v>
      </c>
      <c r="X667" s="32">
        <v>0</v>
      </c>
      <c r="Y667" s="32">
        <v>0</v>
      </c>
      <c r="Z667" s="32">
        <v>0</v>
      </c>
      <c r="AA667" s="32">
        <v>0</v>
      </c>
      <c r="AB667" s="32">
        <v>0</v>
      </c>
      <c r="AC667" s="32">
        <v>0</v>
      </c>
      <c r="AD667" s="32">
        <v>0</v>
      </c>
      <c r="AE667" s="32">
        <v>0</v>
      </c>
      <c r="AF667" t="s">
        <v>299</v>
      </c>
      <c r="AG667">
        <v>5</v>
      </c>
      <c r="AH667"/>
    </row>
    <row r="668" spans="1:34" x14ac:dyDescent="0.25">
      <c r="A668" t="s">
        <v>2364</v>
      </c>
      <c r="B668" t="s">
        <v>1199</v>
      </c>
      <c r="C668" t="s">
        <v>2053</v>
      </c>
      <c r="D668" t="s">
        <v>2307</v>
      </c>
      <c r="E668" s="32">
        <v>74.733333333333334</v>
      </c>
      <c r="F668" s="32">
        <v>3.4509366636931307</v>
      </c>
      <c r="G668" s="32">
        <v>3.0553449301219149</v>
      </c>
      <c r="H668" s="32">
        <v>0.57998810585786498</v>
      </c>
      <c r="I668" s="32">
        <v>0.45420755278025571</v>
      </c>
      <c r="J668" s="32">
        <v>257.89999999999998</v>
      </c>
      <c r="K668" s="32">
        <v>228.33611111111111</v>
      </c>
      <c r="L668" s="32">
        <v>43.344444444444441</v>
      </c>
      <c r="M668" s="32">
        <v>33.944444444444443</v>
      </c>
      <c r="N668" s="32">
        <v>3.8</v>
      </c>
      <c r="O668" s="32">
        <v>5.6</v>
      </c>
      <c r="P668" s="32">
        <v>68.108333333333334</v>
      </c>
      <c r="Q668" s="32">
        <v>47.944444444444443</v>
      </c>
      <c r="R668" s="32">
        <v>20.163888888888888</v>
      </c>
      <c r="S668" s="32">
        <v>146.44722222222222</v>
      </c>
      <c r="T668" s="32">
        <v>146.44722222222222</v>
      </c>
      <c r="U668" s="32">
        <v>0</v>
      </c>
      <c r="V668" s="32">
        <v>0</v>
      </c>
      <c r="W668" s="32">
        <v>14.738888888888889</v>
      </c>
      <c r="X668" s="32">
        <v>0</v>
      </c>
      <c r="Y668" s="32">
        <v>0</v>
      </c>
      <c r="Z668" s="32">
        <v>0</v>
      </c>
      <c r="AA668" s="32">
        <v>0.42222222222222222</v>
      </c>
      <c r="AB668" s="32">
        <v>0</v>
      </c>
      <c r="AC668" s="32">
        <v>14.316666666666666</v>
      </c>
      <c r="AD668" s="32">
        <v>0</v>
      </c>
      <c r="AE668" s="32">
        <v>0</v>
      </c>
      <c r="AF668" t="s">
        <v>247</v>
      </c>
      <c r="AG668">
        <v>5</v>
      </c>
      <c r="AH668"/>
    </row>
    <row r="669" spans="1:34" x14ac:dyDescent="0.25">
      <c r="A669" t="s">
        <v>2364</v>
      </c>
      <c r="B669" t="s">
        <v>1467</v>
      </c>
      <c r="C669" t="s">
        <v>2085</v>
      </c>
      <c r="D669" t="s">
        <v>2254</v>
      </c>
      <c r="E669" s="32">
        <v>40.244444444444447</v>
      </c>
      <c r="F669" s="32">
        <v>2.8620817228050797</v>
      </c>
      <c r="G669" s="32">
        <v>2.3641524019878521</v>
      </c>
      <c r="H669" s="32">
        <v>0.43932909994478192</v>
      </c>
      <c r="I669" s="32">
        <v>0.27091385974599669</v>
      </c>
      <c r="J669" s="32">
        <v>115.18288888888888</v>
      </c>
      <c r="K669" s="32">
        <v>95.144000000000005</v>
      </c>
      <c r="L669" s="32">
        <v>17.680555555555557</v>
      </c>
      <c r="M669" s="32">
        <v>10.902777777777779</v>
      </c>
      <c r="N669" s="32">
        <v>1.3555555555555556</v>
      </c>
      <c r="O669" s="32">
        <v>5.4222222222222225</v>
      </c>
      <c r="P669" s="32">
        <v>37.620666666666658</v>
      </c>
      <c r="Q669" s="32">
        <v>24.359555555555549</v>
      </c>
      <c r="R669" s="32">
        <v>13.261111111111111</v>
      </c>
      <c r="S669" s="32">
        <v>59.881666666666668</v>
      </c>
      <c r="T669" s="32">
        <v>53.417666666666669</v>
      </c>
      <c r="U669" s="32">
        <v>6.4639999999999995</v>
      </c>
      <c r="V669" s="32">
        <v>0</v>
      </c>
      <c r="W669" s="32">
        <v>21.921111111111113</v>
      </c>
      <c r="X669" s="32">
        <v>1.2250000000000001</v>
      </c>
      <c r="Y669" s="32">
        <v>0</v>
      </c>
      <c r="Z669" s="32">
        <v>0</v>
      </c>
      <c r="AA669" s="32">
        <v>1.6472222222222221</v>
      </c>
      <c r="AB669" s="32">
        <v>0</v>
      </c>
      <c r="AC669" s="32">
        <v>19.048888888888889</v>
      </c>
      <c r="AD669" s="32">
        <v>0</v>
      </c>
      <c r="AE669" s="32">
        <v>0</v>
      </c>
      <c r="AF669" t="s">
        <v>522</v>
      </c>
      <c r="AG669">
        <v>5</v>
      </c>
      <c r="AH669"/>
    </row>
    <row r="670" spans="1:34" x14ac:dyDescent="0.25">
      <c r="A670" t="s">
        <v>2364</v>
      </c>
      <c r="B670" t="s">
        <v>1764</v>
      </c>
      <c r="C670" t="s">
        <v>1884</v>
      </c>
      <c r="D670" t="s">
        <v>2306</v>
      </c>
      <c r="E670" s="32">
        <v>63.81111111111111</v>
      </c>
      <c r="F670" s="32">
        <v>2.8872540484067559</v>
      </c>
      <c r="G670" s="32">
        <v>2.6860961170120148</v>
      </c>
      <c r="H670" s="32">
        <v>0.48384990423123803</v>
      </c>
      <c r="I670" s="32">
        <v>0.40444889430611181</v>
      </c>
      <c r="J670" s="32">
        <v>184.23888888888888</v>
      </c>
      <c r="K670" s="32">
        <v>171.40277777777777</v>
      </c>
      <c r="L670" s="32">
        <v>30.875</v>
      </c>
      <c r="M670" s="32">
        <v>25.808333333333334</v>
      </c>
      <c r="N670" s="32">
        <v>0</v>
      </c>
      <c r="O670" s="32">
        <v>5.0666666666666664</v>
      </c>
      <c r="P670" s="32">
        <v>36.93611111111111</v>
      </c>
      <c r="Q670" s="32">
        <v>29.166666666666668</v>
      </c>
      <c r="R670" s="32">
        <v>7.7694444444444448</v>
      </c>
      <c r="S670" s="32">
        <v>116.42777777777778</v>
      </c>
      <c r="T670" s="32">
        <v>116.42777777777778</v>
      </c>
      <c r="U670" s="32">
        <v>0</v>
      </c>
      <c r="V670" s="32">
        <v>0</v>
      </c>
      <c r="W670" s="32">
        <v>0</v>
      </c>
      <c r="X670" s="32">
        <v>0</v>
      </c>
      <c r="Y670" s="32">
        <v>0</v>
      </c>
      <c r="Z670" s="32">
        <v>0</v>
      </c>
      <c r="AA670" s="32">
        <v>0</v>
      </c>
      <c r="AB670" s="32">
        <v>0</v>
      </c>
      <c r="AC670" s="32">
        <v>0</v>
      </c>
      <c r="AD670" s="32">
        <v>0</v>
      </c>
      <c r="AE670" s="32">
        <v>0</v>
      </c>
      <c r="AF670" t="s">
        <v>823</v>
      </c>
      <c r="AG670">
        <v>5</v>
      </c>
      <c r="AH670"/>
    </row>
    <row r="671" spans="1:34" x14ac:dyDescent="0.25">
      <c r="A671" t="s">
        <v>2364</v>
      </c>
      <c r="B671" t="s">
        <v>1420</v>
      </c>
      <c r="C671" t="s">
        <v>2161</v>
      </c>
      <c r="D671" t="s">
        <v>2271</v>
      </c>
      <c r="E671" s="32">
        <v>39.477777777777774</v>
      </c>
      <c r="F671" s="32">
        <v>2.9960652969321706</v>
      </c>
      <c r="G671" s="32">
        <v>2.7551421334083877</v>
      </c>
      <c r="H671" s="32">
        <v>0.53255277230509435</v>
      </c>
      <c r="I671" s="32">
        <v>0.38394596115958352</v>
      </c>
      <c r="J671" s="32">
        <v>118.27800000000002</v>
      </c>
      <c r="K671" s="32">
        <v>108.7668888888889</v>
      </c>
      <c r="L671" s="32">
        <v>21.024000000000001</v>
      </c>
      <c r="M671" s="32">
        <v>15.157333333333334</v>
      </c>
      <c r="N671" s="32">
        <v>0</v>
      </c>
      <c r="O671" s="32">
        <v>5.8666666666666663</v>
      </c>
      <c r="P671" s="32">
        <v>36.527666666666661</v>
      </c>
      <c r="Q671" s="32">
        <v>32.883222222222216</v>
      </c>
      <c r="R671" s="32">
        <v>3.6444444444444444</v>
      </c>
      <c r="S671" s="32">
        <v>60.726333333333351</v>
      </c>
      <c r="T671" s="32">
        <v>60.726333333333351</v>
      </c>
      <c r="U671" s="32">
        <v>0</v>
      </c>
      <c r="V671" s="32">
        <v>0</v>
      </c>
      <c r="W671" s="32">
        <v>0</v>
      </c>
      <c r="X671" s="32">
        <v>0</v>
      </c>
      <c r="Y671" s="32">
        <v>0</v>
      </c>
      <c r="Z671" s="32">
        <v>0</v>
      </c>
      <c r="AA671" s="32">
        <v>0</v>
      </c>
      <c r="AB671" s="32">
        <v>0</v>
      </c>
      <c r="AC671" s="32">
        <v>0</v>
      </c>
      <c r="AD671" s="32">
        <v>0</v>
      </c>
      <c r="AE671" s="32">
        <v>0</v>
      </c>
      <c r="AF671" t="s">
        <v>473</v>
      </c>
      <c r="AG671">
        <v>5</v>
      </c>
      <c r="AH671"/>
    </row>
    <row r="672" spans="1:34" x14ac:dyDescent="0.25">
      <c r="A672" t="s">
        <v>2364</v>
      </c>
      <c r="B672" t="s">
        <v>1019</v>
      </c>
      <c r="C672" t="s">
        <v>2046</v>
      </c>
      <c r="D672" t="s">
        <v>2283</v>
      </c>
      <c r="E672" s="32">
        <v>73.488888888888894</v>
      </c>
      <c r="F672" s="32">
        <v>3.3740368914423957</v>
      </c>
      <c r="G672" s="32">
        <v>2.8366540671303304</v>
      </c>
      <c r="H672" s="32">
        <v>0.76279860901118846</v>
      </c>
      <c r="I672" s="32">
        <v>0.26510432416087087</v>
      </c>
      <c r="J672" s="32">
        <v>247.95422222222231</v>
      </c>
      <c r="K672" s="32">
        <v>208.46255555555564</v>
      </c>
      <c r="L672" s="32">
        <v>56.057222222222229</v>
      </c>
      <c r="M672" s="32">
        <v>19.482222222222223</v>
      </c>
      <c r="N672" s="32">
        <v>31.330555555555559</v>
      </c>
      <c r="O672" s="32">
        <v>5.2444444444444445</v>
      </c>
      <c r="P672" s="32">
        <v>54.654555555555575</v>
      </c>
      <c r="Q672" s="32">
        <v>51.737888888888911</v>
      </c>
      <c r="R672" s="32">
        <v>2.9166666666666661</v>
      </c>
      <c r="S672" s="32">
        <v>137.24244444444449</v>
      </c>
      <c r="T672" s="32">
        <v>137.24244444444449</v>
      </c>
      <c r="U672" s="32">
        <v>0</v>
      </c>
      <c r="V672" s="32">
        <v>0</v>
      </c>
      <c r="W672" s="32">
        <v>11.086444444444446</v>
      </c>
      <c r="X672" s="32">
        <v>0</v>
      </c>
      <c r="Y672" s="32">
        <v>1.5111111111111111</v>
      </c>
      <c r="Z672" s="32">
        <v>0</v>
      </c>
      <c r="AA672" s="32">
        <v>7.9873333333333338</v>
      </c>
      <c r="AB672" s="32">
        <v>0</v>
      </c>
      <c r="AC672" s="32">
        <v>1.5880000000000001</v>
      </c>
      <c r="AD672" s="32">
        <v>0</v>
      </c>
      <c r="AE672" s="32">
        <v>0</v>
      </c>
      <c r="AF672" t="s">
        <v>63</v>
      </c>
      <c r="AG672">
        <v>5</v>
      </c>
      <c r="AH672"/>
    </row>
    <row r="673" spans="1:34" x14ac:dyDescent="0.25">
      <c r="A673" t="s">
        <v>2364</v>
      </c>
      <c r="B673" t="s">
        <v>1303</v>
      </c>
      <c r="C673" t="s">
        <v>2031</v>
      </c>
      <c r="D673" t="s">
        <v>2293</v>
      </c>
      <c r="E673" s="32">
        <v>184.02222222222221</v>
      </c>
      <c r="F673" s="32">
        <v>4.1660348991667684</v>
      </c>
      <c r="G673" s="32">
        <v>3.8351720806665868</v>
      </c>
      <c r="H673" s="32">
        <v>0.78609286318077531</v>
      </c>
      <c r="I673" s="32">
        <v>0.65425069436058458</v>
      </c>
      <c r="J673" s="32">
        <v>766.64300000000014</v>
      </c>
      <c r="K673" s="32">
        <v>705.75688888888897</v>
      </c>
      <c r="L673" s="32">
        <v>144.65855555555555</v>
      </c>
      <c r="M673" s="32">
        <v>120.39666666666668</v>
      </c>
      <c r="N673" s="32">
        <v>17.14800000000001</v>
      </c>
      <c r="O673" s="32">
        <v>7.1138888888888889</v>
      </c>
      <c r="P673" s="32">
        <v>195.23688888888893</v>
      </c>
      <c r="Q673" s="32">
        <v>158.61266666666671</v>
      </c>
      <c r="R673" s="32">
        <v>36.624222222222222</v>
      </c>
      <c r="S673" s="32">
        <v>426.74755555555555</v>
      </c>
      <c r="T673" s="32">
        <v>342.50866666666667</v>
      </c>
      <c r="U673" s="32">
        <v>83.99722222222222</v>
      </c>
      <c r="V673" s="32">
        <v>0.24166666666666667</v>
      </c>
      <c r="W673" s="32">
        <v>148.51411111111111</v>
      </c>
      <c r="X673" s="32">
        <v>38.877222222222215</v>
      </c>
      <c r="Y673" s="32">
        <v>2.0683333333333351</v>
      </c>
      <c r="Z673" s="32">
        <v>0</v>
      </c>
      <c r="AA673" s="32">
        <v>32.087666666666664</v>
      </c>
      <c r="AB673" s="32">
        <v>0</v>
      </c>
      <c r="AC673" s="32">
        <v>75.480888888888913</v>
      </c>
      <c r="AD673" s="32">
        <v>0</v>
      </c>
      <c r="AE673" s="32">
        <v>0</v>
      </c>
      <c r="AF673" t="s">
        <v>353</v>
      </c>
      <c r="AG673">
        <v>5</v>
      </c>
      <c r="AH673"/>
    </row>
    <row r="674" spans="1:34" x14ac:dyDescent="0.25">
      <c r="A674" t="s">
        <v>2364</v>
      </c>
      <c r="B674" t="s">
        <v>1000</v>
      </c>
      <c r="C674" t="s">
        <v>2025</v>
      </c>
      <c r="D674" t="s">
        <v>2269</v>
      </c>
      <c r="E674" s="32">
        <v>65.011111111111106</v>
      </c>
      <c r="F674" s="32">
        <v>2.6031567253460954</v>
      </c>
      <c r="G674" s="32">
        <v>2.5368432746539056</v>
      </c>
      <c r="H674" s="32">
        <v>0.32481627072295338</v>
      </c>
      <c r="I674" s="32">
        <v>0.25850282003076402</v>
      </c>
      <c r="J674" s="32">
        <v>169.23411111111113</v>
      </c>
      <c r="K674" s="32">
        <v>164.923</v>
      </c>
      <c r="L674" s="32">
        <v>21.116666666666667</v>
      </c>
      <c r="M674" s="32">
        <v>16.805555555555557</v>
      </c>
      <c r="N674" s="32">
        <v>0.22222222222222221</v>
      </c>
      <c r="O674" s="32">
        <v>4.0888888888888886</v>
      </c>
      <c r="P674" s="32">
        <v>54.496111111111119</v>
      </c>
      <c r="Q674" s="32">
        <v>54.496111111111119</v>
      </c>
      <c r="R674" s="32">
        <v>0</v>
      </c>
      <c r="S674" s="32">
        <v>93.621333333333354</v>
      </c>
      <c r="T674" s="32">
        <v>85.379555555555569</v>
      </c>
      <c r="U674" s="32">
        <v>8.2417777777777772</v>
      </c>
      <c r="V674" s="32">
        <v>0</v>
      </c>
      <c r="W674" s="32">
        <v>33.847222222222221</v>
      </c>
      <c r="X674" s="32">
        <v>6.2305555555555552</v>
      </c>
      <c r="Y674" s="32">
        <v>0</v>
      </c>
      <c r="Z674" s="32">
        <v>0</v>
      </c>
      <c r="AA674" s="32">
        <v>22.872222222222224</v>
      </c>
      <c r="AB674" s="32">
        <v>0</v>
      </c>
      <c r="AC674" s="32">
        <v>4.7444444444444445</v>
      </c>
      <c r="AD674" s="32">
        <v>0</v>
      </c>
      <c r="AE674" s="32">
        <v>0</v>
      </c>
      <c r="AF674" t="s">
        <v>44</v>
      </c>
      <c r="AG674">
        <v>5</v>
      </c>
      <c r="AH674"/>
    </row>
    <row r="675" spans="1:34" x14ac:dyDescent="0.25">
      <c r="A675" t="s">
        <v>2364</v>
      </c>
      <c r="B675" t="s">
        <v>1103</v>
      </c>
      <c r="C675" t="s">
        <v>2063</v>
      </c>
      <c r="D675" t="s">
        <v>2295</v>
      </c>
      <c r="E675" s="32">
        <v>105</v>
      </c>
      <c r="F675" s="32">
        <v>3.1997502645502642</v>
      </c>
      <c r="G675" s="32">
        <v>2.8956232804232802</v>
      </c>
      <c r="H675" s="32">
        <v>0.47024550264550269</v>
      </c>
      <c r="I675" s="32">
        <v>0.30770582010582015</v>
      </c>
      <c r="J675" s="32">
        <v>335.97377777777774</v>
      </c>
      <c r="K675" s="32">
        <v>304.0404444444444</v>
      </c>
      <c r="L675" s="32">
        <v>49.375777777777785</v>
      </c>
      <c r="M675" s="32">
        <v>32.309111111111115</v>
      </c>
      <c r="N675" s="32">
        <v>5.6888888888888891</v>
      </c>
      <c r="O675" s="32">
        <v>11.377777777777778</v>
      </c>
      <c r="P675" s="32">
        <v>123.81777777777779</v>
      </c>
      <c r="Q675" s="32">
        <v>108.95111111111112</v>
      </c>
      <c r="R675" s="32">
        <v>14.866666666666667</v>
      </c>
      <c r="S675" s="32">
        <v>162.78022222222216</v>
      </c>
      <c r="T675" s="32">
        <v>162.78022222222216</v>
      </c>
      <c r="U675" s="32">
        <v>0</v>
      </c>
      <c r="V675" s="32">
        <v>0</v>
      </c>
      <c r="W675" s="32">
        <v>0</v>
      </c>
      <c r="X675" s="32">
        <v>0</v>
      </c>
      <c r="Y675" s="32">
        <v>0</v>
      </c>
      <c r="Z675" s="32">
        <v>0</v>
      </c>
      <c r="AA675" s="32">
        <v>0</v>
      </c>
      <c r="AB675" s="32">
        <v>0</v>
      </c>
      <c r="AC675" s="32">
        <v>0</v>
      </c>
      <c r="AD675" s="32">
        <v>0</v>
      </c>
      <c r="AE675" s="32">
        <v>0</v>
      </c>
      <c r="AF675" t="s">
        <v>150</v>
      </c>
      <c r="AG675">
        <v>5</v>
      </c>
      <c r="AH675"/>
    </row>
    <row r="676" spans="1:34" x14ac:dyDescent="0.25">
      <c r="A676" t="s">
        <v>2364</v>
      </c>
      <c r="B676" t="s">
        <v>975</v>
      </c>
      <c r="C676" t="s">
        <v>2031</v>
      </c>
      <c r="D676" t="s">
        <v>2293</v>
      </c>
      <c r="E676" s="32">
        <v>145.86666666666667</v>
      </c>
      <c r="F676" s="32">
        <v>3.8293487202925047</v>
      </c>
      <c r="G676" s="32">
        <v>3.4668967093235832</v>
      </c>
      <c r="H676" s="32">
        <v>0.90339503351614869</v>
      </c>
      <c r="I676" s="32">
        <v>0.68176492992077986</v>
      </c>
      <c r="J676" s="32">
        <v>558.57433333333336</v>
      </c>
      <c r="K676" s="32">
        <v>505.7046666666667</v>
      </c>
      <c r="L676" s="32">
        <v>131.77522222222223</v>
      </c>
      <c r="M676" s="32">
        <v>99.446777777777768</v>
      </c>
      <c r="N676" s="32">
        <v>26.021777777777778</v>
      </c>
      <c r="O676" s="32">
        <v>6.3066666666666684</v>
      </c>
      <c r="P676" s="32">
        <v>139.00188888888889</v>
      </c>
      <c r="Q676" s="32">
        <v>118.46066666666665</v>
      </c>
      <c r="R676" s="32">
        <v>20.541222222222224</v>
      </c>
      <c r="S676" s="32">
        <v>287.79722222222227</v>
      </c>
      <c r="T676" s="32">
        <v>216.97500000000005</v>
      </c>
      <c r="U676" s="32">
        <v>65.038888888888891</v>
      </c>
      <c r="V676" s="32">
        <v>5.7833333333333332</v>
      </c>
      <c r="W676" s="32">
        <v>94.335777777777764</v>
      </c>
      <c r="X676" s="32">
        <v>14.598444444444448</v>
      </c>
      <c r="Y676" s="32">
        <v>6.7322222222222221</v>
      </c>
      <c r="Z676" s="32">
        <v>0</v>
      </c>
      <c r="AA676" s="32">
        <v>20.349555555555558</v>
      </c>
      <c r="AB676" s="32">
        <v>0</v>
      </c>
      <c r="AC676" s="32">
        <v>52.655555555555544</v>
      </c>
      <c r="AD676" s="32">
        <v>0</v>
      </c>
      <c r="AE676" s="32">
        <v>0</v>
      </c>
      <c r="AF676" t="s">
        <v>19</v>
      </c>
      <c r="AG676">
        <v>5</v>
      </c>
      <c r="AH676"/>
    </row>
    <row r="677" spans="1:34" x14ac:dyDescent="0.25">
      <c r="A677" t="s">
        <v>2364</v>
      </c>
      <c r="B677" t="s">
        <v>1522</v>
      </c>
      <c r="C677" t="s">
        <v>1975</v>
      </c>
      <c r="D677" t="s">
        <v>2287</v>
      </c>
      <c r="E677" s="32">
        <v>52.777777777777779</v>
      </c>
      <c r="F677" s="32">
        <v>2.8274547368421055</v>
      </c>
      <c r="G677" s="32">
        <v>2.6034547368421057</v>
      </c>
      <c r="H677" s="32">
        <v>0.36001263157894731</v>
      </c>
      <c r="I677" s="32">
        <v>0.24717052631578945</v>
      </c>
      <c r="J677" s="32">
        <v>149.22677777777778</v>
      </c>
      <c r="K677" s="32">
        <v>137.40455555555559</v>
      </c>
      <c r="L677" s="32">
        <v>19.000666666666664</v>
      </c>
      <c r="M677" s="32">
        <v>13.04511111111111</v>
      </c>
      <c r="N677" s="32">
        <v>2.0444444444444443</v>
      </c>
      <c r="O677" s="32">
        <v>3.911111111111111</v>
      </c>
      <c r="P677" s="32">
        <v>52.788888888888899</v>
      </c>
      <c r="Q677" s="32">
        <v>46.922222222222231</v>
      </c>
      <c r="R677" s="32">
        <v>5.8666666666666663</v>
      </c>
      <c r="S677" s="32">
        <v>77.437222222222232</v>
      </c>
      <c r="T677" s="32">
        <v>77.437222222222232</v>
      </c>
      <c r="U677" s="32">
        <v>0</v>
      </c>
      <c r="V677" s="32">
        <v>0</v>
      </c>
      <c r="W677" s="32">
        <v>4.3518888888888902</v>
      </c>
      <c r="X677" s="32">
        <v>0</v>
      </c>
      <c r="Y677" s="32">
        <v>0</v>
      </c>
      <c r="Z677" s="32">
        <v>0</v>
      </c>
      <c r="AA677" s="32">
        <v>3.2102222222222232</v>
      </c>
      <c r="AB677" s="32">
        <v>0</v>
      </c>
      <c r="AC677" s="32">
        <v>1.1416666666666666</v>
      </c>
      <c r="AD677" s="32">
        <v>0</v>
      </c>
      <c r="AE677" s="32">
        <v>0</v>
      </c>
      <c r="AF677" t="s">
        <v>577</v>
      </c>
      <c r="AG677">
        <v>5</v>
      </c>
      <c r="AH677"/>
    </row>
    <row r="678" spans="1:34" x14ac:dyDescent="0.25">
      <c r="A678" t="s">
        <v>2364</v>
      </c>
      <c r="B678" t="s">
        <v>1262</v>
      </c>
      <c r="C678" t="s">
        <v>2018</v>
      </c>
      <c r="D678" t="s">
        <v>2309</v>
      </c>
      <c r="E678" s="32">
        <v>62.555555555555557</v>
      </c>
      <c r="F678" s="32">
        <v>3.9334671403197152</v>
      </c>
      <c r="G678" s="32">
        <v>3.6805364120781521</v>
      </c>
      <c r="H678" s="32">
        <v>0.78565186500888107</v>
      </c>
      <c r="I678" s="32">
        <v>0.53272113676731803</v>
      </c>
      <c r="J678" s="32">
        <v>246.06022222222219</v>
      </c>
      <c r="K678" s="32">
        <v>230.23799999999997</v>
      </c>
      <c r="L678" s="32">
        <v>49.146888888888896</v>
      </c>
      <c r="M678" s="32">
        <v>33.324666666666673</v>
      </c>
      <c r="N678" s="32">
        <v>11.822222222222223</v>
      </c>
      <c r="O678" s="32">
        <v>4</v>
      </c>
      <c r="P678" s="32">
        <v>75.538777777777796</v>
      </c>
      <c r="Q678" s="32">
        <v>75.538777777777796</v>
      </c>
      <c r="R678" s="32">
        <v>0</v>
      </c>
      <c r="S678" s="32">
        <v>121.3745555555555</v>
      </c>
      <c r="T678" s="32">
        <v>121.3745555555555</v>
      </c>
      <c r="U678" s="32">
        <v>0</v>
      </c>
      <c r="V678" s="32">
        <v>0</v>
      </c>
      <c r="W678" s="32">
        <v>36.577777777777783</v>
      </c>
      <c r="X678" s="32">
        <v>6</v>
      </c>
      <c r="Y678" s="32">
        <v>3.7333333333333334</v>
      </c>
      <c r="Z678" s="32">
        <v>4</v>
      </c>
      <c r="AA678" s="32">
        <v>22.844444444444445</v>
      </c>
      <c r="AB678" s="32">
        <v>0</v>
      </c>
      <c r="AC678" s="32">
        <v>0</v>
      </c>
      <c r="AD678" s="32">
        <v>0</v>
      </c>
      <c r="AE678" s="32">
        <v>0</v>
      </c>
      <c r="AF678" t="s">
        <v>312</v>
      </c>
      <c r="AG678">
        <v>5</v>
      </c>
      <c r="AH678"/>
    </row>
    <row r="679" spans="1:34" x14ac:dyDescent="0.25">
      <c r="A679" t="s">
        <v>2364</v>
      </c>
      <c r="B679" t="s">
        <v>1245</v>
      </c>
      <c r="C679" t="s">
        <v>1881</v>
      </c>
      <c r="D679" t="s">
        <v>2251</v>
      </c>
      <c r="E679" s="32">
        <v>71.444444444444443</v>
      </c>
      <c r="F679" s="32">
        <v>3.1009891135303271</v>
      </c>
      <c r="G679" s="32">
        <v>2.8387091757387251</v>
      </c>
      <c r="H679" s="32">
        <v>0.62214463452566093</v>
      </c>
      <c r="I679" s="32">
        <v>0.35986469673405919</v>
      </c>
      <c r="J679" s="32">
        <v>221.54844444444447</v>
      </c>
      <c r="K679" s="32">
        <v>202.81000000000003</v>
      </c>
      <c r="L679" s="32">
        <v>44.448777777777778</v>
      </c>
      <c r="M679" s="32">
        <v>25.710333333333338</v>
      </c>
      <c r="N679" s="32">
        <v>13.449777777777777</v>
      </c>
      <c r="O679" s="32">
        <v>5.2886666666666668</v>
      </c>
      <c r="P679" s="32">
        <v>44.375444444444447</v>
      </c>
      <c r="Q679" s="32">
        <v>44.375444444444447</v>
      </c>
      <c r="R679" s="32">
        <v>0</v>
      </c>
      <c r="S679" s="32">
        <v>132.72422222222224</v>
      </c>
      <c r="T679" s="32">
        <v>132.72422222222224</v>
      </c>
      <c r="U679" s="32">
        <v>0</v>
      </c>
      <c r="V679" s="32">
        <v>0</v>
      </c>
      <c r="W679" s="32">
        <v>0</v>
      </c>
      <c r="X679" s="32">
        <v>0</v>
      </c>
      <c r="Y679" s="32">
        <v>0</v>
      </c>
      <c r="Z679" s="32">
        <v>0</v>
      </c>
      <c r="AA679" s="32">
        <v>0</v>
      </c>
      <c r="AB679" s="32">
        <v>0</v>
      </c>
      <c r="AC679" s="32">
        <v>0</v>
      </c>
      <c r="AD679" s="32">
        <v>0</v>
      </c>
      <c r="AE679" s="32">
        <v>0</v>
      </c>
      <c r="AF679" t="s">
        <v>294</v>
      </c>
      <c r="AG679">
        <v>5</v>
      </c>
      <c r="AH679"/>
    </row>
    <row r="680" spans="1:34" x14ac:dyDescent="0.25">
      <c r="A680" t="s">
        <v>2364</v>
      </c>
      <c r="B680" t="s">
        <v>1215</v>
      </c>
      <c r="C680" t="s">
        <v>1981</v>
      </c>
      <c r="D680" t="s">
        <v>2259</v>
      </c>
      <c r="E680" s="32">
        <v>71.411111111111111</v>
      </c>
      <c r="F680" s="32">
        <v>2.6774949432083397</v>
      </c>
      <c r="G680" s="32">
        <v>2.5298755251283649</v>
      </c>
      <c r="H680" s="32">
        <v>0.33693791815777191</v>
      </c>
      <c r="I680" s="32">
        <v>0.24066438462735334</v>
      </c>
      <c r="J680" s="32">
        <v>191.20288888888888</v>
      </c>
      <c r="K680" s="32">
        <v>180.66122222222222</v>
      </c>
      <c r="L680" s="32">
        <v>24.06111111111111</v>
      </c>
      <c r="M680" s="32">
        <v>17.18611111111111</v>
      </c>
      <c r="N680" s="32">
        <v>2.088888888888889</v>
      </c>
      <c r="O680" s="32">
        <v>4.7861111111111114</v>
      </c>
      <c r="P680" s="32">
        <v>55.727777777777774</v>
      </c>
      <c r="Q680" s="32">
        <v>52.06111111111111</v>
      </c>
      <c r="R680" s="32">
        <v>3.6666666666666665</v>
      </c>
      <c r="S680" s="32">
        <v>111.414</v>
      </c>
      <c r="T680" s="32">
        <v>111.414</v>
      </c>
      <c r="U680" s="32">
        <v>0</v>
      </c>
      <c r="V680" s="32">
        <v>0</v>
      </c>
      <c r="W680" s="32">
        <v>49.575000000000003</v>
      </c>
      <c r="X680" s="32">
        <v>10.883333333333333</v>
      </c>
      <c r="Y680" s="32">
        <v>0</v>
      </c>
      <c r="Z680" s="32">
        <v>0</v>
      </c>
      <c r="AA680" s="32">
        <v>5.8611111111111107</v>
      </c>
      <c r="AB680" s="32">
        <v>0</v>
      </c>
      <c r="AC680" s="32">
        <v>32.830555555555556</v>
      </c>
      <c r="AD680" s="32">
        <v>0</v>
      </c>
      <c r="AE680" s="32">
        <v>0</v>
      </c>
      <c r="AF680" t="s">
        <v>264</v>
      </c>
      <c r="AG680">
        <v>5</v>
      </c>
      <c r="AH680"/>
    </row>
    <row r="681" spans="1:34" x14ac:dyDescent="0.25">
      <c r="A681" t="s">
        <v>2364</v>
      </c>
      <c r="B681" t="s">
        <v>1728</v>
      </c>
      <c r="C681" t="s">
        <v>1938</v>
      </c>
      <c r="D681" t="s">
        <v>2287</v>
      </c>
      <c r="E681" s="32">
        <v>55.911111111111111</v>
      </c>
      <c r="F681" s="32">
        <v>4.0180902225755162</v>
      </c>
      <c r="G681" s="32">
        <v>3.7660472972972974</v>
      </c>
      <c r="H681" s="32">
        <v>0.50954292527821943</v>
      </c>
      <c r="I681" s="32">
        <v>0.26813195548489671</v>
      </c>
      <c r="J681" s="32">
        <v>224.65588888888888</v>
      </c>
      <c r="K681" s="32">
        <v>210.5638888888889</v>
      </c>
      <c r="L681" s="32">
        <v>28.489111111111114</v>
      </c>
      <c r="M681" s="32">
        <v>14.991555555555559</v>
      </c>
      <c r="N681" s="32">
        <v>8.0753333333333348</v>
      </c>
      <c r="O681" s="32">
        <v>5.4222222222222225</v>
      </c>
      <c r="P681" s="32">
        <v>60.126888888888878</v>
      </c>
      <c r="Q681" s="32">
        <v>59.532444444444437</v>
      </c>
      <c r="R681" s="32">
        <v>0.59444444444444444</v>
      </c>
      <c r="S681" s="32">
        <v>136.0398888888889</v>
      </c>
      <c r="T681" s="32">
        <v>129.33100000000002</v>
      </c>
      <c r="U681" s="32">
        <v>6.7088888888888913</v>
      </c>
      <c r="V681" s="32">
        <v>0</v>
      </c>
      <c r="W681" s="32">
        <v>22.493444444444442</v>
      </c>
      <c r="X681" s="32">
        <v>0.99377777777777776</v>
      </c>
      <c r="Y681" s="32">
        <v>0</v>
      </c>
      <c r="Z681" s="32">
        <v>0</v>
      </c>
      <c r="AA681" s="32">
        <v>1.5251111111111111</v>
      </c>
      <c r="AB681" s="32">
        <v>0</v>
      </c>
      <c r="AC681" s="32">
        <v>19.974555555555554</v>
      </c>
      <c r="AD681" s="32">
        <v>0</v>
      </c>
      <c r="AE681" s="32">
        <v>0</v>
      </c>
      <c r="AF681" t="s">
        <v>786</v>
      </c>
      <c r="AG681">
        <v>5</v>
      </c>
      <c r="AH681"/>
    </row>
    <row r="682" spans="1:34" x14ac:dyDescent="0.25">
      <c r="A682" t="s">
        <v>2364</v>
      </c>
      <c r="B682" t="s">
        <v>1064</v>
      </c>
      <c r="C682" t="s">
        <v>2063</v>
      </c>
      <c r="D682" t="s">
        <v>2295</v>
      </c>
      <c r="E682" s="32">
        <v>82.655555555555551</v>
      </c>
      <c r="F682" s="32">
        <v>2.76564188735045</v>
      </c>
      <c r="G682" s="32">
        <v>2.5459967737599136</v>
      </c>
      <c r="H682" s="32">
        <v>0.51254604113456104</v>
      </c>
      <c r="I682" s="32">
        <v>0.38434332571582203</v>
      </c>
      <c r="J682" s="32">
        <v>228.59566666666663</v>
      </c>
      <c r="K682" s="32">
        <v>210.44077777777773</v>
      </c>
      <c r="L682" s="32">
        <v>42.364777777777775</v>
      </c>
      <c r="M682" s="32">
        <v>31.768111111111111</v>
      </c>
      <c r="N682" s="32">
        <v>5.6901111111111113</v>
      </c>
      <c r="O682" s="32">
        <v>4.9065555555555562</v>
      </c>
      <c r="P682" s="32">
        <v>75.772222222222183</v>
      </c>
      <c r="Q682" s="32">
        <v>68.21399999999997</v>
      </c>
      <c r="R682" s="32">
        <v>7.55822222222222</v>
      </c>
      <c r="S682" s="32">
        <v>110.45866666666666</v>
      </c>
      <c r="T682" s="32">
        <v>109.2451111111111</v>
      </c>
      <c r="U682" s="32">
        <v>1.2135555555555557</v>
      </c>
      <c r="V682" s="32">
        <v>0</v>
      </c>
      <c r="W682" s="32">
        <v>55.86577777777778</v>
      </c>
      <c r="X682" s="32">
        <v>1.0111111111111113</v>
      </c>
      <c r="Y682" s="32">
        <v>5.6901111111111113</v>
      </c>
      <c r="Z682" s="32">
        <v>4.9065555555555562</v>
      </c>
      <c r="AA682" s="32">
        <v>11.230555555555556</v>
      </c>
      <c r="AB682" s="32">
        <v>0</v>
      </c>
      <c r="AC682" s="32">
        <v>33.027444444444448</v>
      </c>
      <c r="AD682" s="32">
        <v>0</v>
      </c>
      <c r="AE682" s="32">
        <v>0</v>
      </c>
      <c r="AF682" t="s">
        <v>109</v>
      </c>
      <c r="AG682">
        <v>5</v>
      </c>
      <c r="AH682"/>
    </row>
    <row r="683" spans="1:34" x14ac:dyDescent="0.25">
      <c r="A683" t="s">
        <v>2364</v>
      </c>
      <c r="B683" t="s">
        <v>1246</v>
      </c>
      <c r="C683" t="s">
        <v>2117</v>
      </c>
      <c r="D683" t="s">
        <v>2257</v>
      </c>
      <c r="E683" s="32">
        <v>63.644444444444446</v>
      </c>
      <c r="F683" s="32">
        <v>3.0340275837988826</v>
      </c>
      <c r="G683" s="32">
        <v>2.7908711592178768</v>
      </c>
      <c r="H683" s="32">
        <v>0.40517283519553077</v>
      </c>
      <c r="I683" s="32">
        <v>0.16201641061452515</v>
      </c>
      <c r="J683" s="32">
        <v>193.09899999999999</v>
      </c>
      <c r="K683" s="32">
        <v>177.62344444444443</v>
      </c>
      <c r="L683" s="32">
        <v>25.787000000000003</v>
      </c>
      <c r="M683" s="32">
        <v>10.311444444444446</v>
      </c>
      <c r="N683" s="32">
        <v>10.320000000000004</v>
      </c>
      <c r="O683" s="32">
        <v>5.1555555555555559</v>
      </c>
      <c r="P683" s="32">
        <v>50.890333333333317</v>
      </c>
      <c r="Q683" s="32">
        <v>50.890333333333317</v>
      </c>
      <c r="R683" s="32">
        <v>0</v>
      </c>
      <c r="S683" s="32">
        <v>116.42166666666667</v>
      </c>
      <c r="T683" s="32">
        <v>111.321</v>
      </c>
      <c r="U683" s="32">
        <v>5.1006666666666662</v>
      </c>
      <c r="V683" s="32">
        <v>0</v>
      </c>
      <c r="W683" s="32">
        <v>34.219888888888889</v>
      </c>
      <c r="X683" s="32">
        <v>0</v>
      </c>
      <c r="Y683" s="32">
        <v>0</v>
      </c>
      <c r="Z683" s="32">
        <v>0</v>
      </c>
      <c r="AA683" s="32">
        <v>11.740222222222226</v>
      </c>
      <c r="AB683" s="32">
        <v>0</v>
      </c>
      <c r="AC683" s="32">
        <v>22.47966666666666</v>
      </c>
      <c r="AD683" s="32">
        <v>0</v>
      </c>
      <c r="AE683" s="32">
        <v>0</v>
      </c>
      <c r="AF683" t="s">
        <v>295</v>
      </c>
      <c r="AG683">
        <v>5</v>
      </c>
      <c r="AH683"/>
    </row>
    <row r="684" spans="1:34" x14ac:dyDescent="0.25">
      <c r="A684" t="s">
        <v>2364</v>
      </c>
      <c r="B684" t="s">
        <v>1562</v>
      </c>
      <c r="C684" t="s">
        <v>1962</v>
      </c>
      <c r="D684" t="s">
        <v>2244</v>
      </c>
      <c r="E684" s="32">
        <v>77.322222222222223</v>
      </c>
      <c r="F684" s="32">
        <v>3.8618120419600523</v>
      </c>
      <c r="G684" s="32">
        <v>3.5784164391435551</v>
      </c>
      <c r="H684" s="32">
        <v>0.7313090961345019</v>
      </c>
      <c r="I684" s="32">
        <v>0.44791349331800534</v>
      </c>
      <c r="J684" s="32">
        <v>298.60388888888895</v>
      </c>
      <c r="K684" s="32">
        <v>276.69111111111113</v>
      </c>
      <c r="L684" s="32">
        <v>56.546444444444433</v>
      </c>
      <c r="M684" s="32">
        <v>34.633666666666656</v>
      </c>
      <c r="N684" s="32">
        <v>17.290555555555553</v>
      </c>
      <c r="O684" s="32">
        <v>4.6222222222222218</v>
      </c>
      <c r="P684" s="32">
        <v>79.089666666666687</v>
      </c>
      <c r="Q684" s="32">
        <v>79.089666666666687</v>
      </c>
      <c r="R684" s="32">
        <v>0</v>
      </c>
      <c r="S684" s="32">
        <v>162.9677777777778</v>
      </c>
      <c r="T684" s="32">
        <v>114.40700000000001</v>
      </c>
      <c r="U684" s="32">
        <v>48.560777777777794</v>
      </c>
      <c r="V684" s="32">
        <v>0</v>
      </c>
      <c r="W684" s="32">
        <v>116.70066666666668</v>
      </c>
      <c r="X684" s="32">
        <v>10.198777777777778</v>
      </c>
      <c r="Y684" s="32">
        <v>0.84444444444444444</v>
      </c>
      <c r="Z684" s="32">
        <v>0</v>
      </c>
      <c r="AA684" s="32">
        <v>55.195888888888902</v>
      </c>
      <c r="AB684" s="32">
        <v>0</v>
      </c>
      <c r="AC684" s="32">
        <v>50.461555555555542</v>
      </c>
      <c r="AD684" s="32">
        <v>0</v>
      </c>
      <c r="AE684" s="32">
        <v>0</v>
      </c>
      <c r="AF684" t="s">
        <v>618</v>
      </c>
      <c r="AG684">
        <v>5</v>
      </c>
      <c r="AH684"/>
    </row>
    <row r="685" spans="1:34" x14ac:dyDescent="0.25">
      <c r="A685" t="s">
        <v>2364</v>
      </c>
      <c r="B685" t="s">
        <v>1214</v>
      </c>
      <c r="C685" t="s">
        <v>1945</v>
      </c>
      <c r="D685" t="s">
        <v>2321</v>
      </c>
      <c r="E685" s="32">
        <v>70.477777777777774</v>
      </c>
      <c r="F685" s="32">
        <v>2.965801671133534</v>
      </c>
      <c r="G685" s="32">
        <v>2.6454485259341016</v>
      </c>
      <c r="H685" s="32">
        <v>0.52571338483367491</v>
      </c>
      <c r="I685" s="32">
        <v>0.20536023963424249</v>
      </c>
      <c r="J685" s="32">
        <v>209.02311111111118</v>
      </c>
      <c r="K685" s="32">
        <v>186.44533333333339</v>
      </c>
      <c r="L685" s="32">
        <v>37.051111111111112</v>
      </c>
      <c r="M685" s="32">
        <v>14.473333333333334</v>
      </c>
      <c r="N685" s="32">
        <v>17.244444444444444</v>
      </c>
      <c r="O685" s="32">
        <v>5.333333333333333</v>
      </c>
      <c r="P685" s="32">
        <v>65.015888888888924</v>
      </c>
      <c r="Q685" s="32">
        <v>65.015888888888924</v>
      </c>
      <c r="R685" s="32">
        <v>0</v>
      </c>
      <c r="S685" s="32">
        <v>106.95611111111114</v>
      </c>
      <c r="T685" s="32">
        <v>101.33544444444448</v>
      </c>
      <c r="U685" s="32">
        <v>5.6206666666666658</v>
      </c>
      <c r="V685" s="32">
        <v>0</v>
      </c>
      <c r="W685" s="32">
        <v>75.378888888888866</v>
      </c>
      <c r="X685" s="32">
        <v>1.2369999999999999</v>
      </c>
      <c r="Y685" s="32">
        <v>0</v>
      </c>
      <c r="Z685" s="32">
        <v>0</v>
      </c>
      <c r="AA685" s="32">
        <v>21.326888888888881</v>
      </c>
      <c r="AB685" s="32">
        <v>0</v>
      </c>
      <c r="AC685" s="32">
        <v>52.814999999999991</v>
      </c>
      <c r="AD685" s="32">
        <v>0</v>
      </c>
      <c r="AE685" s="32">
        <v>0</v>
      </c>
      <c r="AF685" t="s">
        <v>263</v>
      </c>
      <c r="AG685">
        <v>5</v>
      </c>
      <c r="AH685"/>
    </row>
    <row r="686" spans="1:34" x14ac:dyDescent="0.25">
      <c r="A686" t="s">
        <v>2364</v>
      </c>
      <c r="B686" t="s">
        <v>1811</v>
      </c>
      <c r="C686" t="s">
        <v>1930</v>
      </c>
      <c r="D686" t="s">
        <v>2241</v>
      </c>
      <c r="E686" s="32">
        <v>91.688888888888883</v>
      </c>
      <c r="F686" s="32">
        <v>3.720890693165293</v>
      </c>
      <c r="G686" s="32">
        <v>3.4640050896752292</v>
      </c>
      <c r="H686" s="32">
        <v>0.9952738730004842</v>
      </c>
      <c r="I686" s="32">
        <v>0.77227338826950997</v>
      </c>
      <c r="J686" s="32">
        <v>341.16433333333327</v>
      </c>
      <c r="K686" s="32">
        <v>317.61077777777768</v>
      </c>
      <c r="L686" s="32">
        <v>91.255555555555503</v>
      </c>
      <c r="M686" s="32">
        <v>70.808888888888845</v>
      </c>
      <c r="N686" s="32">
        <v>15.735555555555553</v>
      </c>
      <c r="O686" s="32">
        <v>4.7111111111111112</v>
      </c>
      <c r="P686" s="32">
        <v>97.300666666666658</v>
      </c>
      <c r="Q686" s="32">
        <v>94.193777777777768</v>
      </c>
      <c r="R686" s="32">
        <v>3.1068888888888875</v>
      </c>
      <c r="S686" s="32">
        <v>152.6081111111111</v>
      </c>
      <c r="T686" s="32">
        <v>150.27699999999999</v>
      </c>
      <c r="U686" s="32">
        <v>2.3311111111111109</v>
      </c>
      <c r="V686" s="32">
        <v>0</v>
      </c>
      <c r="W686" s="32">
        <v>2.7896666666666667</v>
      </c>
      <c r="X686" s="32">
        <v>0</v>
      </c>
      <c r="Y686" s="32">
        <v>0</v>
      </c>
      <c r="Z686" s="32">
        <v>0</v>
      </c>
      <c r="AA686" s="32">
        <v>0</v>
      </c>
      <c r="AB686" s="32">
        <v>0</v>
      </c>
      <c r="AC686" s="32">
        <v>2.7896666666666667</v>
      </c>
      <c r="AD686" s="32">
        <v>0</v>
      </c>
      <c r="AE686" s="32">
        <v>0</v>
      </c>
      <c r="AF686" t="s">
        <v>870</v>
      </c>
      <c r="AG686">
        <v>5</v>
      </c>
      <c r="AH686"/>
    </row>
    <row r="687" spans="1:34" x14ac:dyDescent="0.25">
      <c r="A687" t="s">
        <v>2364</v>
      </c>
      <c r="B687" t="s">
        <v>1248</v>
      </c>
      <c r="C687" t="s">
        <v>1952</v>
      </c>
      <c r="D687" t="s">
        <v>2303</v>
      </c>
      <c r="E687" s="32">
        <v>86.3</v>
      </c>
      <c r="F687" s="32">
        <v>3.0902574996781254</v>
      </c>
      <c r="G687" s="32">
        <v>2.8886725891592628</v>
      </c>
      <c r="H687" s="32">
        <v>0.57848461439423204</v>
      </c>
      <c r="I687" s="32">
        <v>0.42050856186429769</v>
      </c>
      <c r="J687" s="32">
        <v>266.68922222222221</v>
      </c>
      <c r="K687" s="32">
        <v>249.29244444444438</v>
      </c>
      <c r="L687" s="32">
        <v>49.923222222222222</v>
      </c>
      <c r="M687" s="32">
        <v>36.289888888888889</v>
      </c>
      <c r="N687" s="32">
        <v>9.6333333333333329</v>
      </c>
      <c r="O687" s="32">
        <v>4</v>
      </c>
      <c r="P687" s="32">
        <v>74.095555555555521</v>
      </c>
      <c r="Q687" s="32">
        <v>70.332111111111075</v>
      </c>
      <c r="R687" s="32">
        <v>3.7634444444444441</v>
      </c>
      <c r="S687" s="32">
        <v>142.67044444444446</v>
      </c>
      <c r="T687" s="32">
        <v>118.67922222222224</v>
      </c>
      <c r="U687" s="32">
        <v>23.991222222222216</v>
      </c>
      <c r="V687" s="32">
        <v>0</v>
      </c>
      <c r="W687" s="32">
        <v>42.114999999999995</v>
      </c>
      <c r="X687" s="32">
        <v>9.8984444444444453</v>
      </c>
      <c r="Y687" s="32">
        <v>0</v>
      </c>
      <c r="Z687" s="32">
        <v>0</v>
      </c>
      <c r="AA687" s="32">
        <v>10.502777777777778</v>
      </c>
      <c r="AB687" s="32">
        <v>0</v>
      </c>
      <c r="AC687" s="32">
        <v>21.713777777777771</v>
      </c>
      <c r="AD687" s="32">
        <v>0</v>
      </c>
      <c r="AE687" s="32">
        <v>0</v>
      </c>
      <c r="AF687" t="s">
        <v>297</v>
      </c>
      <c r="AG687">
        <v>5</v>
      </c>
      <c r="AH687"/>
    </row>
    <row r="688" spans="1:34" x14ac:dyDescent="0.25">
      <c r="A688" t="s">
        <v>2364</v>
      </c>
      <c r="B688" t="s">
        <v>1243</v>
      </c>
      <c r="C688" t="s">
        <v>2060</v>
      </c>
      <c r="D688" t="s">
        <v>2244</v>
      </c>
      <c r="E688" s="32">
        <v>87.1</v>
      </c>
      <c r="F688" s="32">
        <v>3.4189501211889288</v>
      </c>
      <c r="G688" s="32">
        <v>3.169922183952036</v>
      </c>
      <c r="H688" s="32">
        <v>0.51910447761194034</v>
      </c>
      <c r="I688" s="32">
        <v>0.2700765403750478</v>
      </c>
      <c r="J688" s="32">
        <v>297.79055555555567</v>
      </c>
      <c r="K688" s="32">
        <v>276.10022222222233</v>
      </c>
      <c r="L688" s="32">
        <v>45.213999999999999</v>
      </c>
      <c r="M688" s="32">
        <v>23.523666666666664</v>
      </c>
      <c r="N688" s="32">
        <v>16.801444444444446</v>
      </c>
      <c r="O688" s="32">
        <v>4.8888888888888893</v>
      </c>
      <c r="P688" s="32">
        <v>97.504000000000005</v>
      </c>
      <c r="Q688" s="32">
        <v>97.504000000000005</v>
      </c>
      <c r="R688" s="32">
        <v>0</v>
      </c>
      <c r="S688" s="32">
        <v>155.07255555555565</v>
      </c>
      <c r="T688" s="32">
        <v>136.0931111111112</v>
      </c>
      <c r="U688" s="32">
        <v>18.979444444444447</v>
      </c>
      <c r="V688" s="32">
        <v>0</v>
      </c>
      <c r="W688" s="32">
        <v>86.157666666666657</v>
      </c>
      <c r="X688" s="32">
        <v>1.8563333333333332</v>
      </c>
      <c r="Y688" s="32">
        <v>0</v>
      </c>
      <c r="Z688" s="32">
        <v>0</v>
      </c>
      <c r="AA688" s="32">
        <v>25.085666666666683</v>
      </c>
      <c r="AB688" s="32">
        <v>0</v>
      </c>
      <c r="AC688" s="32">
        <v>59.215666666666642</v>
      </c>
      <c r="AD688" s="32">
        <v>0</v>
      </c>
      <c r="AE688" s="32">
        <v>0</v>
      </c>
      <c r="AF688" t="s">
        <v>292</v>
      </c>
      <c r="AG688">
        <v>5</v>
      </c>
      <c r="AH688"/>
    </row>
    <row r="689" spans="1:34" x14ac:dyDescent="0.25">
      <c r="A689" t="s">
        <v>2364</v>
      </c>
      <c r="B689" t="s">
        <v>1359</v>
      </c>
      <c r="C689" t="s">
        <v>1927</v>
      </c>
      <c r="D689" t="s">
        <v>2248</v>
      </c>
      <c r="E689" s="32">
        <v>55.733333333333334</v>
      </c>
      <c r="F689" s="32">
        <v>3.5467543859649124</v>
      </c>
      <c r="G689" s="32">
        <v>3.3697208931419458</v>
      </c>
      <c r="H689" s="32">
        <v>0.510781499202552</v>
      </c>
      <c r="I689" s="32">
        <v>0.33374800637958546</v>
      </c>
      <c r="J689" s="32">
        <v>197.67244444444447</v>
      </c>
      <c r="K689" s="32">
        <v>187.80577777777779</v>
      </c>
      <c r="L689" s="32">
        <v>28.467555555555563</v>
      </c>
      <c r="M689" s="32">
        <v>18.600888888888896</v>
      </c>
      <c r="N689" s="32">
        <v>4.177777777777778</v>
      </c>
      <c r="O689" s="32">
        <v>5.6888888888888891</v>
      </c>
      <c r="P689" s="32">
        <v>51.999333333333325</v>
      </c>
      <c r="Q689" s="32">
        <v>51.999333333333325</v>
      </c>
      <c r="R689" s="32">
        <v>0</v>
      </c>
      <c r="S689" s="32">
        <v>117.20555555555556</v>
      </c>
      <c r="T689" s="32">
        <v>111.20522222222223</v>
      </c>
      <c r="U689" s="32">
        <v>6.000333333333332</v>
      </c>
      <c r="V689" s="32">
        <v>0</v>
      </c>
      <c r="W689" s="32">
        <v>60.573444444444462</v>
      </c>
      <c r="X689" s="32">
        <v>2.5387777777777774</v>
      </c>
      <c r="Y689" s="32">
        <v>0</v>
      </c>
      <c r="Z689" s="32">
        <v>0</v>
      </c>
      <c r="AA689" s="32">
        <v>16.739555555555551</v>
      </c>
      <c r="AB689" s="32">
        <v>0</v>
      </c>
      <c r="AC689" s="32">
        <v>41.295111111111133</v>
      </c>
      <c r="AD689" s="32">
        <v>0</v>
      </c>
      <c r="AE689" s="32">
        <v>0</v>
      </c>
      <c r="AF689" t="s">
        <v>410</v>
      </c>
      <c r="AG689">
        <v>5</v>
      </c>
      <c r="AH689"/>
    </row>
    <row r="690" spans="1:34" x14ac:dyDescent="0.25">
      <c r="A690" t="s">
        <v>2364</v>
      </c>
      <c r="B690" t="s">
        <v>1718</v>
      </c>
      <c r="C690" t="s">
        <v>1881</v>
      </c>
      <c r="D690" t="s">
        <v>2251</v>
      </c>
      <c r="E690" s="32">
        <v>94.044444444444451</v>
      </c>
      <c r="F690" s="32">
        <v>3.3655127599243859</v>
      </c>
      <c r="G690" s="32">
        <v>3.0635621455576567</v>
      </c>
      <c r="H690" s="32">
        <v>0.47580458412098292</v>
      </c>
      <c r="I690" s="32">
        <v>0.23443407372400754</v>
      </c>
      <c r="J690" s="32">
        <v>316.50777777777785</v>
      </c>
      <c r="K690" s="32">
        <v>288.1110000000001</v>
      </c>
      <c r="L690" s="32">
        <v>44.746777777777773</v>
      </c>
      <c r="M690" s="32">
        <v>22.047222222222221</v>
      </c>
      <c r="N690" s="32">
        <v>17.277333333333328</v>
      </c>
      <c r="O690" s="32">
        <v>5.4222222222222225</v>
      </c>
      <c r="P690" s="32">
        <v>109.73222222222223</v>
      </c>
      <c r="Q690" s="32">
        <v>104.03500000000001</v>
      </c>
      <c r="R690" s="32">
        <v>5.697222222222222</v>
      </c>
      <c r="S690" s="32">
        <v>162.02877777777783</v>
      </c>
      <c r="T690" s="32">
        <v>152.16311111111116</v>
      </c>
      <c r="U690" s="32">
        <v>9.8656666666666695</v>
      </c>
      <c r="V690" s="32">
        <v>0</v>
      </c>
      <c r="W690" s="32">
        <v>16.695666666666668</v>
      </c>
      <c r="X690" s="32">
        <v>1.6734444444444445</v>
      </c>
      <c r="Y690" s="32">
        <v>0</v>
      </c>
      <c r="Z690" s="32">
        <v>0</v>
      </c>
      <c r="AA690" s="32">
        <v>6.5690000000000008</v>
      </c>
      <c r="AB690" s="32">
        <v>0</v>
      </c>
      <c r="AC690" s="32">
        <v>8.4532222222222213</v>
      </c>
      <c r="AD690" s="32">
        <v>0</v>
      </c>
      <c r="AE690" s="32">
        <v>0</v>
      </c>
      <c r="AF690" t="s">
        <v>776</v>
      </c>
      <c r="AG690">
        <v>5</v>
      </c>
      <c r="AH690"/>
    </row>
    <row r="691" spans="1:34" x14ac:dyDescent="0.25">
      <c r="A691" t="s">
        <v>2364</v>
      </c>
      <c r="B691" t="s">
        <v>1189</v>
      </c>
      <c r="C691" t="s">
        <v>2098</v>
      </c>
      <c r="D691" t="s">
        <v>2310</v>
      </c>
      <c r="E691" s="32">
        <v>89.155555555555551</v>
      </c>
      <c r="F691" s="32">
        <v>3.4503090727816552</v>
      </c>
      <c r="G691" s="32">
        <v>3.1694267198404789</v>
      </c>
      <c r="H691" s="32">
        <v>0.54164631106679972</v>
      </c>
      <c r="I691" s="32">
        <v>0.29050847457627127</v>
      </c>
      <c r="J691" s="32">
        <v>307.61422222222222</v>
      </c>
      <c r="K691" s="32">
        <v>282.572</v>
      </c>
      <c r="L691" s="32">
        <v>48.290777777777791</v>
      </c>
      <c r="M691" s="32">
        <v>25.900444444444449</v>
      </c>
      <c r="N691" s="32">
        <v>17.234777777777783</v>
      </c>
      <c r="O691" s="32">
        <v>5.1555555555555559</v>
      </c>
      <c r="P691" s="32">
        <v>104.05355555555555</v>
      </c>
      <c r="Q691" s="32">
        <v>101.40166666666666</v>
      </c>
      <c r="R691" s="32">
        <v>2.6518888888888887</v>
      </c>
      <c r="S691" s="32">
        <v>155.26988888888889</v>
      </c>
      <c r="T691" s="32">
        <v>134.90366666666665</v>
      </c>
      <c r="U691" s="32">
        <v>20.366222222222223</v>
      </c>
      <c r="V691" s="32">
        <v>0</v>
      </c>
      <c r="W691" s="32">
        <v>45.220888888888894</v>
      </c>
      <c r="X691" s="32">
        <v>0</v>
      </c>
      <c r="Y691" s="32">
        <v>0.42544444444444446</v>
      </c>
      <c r="Z691" s="32">
        <v>0</v>
      </c>
      <c r="AA691" s="32">
        <v>35.925111111111121</v>
      </c>
      <c r="AB691" s="32">
        <v>9.4444444444444442E-2</v>
      </c>
      <c r="AC691" s="32">
        <v>8.775888888888888</v>
      </c>
      <c r="AD691" s="32">
        <v>0</v>
      </c>
      <c r="AE691" s="32">
        <v>0</v>
      </c>
      <c r="AF691" t="s">
        <v>237</v>
      </c>
      <c r="AG691">
        <v>5</v>
      </c>
      <c r="AH691"/>
    </row>
    <row r="692" spans="1:34" x14ac:dyDescent="0.25">
      <c r="A692" t="s">
        <v>2364</v>
      </c>
      <c r="B692" t="s">
        <v>1247</v>
      </c>
      <c r="C692" t="s">
        <v>2118</v>
      </c>
      <c r="D692" t="s">
        <v>2249</v>
      </c>
      <c r="E692" s="32">
        <v>83.13333333333334</v>
      </c>
      <c r="F692" s="32">
        <v>3.4656107992515364</v>
      </c>
      <c r="G692" s="32">
        <v>3.16082063619353</v>
      </c>
      <c r="H692" s="32">
        <v>0.43276663993584602</v>
      </c>
      <c r="I692" s="32">
        <v>0.12797647687784008</v>
      </c>
      <c r="J692" s="32">
        <v>288.10777777777776</v>
      </c>
      <c r="K692" s="32">
        <v>262.76955555555548</v>
      </c>
      <c r="L692" s="32">
        <v>35.977333333333334</v>
      </c>
      <c r="M692" s="32">
        <v>10.639111111111108</v>
      </c>
      <c r="N692" s="32">
        <v>21.516000000000005</v>
      </c>
      <c r="O692" s="32">
        <v>3.8222222222222224</v>
      </c>
      <c r="P692" s="32">
        <v>91.345111111111109</v>
      </c>
      <c r="Q692" s="32">
        <v>91.345111111111109</v>
      </c>
      <c r="R692" s="32">
        <v>0</v>
      </c>
      <c r="S692" s="32">
        <v>160.78533333333331</v>
      </c>
      <c r="T692" s="32">
        <v>128.18866666666665</v>
      </c>
      <c r="U692" s="32">
        <v>32.596666666666657</v>
      </c>
      <c r="V692" s="32">
        <v>0</v>
      </c>
      <c r="W692" s="32">
        <v>95.522999999999996</v>
      </c>
      <c r="X692" s="32">
        <v>4.1735555555555566</v>
      </c>
      <c r="Y692" s="32">
        <v>10.992111111111111</v>
      </c>
      <c r="Z692" s="32">
        <v>0</v>
      </c>
      <c r="AA692" s="32">
        <v>8.9231111111111137</v>
      </c>
      <c r="AB692" s="32">
        <v>0</v>
      </c>
      <c r="AC692" s="32">
        <v>71.274222222222221</v>
      </c>
      <c r="AD692" s="32">
        <v>0.16</v>
      </c>
      <c r="AE692" s="32">
        <v>0</v>
      </c>
      <c r="AF692" t="s">
        <v>296</v>
      </c>
      <c r="AG692">
        <v>5</v>
      </c>
      <c r="AH692"/>
    </row>
    <row r="693" spans="1:34" x14ac:dyDescent="0.25">
      <c r="A693" t="s">
        <v>2364</v>
      </c>
      <c r="B693" t="s">
        <v>1828</v>
      </c>
      <c r="C693" t="s">
        <v>1938</v>
      </c>
      <c r="D693" t="s">
        <v>2287</v>
      </c>
      <c r="E693" s="32">
        <v>65.333333333333329</v>
      </c>
      <c r="F693" s="32">
        <v>4.5883095238095244</v>
      </c>
      <c r="G693" s="32">
        <v>4.2571972789115655</v>
      </c>
      <c r="H693" s="32">
        <v>0.53623469387755096</v>
      </c>
      <c r="I693" s="32">
        <v>0.20512244897959175</v>
      </c>
      <c r="J693" s="32">
        <v>299.7695555555556</v>
      </c>
      <c r="K693" s="32">
        <v>278.1368888888889</v>
      </c>
      <c r="L693" s="32">
        <v>35.033999999999992</v>
      </c>
      <c r="M693" s="32">
        <v>13.401333333333326</v>
      </c>
      <c r="N693" s="32">
        <v>21.632666666666662</v>
      </c>
      <c r="O693" s="32">
        <v>0</v>
      </c>
      <c r="P693" s="32">
        <v>127.48166666666673</v>
      </c>
      <c r="Q693" s="32">
        <v>127.48166666666673</v>
      </c>
      <c r="R693" s="32">
        <v>0</v>
      </c>
      <c r="S693" s="32">
        <v>137.25388888888887</v>
      </c>
      <c r="T693" s="32">
        <v>101.17433333333332</v>
      </c>
      <c r="U693" s="32">
        <v>36.079555555555544</v>
      </c>
      <c r="V693" s="32">
        <v>0</v>
      </c>
      <c r="W693" s="32">
        <v>66.518444444444441</v>
      </c>
      <c r="X693" s="32">
        <v>2.9466666666666672</v>
      </c>
      <c r="Y693" s="32">
        <v>10.245444444444447</v>
      </c>
      <c r="Z693" s="32">
        <v>0</v>
      </c>
      <c r="AA693" s="32">
        <v>28.39844444444444</v>
      </c>
      <c r="AB693" s="32">
        <v>0</v>
      </c>
      <c r="AC693" s="32">
        <v>24.92788888888888</v>
      </c>
      <c r="AD693" s="32">
        <v>0</v>
      </c>
      <c r="AE693" s="32">
        <v>0</v>
      </c>
      <c r="AF693" t="s">
        <v>887</v>
      </c>
      <c r="AG693">
        <v>5</v>
      </c>
      <c r="AH693"/>
    </row>
    <row r="694" spans="1:34" x14ac:dyDescent="0.25">
      <c r="A694" t="s">
        <v>2364</v>
      </c>
      <c r="B694" t="s">
        <v>1812</v>
      </c>
      <c r="C694" t="s">
        <v>2222</v>
      </c>
      <c r="D694" t="s">
        <v>2295</v>
      </c>
      <c r="E694" s="32">
        <v>93.955555555555549</v>
      </c>
      <c r="F694" s="32">
        <v>3.0172670293282877</v>
      </c>
      <c r="G694" s="32">
        <v>2.715995742667928</v>
      </c>
      <c r="H694" s="32">
        <v>0.95954351939451288</v>
      </c>
      <c r="I694" s="32">
        <v>0.72686967833491023</v>
      </c>
      <c r="J694" s="32">
        <v>283.48899999999998</v>
      </c>
      <c r="K694" s="32">
        <v>255.18288888888887</v>
      </c>
      <c r="L694" s="32">
        <v>90.154444444444451</v>
      </c>
      <c r="M694" s="32">
        <v>68.293444444444447</v>
      </c>
      <c r="N694" s="32">
        <v>16.527666666666669</v>
      </c>
      <c r="O694" s="32">
        <v>5.333333333333333</v>
      </c>
      <c r="P694" s="32">
        <v>55.297111111111093</v>
      </c>
      <c r="Q694" s="32">
        <v>48.851999999999983</v>
      </c>
      <c r="R694" s="32">
        <v>6.4451111111111103</v>
      </c>
      <c r="S694" s="32">
        <v>138.03744444444445</v>
      </c>
      <c r="T694" s="32">
        <v>130.84355555555555</v>
      </c>
      <c r="U694" s="32">
        <v>7.1938888888888881</v>
      </c>
      <c r="V694" s="32">
        <v>0</v>
      </c>
      <c r="W694" s="32">
        <v>84.454222222222199</v>
      </c>
      <c r="X694" s="32">
        <v>0.70811111111111102</v>
      </c>
      <c r="Y694" s="32">
        <v>0</v>
      </c>
      <c r="Z694" s="32">
        <v>0</v>
      </c>
      <c r="AA694" s="32">
        <v>33.271444444444441</v>
      </c>
      <c r="AB694" s="32">
        <v>0</v>
      </c>
      <c r="AC694" s="32">
        <v>50.474666666666657</v>
      </c>
      <c r="AD694" s="32">
        <v>0</v>
      </c>
      <c r="AE694" s="32">
        <v>0</v>
      </c>
      <c r="AF694" t="s">
        <v>871</v>
      </c>
      <c r="AG694">
        <v>5</v>
      </c>
      <c r="AH694"/>
    </row>
    <row r="695" spans="1:34" x14ac:dyDescent="0.25">
      <c r="A695" t="s">
        <v>2364</v>
      </c>
      <c r="B695" t="s">
        <v>1240</v>
      </c>
      <c r="C695" t="s">
        <v>2079</v>
      </c>
      <c r="D695" t="s">
        <v>2241</v>
      </c>
      <c r="E695" s="32">
        <v>84.25555555555556</v>
      </c>
      <c r="F695" s="32">
        <v>3.9258050903336419</v>
      </c>
      <c r="G695" s="32">
        <v>3.561287089542398</v>
      </c>
      <c r="H695" s="32">
        <v>0.5315930370565739</v>
      </c>
      <c r="I695" s="32">
        <v>0.19854674930766195</v>
      </c>
      <c r="J695" s="32">
        <v>330.77088888888898</v>
      </c>
      <c r="K695" s="32">
        <v>300.0582222222223</v>
      </c>
      <c r="L695" s="32">
        <v>44.789666666666669</v>
      </c>
      <c r="M695" s="32">
        <v>16.728666666666673</v>
      </c>
      <c r="N695" s="32">
        <v>20.772111111111105</v>
      </c>
      <c r="O695" s="32">
        <v>7.2888888888888888</v>
      </c>
      <c r="P695" s="32">
        <v>111.08288888888897</v>
      </c>
      <c r="Q695" s="32">
        <v>108.4312222222223</v>
      </c>
      <c r="R695" s="32">
        <v>2.6516666666666664</v>
      </c>
      <c r="S695" s="32">
        <v>174.89833333333334</v>
      </c>
      <c r="T695" s="32">
        <v>170.7438888888889</v>
      </c>
      <c r="U695" s="32">
        <v>4.1544444444444455</v>
      </c>
      <c r="V695" s="32">
        <v>0</v>
      </c>
      <c r="W695" s="32">
        <v>62.191777777777759</v>
      </c>
      <c r="X695" s="32">
        <v>8.233666666666668</v>
      </c>
      <c r="Y695" s="32">
        <v>10.510999999999997</v>
      </c>
      <c r="Z695" s="32">
        <v>0</v>
      </c>
      <c r="AA695" s="32">
        <v>36.497111111111096</v>
      </c>
      <c r="AB695" s="32">
        <v>0</v>
      </c>
      <c r="AC695" s="32">
        <v>6.9499999999999984</v>
      </c>
      <c r="AD695" s="32">
        <v>0</v>
      </c>
      <c r="AE695" s="32">
        <v>0</v>
      </c>
      <c r="AF695" t="s">
        <v>289</v>
      </c>
      <c r="AG695">
        <v>5</v>
      </c>
      <c r="AH695"/>
    </row>
    <row r="696" spans="1:34" x14ac:dyDescent="0.25">
      <c r="A696" t="s">
        <v>2364</v>
      </c>
      <c r="B696" t="s">
        <v>1043</v>
      </c>
      <c r="C696" t="s">
        <v>2056</v>
      </c>
      <c r="D696" t="s">
        <v>2264</v>
      </c>
      <c r="E696" s="32">
        <v>104.87777777777778</v>
      </c>
      <c r="F696" s="32">
        <v>3.2825182752410211</v>
      </c>
      <c r="G696" s="32">
        <v>3.0419874986757076</v>
      </c>
      <c r="H696" s="32">
        <v>0.50096196630999035</v>
      </c>
      <c r="I696" s="32">
        <v>0.26043118974467633</v>
      </c>
      <c r="J696" s="32">
        <v>344.26322222222223</v>
      </c>
      <c r="K696" s="32">
        <v>319.03688888888894</v>
      </c>
      <c r="L696" s="32">
        <v>52.539777777777772</v>
      </c>
      <c r="M696" s="32">
        <v>27.313444444444446</v>
      </c>
      <c r="N696" s="32">
        <v>20.870777777777775</v>
      </c>
      <c r="O696" s="32">
        <v>4.3555555555555552</v>
      </c>
      <c r="P696" s="32">
        <v>104.2176666666666</v>
      </c>
      <c r="Q696" s="32">
        <v>104.2176666666666</v>
      </c>
      <c r="R696" s="32">
        <v>0</v>
      </c>
      <c r="S696" s="32">
        <v>187.50577777777787</v>
      </c>
      <c r="T696" s="32">
        <v>160.65977777777786</v>
      </c>
      <c r="U696" s="32">
        <v>26.846</v>
      </c>
      <c r="V696" s="32">
        <v>0</v>
      </c>
      <c r="W696" s="32">
        <v>127.61211111111109</v>
      </c>
      <c r="X696" s="32">
        <v>5.9108888888888895</v>
      </c>
      <c r="Y696" s="32">
        <v>0</v>
      </c>
      <c r="Z696" s="32">
        <v>0</v>
      </c>
      <c r="AA696" s="32">
        <v>49.619444444444447</v>
      </c>
      <c r="AB696" s="32">
        <v>0</v>
      </c>
      <c r="AC696" s="32">
        <v>72.081777777777759</v>
      </c>
      <c r="AD696" s="32">
        <v>0</v>
      </c>
      <c r="AE696" s="32">
        <v>0</v>
      </c>
      <c r="AF696" t="s">
        <v>87</v>
      </c>
      <c r="AG696">
        <v>5</v>
      </c>
      <c r="AH696"/>
    </row>
    <row r="697" spans="1:34" x14ac:dyDescent="0.25">
      <c r="A697" t="s">
        <v>2364</v>
      </c>
      <c r="B697" t="s">
        <v>1294</v>
      </c>
      <c r="C697" t="s">
        <v>2131</v>
      </c>
      <c r="D697" t="s">
        <v>2264</v>
      </c>
      <c r="E697" s="32">
        <v>98.544444444444451</v>
      </c>
      <c r="F697" s="32">
        <v>3.5829721501860416</v>
      </c>
      <c r="G697" s="32">
        <v>3.4362352012628268</v>
      </c>
      <c r="H697" s="32">
        <v>0.5908997632202051</v>
      </c>
      <c r="I697" s="32">
        <v>0.46428458676288187</v>
      </c>
      <c r="J697" s="32">
        <v>353.08200000000005</v>
      </c>
      <c r="K697" s="32">
        <v>338.62188888888903</v>
      </c>
      <c r="L697" s="32">
        <v>58.22988888888888</v>
      </c>
      <c r="M697" s="32">
        <v>45.752666666666663</v>
      </c>
      <c r="N697" s="32">
        <v>7.8550000000000004</v>
      </c>
      <c r="O697" s="32">
        <v>4.6222222222222218</v>
      </c>
      <c r="P697" s="32">
        <v>101.31822222222227</v>
      </c>
      <c r="Q697" s="32">
        <v>99.335333333333381</v>
      </c>
      <c r="R697" s="32">
        <v>1.9828888888888889</v>
      </c>
      <c r="S697" s="32">
        <v>193.53388888888895</v>
      </c>
      <c r="T697" s="32">
        <v>160.20077777777783</v>
      </c>
      <c r="U697" s="32">
        <v>33.333111111111108</v>
      </c>
      <c r="V697" s="32">
        <v>0</v>
      </c>
      <c r="W697" s="32">
        <v>100.92322222222225</v>
      </c>
      <c r="X697" s="32">
        <v>19.852222222222231</v>
      </c>
      <c r="Y697" s="32">
        <v>0</v>
      </c>
      <c r="Z697" s="32">
        <v>0</v>
      </c>
      <c r="AA697" s="32">
        <v>26.215555555555557</v>
      </c>
      <c r="AB697" s="32">
        <v>0</v>
      </c>
      <c r="AC697" s="32">
        <v>54.855444444444451</v>
      </c>
      <c r="AD697" s="32">
        <v>0</v>
      </c>
      <c r="AE697" s="32">
        <v>0</v>
      </c>
      <c r="AF697" t="s">
        <v>344</v>
      </c>
      <c r="AG697">
        <v>5</v>
      </c>
      <c r="AH697"/>
    </row>
    <row r="698" spans="1:34" x14ac:dyDescent="0.25">
      <c r="A698" t="s">
        <v>2364</v>
      </c>
      <c r="B698" t="s">
        <v>1746</v>
      </c>
      <c r="C698" t="s">
        <v>2031</v>
      </c>
      <c r="D698" t="s">
        <v>2293</v>
      </c>
      <c r="E698" s="32">
        <v>93.588888888888889</v>
      </c>
      <c r="F698" s="32">
        <v>3.4202481301199099</v>
      </c>
      <c r="G698" s="32">
        <v>3.2031164668170486</v>
      </c>
      <c r="H698" s="32">
        <v>0.69085480232696173</v>
      </c>
      <c r="I698" s="32">
        <v>0.47467291938739148</v>
      </c>
      <c r="J698" s="32">
        <v>320.09722222222223</v>
      </c>
      <c r="K698" s="32">
        <v>299.77611111111111</v>
      </c>
      <c r="L698" s="32">
        <v>64.656333333333322</v>
      </c>
      <c r="M698" s="32">
        <v>44.424111111111095</v>
      </c>
      <c r="N698" s="32">
        <v>15.69888888888889</v>
      </c>
      <c r="O698" s="32">
        <v>4.5333333333333332</v>
      </c>
      <c r="P698" s="32">
        <v>85.759666666666661</v>
      </c>
      <c r="Q698" s="32">
        <v>85.670777777777772</v>
      </c>
      <c r="R698" s="32">
        <v>8.8888888888888892E-2</v>
      </c>
      <c r="S698" s="32">
        <v>169.68122222222226</v>
      </c>
      <c r="T698" s="32">
        <v>158.24300000000002</v>
      </c>
      <c r="U698" s="32">
        <v>11.438222222222226</v>
      </c>
      <c r="V698" s="32">
        <v>0</v>
      </c>
      <c r="W698" s="32">
        <v>87.406555555555542</v>
      </c>
      <c r="X698" s="32">
        <v>1.1468888888888888</v>
      </c>
      <c r="Y698" s="32">
        <v>0</v>
      </c>
      <c r="Z698" s="32">
        <v>0</v>
      </c>
      <c r="AA698" s="32">
        <v>36.859333333333325</v>
      </c>
      <c r="AB698" s="32">
        <v>0</v>
      </c>
      <c r="AC698" s="32">
        <v>49.400333333333329</v>
      </c>
      <c r="AD698" s="32">
        <v>0</v>
      </c>
      <c r="AE698" s="32">
        <v>0</v>
      </c>
      <c r="AF698" t="s">
        <v>805</v>
      </c>
      <c r="AG698">
        <v>5</v>
      </c>
      <c r="AH698"/>
    </row>
    <row r="699" spans="1:34" x14ac:dyDescent="0.25">
      <c r="A699" t="s">
        <v>2364</v>
      </c>
      <c r="B699" t="s">
        <v>1084</v>
      </c>
      <c r="C699" t="s">
        <v>1968</v>
      </c>
      <c r="D699" t="s">
        <v>2244</v>
      </c>
      <c r="E699" s="32">
        <v>70.666666666666671</v>
      </c>
      <c r="F699" s="32">
        <v>3.503611635220127</v>
      </c>
      <c r="G699" s="32">
        <v>3.1460015723270449</v>
      </c>
      <c r="H699" s="32">
        <v>0.48563993710691833</v>
      </c>
      <c r="I699" s="32">
        <v>0.12802987421383649</v>
      </c>
      <c r="J699" s="32">
        <v>247.58855555555564</v>
      </c>
      <c r="K699" s="32">
        <v>222.31744444444453</v>
      </c>
      <c r="L699" s="32">
        <v>34.318555555555562</v>
      </c>
      <c r="M699" s="32">
        <v>9.0474444444444462</v>
      </c>
      <c r="N699" s="32">
        <v>15.937777777777779</v>
      </c>
      <c r="O699" s="32">
        <v>9.3333333333333339</v>
      </c>
      <c r="P699" s="32">
        <v>77.150333333333379</v>
      </c>
      <c r="Q699" s="32">
        <v>77.150333333333379</v>
      </c>
      <c r="R699" s="32">
        <v>0</v>
      </c>
      <c r="S699" s="32">
        <v>136.11966666666672</v>
      </c>
      <c r="T699" s="32">
        <v>117.13333333333337</v>
      </c>
      <c r="U699" s="32">
        <v>18.986333333333334</v>
      </c>
      <c r="V699" s="32">
        <v>0</v>
      </c>
      <c r="W699" s="32">
        <v>50.563333333333333</v>
      </c>
      <c r="X699" s="32">
        <v>3.5578888888888893</v>
      </c>
      <c r="Y699" s="32">
        <v>1.4371111111111112</v>
      </c>
      <c r="Z699" s="32">
        <v>0</v>
      </c>
      <c r="AA699" s="32">
        <v>16.042777777777779</v>
      </c>
      <c r="AB699" s="32">
        <v>0</v>
      </c>
      <c r="AC699" s="32">
        <v>29.275666666666666</v>
      </c>
      <c r="AD699" s="32">
        <v>0.24988888888888891</v>
      </c>
      <c r="AE699" s="32">
        <v>0</v>
      </c>
      <c r="AF699" t="s">
        <v>129</v>
      </c>
      <c r="AG699">
        <v>5</v>
      </c>
      <c r="AH699"/>
    </row>
    <row r="700" spans="1:34" x14ac:dyDescent="0.25">
      <c r="A700" t="s">
        <v>2364</v>
      </c>
      <c r="B700" t="s">
        <v>1260</v>
      </c>
      <c r="C700" t="s">
        <v>2124</v>
      </c>
      <c r="D700" t="s">
        <v>2244</v>
      </c>
      <c r="E700" s="32">
        <v>79.666666666666671</v>
      </c>
      <c r="F700" s="32">
        <v>3.5218256624825659</v>
      </c>
      <c r="G700" s="32">
        <v>3.23821059972106</v>
      </c>
      <c r="H700" s="32">
        <v>0.4057545327754532</v>
      </c>
      <c r="I700" s="32">
        <v>0.19947001394700134</v>
      </c>
      <c r="J700" s="32">
        <v>280.5721111111111</v>
      </c>
      <c r="K700" s="32">
        <v>257.97744444444447</v>
      </c>
      <c r="L700" s="32">
        <v>32.325111111111106</v>
      </c>
      <c r="M700" s="32">
        <v>15.891111111111108</v>
      </c>
      <c r="N700" s="32">
        <v>11.278444444444442</v>
      </c>
      <c r="O700" s="32">
        <v>5.1555555555555559</v>
      </c>
      <c r="P700" s="32">
        <v>103.72700000000002</v>
      </c>
      <c r="Q700" s="32">
        <v>97.566333333333347</v>
      </c>
      <c r="R700" s="32">
        <v>6.1606666666666658</v>
      </c>
      <c r="S700" s="32">
        <v>144.52000000000001</v>
      </c>
      <c r="T700" s="32">
        <v>128.47033333333334</v>
      </c>
      <c r="U700" s="32">
        <v>16.049666666666656</v>
      </c>
      <c r="V700" s="32">
        <v>0</v>
      </c>
      <c r="W700" s="32">
        <v>110.54122222222222</v>
      </c>
      <c r="X700" s="32">
        <v>0.64511111111111119</v>
      </c>
      <c r="Y700" s="32">
        <v>0</v>
      </c>
      <c r="Z700" s="32">
        <v>0</v>
      </c>
      <c r="AA700" s="32">
        <v>67.286333333333332</v>
      </c>
      <c r="AB700" s="32">
        <v>0</v>
      </c>
      <c r="AC700" s="32">
        <v>42.609777777777779</v>
      </c>
      <c r="AD700" s="32">
        <v>0</v>
      </c>
      <c r="AE700" s="32">
        <v>0</v>
      </c>
      <c r="AF700" t="s">
        <v>310</v>
      </c>
      <c r="AG700">
        <v>5</v>
      </c>
      <c r="AH700"/>
    </row>
    <row r="701" spans="1:34" x14ac:dyDescent="0.25">
      <c r="A701" t="s">
        <v>2364</v>
      </c>
      <c r="B701" t="s">
        <v>1477</v>
      </c>
      <c r="C701" t="s">
        <v>2002</v>
      </c>
      <c r="D701" t="s">
        <v>2290</v>
      </c>
      <c r="E701" s="32">
        <v>104.02222222222223</v>
      </c>
      <c r="F701" s="32">
        <v>2.2431189916684469</v>
      </c>
      <c r="G701" s="32">
        <v>2.0841785943174536</v>
      </c>
      <c r="H701" s="32">
        <v>0.25203054902798544</v>
      </c>
      <c r="I701" s="32">
        <v>9.3090151676992069E-2</v>
      </c>
      <c r="J701" s="32">
        <v>233.33422222222222</v>
      </c>
      <c r="K701" s="32">
        <v>216.80088888888889</v>
      </c>
      <c r="L701" s="32">
        <v>26.216777777777775</v>
      </c>
      <c r="M701" s="32">
        <v>9.6834444444444419</v>
      </c>
      <c r="N701" s="32">
        <v>9.5555555555555554</v>
      </c>
      <c r="O701" s="32">
        <v>6.9777777777777779</v>
      </c>
      <c r="P701" s="32">
        <v>56.04366666666666</v>
      </c>
      <c r="Q701" s="32">
        <v>56.04366666666666</v>
      </c>
      <c r="R701" s="32">
        <v>0</v>
      </c>
      <c r="S701" s="32">
        <v>151.07377777777779</v>
      </c>
      <c r="T701" s="32">
        <v>151.00711111111113</v>
      </c>
      <c r="U701" s="32">
        <v>6.6666666666666666E-2</v>
      </c>
      <c r="V701" s="32">
        <v>0</v>
      </c>
      <c r="W701" s="32">
        <v>0</v>
      </c>
      <c r="X701" s="32">
        <v>0</v>
      </c>
      <c r="Y701" s="32">
        <v>0</v>
      </c>
      <c r="Z701" s="32">
        <v>0</v>
      </c>
      <c r="AA701" s="32">
        <v>0</v>
      </c>
      <c r="AB701" s="32">
        <v>0</v>
      </c>
      <c r="AC701" s="32">
        <v>0</v>
      </c>
      <c r="AD701" s="32">
        <v>0</v>
      </c>
      <c r="AE701" s="32">
        <v>0</v>
      </c>
      <c r="AF701" t="s">
        <v>532</v>
      </c>
      <c r="AG701">
        <v>5</v>
      </c>
      <c r="AH701"/>
    </row>
    <row r="702" spans="1:34" x14ac:dyDescent="0.25">
      <c r="A702" t="s">
        <v>2364</v>
      </c>
      <c r="B702" t="s">
        <v>1529</v>
      </c>
      <c r="C702" t="s">
        <v>1884</v>
      </c>
      <c r="D702" t="s">
        <v>2306</v>
      </c>
      <c r="E702" s="32">
        <v>61.655555555555559</v>
      </c>
      <c r="F702" s="32">
        <v>3.1741070463146506</v>
      </c>
      <c r="G702" s="32">
        <v>2.933973688952964</v>
      </c>
      <c r="H702" s="32">
        <v>0.66882140926293021</v>
      </c>
      <c r="I702" s="32">
        <v>0.50298071724635074</v>
      </c>
      <c r="J702" s="32">
        <v>195.70133333333331</v>
      </c>
      <c r="K702" s="32">
        <v>180.89577777777777</v>
      </c>
      <c r="L702" s="32">
        <v>41.236555555555555</v>
      </c>
      <c r="M702" s="32">
        <v>31.011555555555557</v>
      </c>
      <c r="N702" s="32">
        <v>4.5916666666666668</v>
      </c>
      <c r="O702" s="32">
        <v>5.6333333333333337</v>
      </c>
      <c r="P702" s="32">
        <v>39.93611111111111</v>
      </c>
      <c r="Q702" s="32">
        <v>35.355555555555554</v>
      </c>
      <c r="R702" s="32">
        <v>4.5805555555555557</v>
      </c>
      <c r="S702" s="32">
        <v>114.52866666666667</v>
      </c>
      <c r="T702" s="32">
        <v>54.652777777777779</v>
      </c>
      <c r="U702" s="32">
        <v>59.875888888888888</v>
      </c>
      <c r="V702" s="32">
        <v>0</v>
      </c>
      <c r="W702" s="32">
        <v>0</v>
      </c>
      <c r="X702" s="32">
        <v>0</v>
      </c>
      <c r="Y702" s="32">
        <v>0</v>
      </c>
      <c r="Z702" s="32">
        <v>0</v>
      </c>
      <c r="AA702" s="32">
        <v>0</v>
      </c>
      <c r="AB702" s="32">
        <v>0</v>
      </c>
      <c r="AC702" s="32">
        <v>0</v>
      </c>
      <c r="AD702" s="32">
        <v>0</v>
      </c>
      <c r="AE702" s="32">
        <v>0</v>
      </c>
      <c r="AF702" t="s">
        <v>584</v>
      </c>
      <c r="AG702">
        <v>5</v>
      </c>
      <c r="AH702"/>
    </row>
    <row r="703" spans="1:34" x14ac:dyDescent="0.25">
      <c r="A703" t="s">
        <v>2364</v>
      </c>
      <c r="B703" t="s">
        <v>1404</v>
      </c>
      <c r="C703" t="s">
        <v>2026</v>
      </c>
      <c r="D703" t="s">
        <v>2293</v>
      </c>
      <c r="E703" s="32">
        <v>59.588888888888889</v>
      </c>
      <c r="F703" s="32">
        <v>3.8675815774752929</v>
      </c>
      <c r="G703" s="32">
        <v>3.5114842438933427</v>
      </c>
      <c r="H703" s="32">
        <v>0.69855864255081102</v>
      </c>
      <c r="I703" s="32">
        <v>0.34870781279134805</v>
      </c>
      <c r="J703" s="32">
        <v>230.46488888888885</v>
      </c>
      <c r="K703" s="32">
        <v>209.24544444444442</v>
      </c>
      <c r="L703" s="32">
        <v>41.626333333333328</v>
      </c>
      <c r="M703" s="32">
        <v>20.779111111111106</v>
      </c>
      <c r="N703" s="32">
        <v>13.841666666666667</v>
      </c>
      <c r="O703" s="32">
        <v>7.0055555555555555</v>
      </c>
      <c r="P703" s="32">
        <v>44.580333333333328</v>
      </c>
      <c r="Q703" s="32">
        <v>44.208111111111108</v>
      </c>
      <c r="R703" s="32">
        <v>0.37222222222222223</v>
      </c>
      <c r="S703" s="32">
        <v>144.2582222222222</v>
      </c>
      <c r="T703" s="32">
        <v>108.20544444444442</v>
      </c>
      <c r="U703" s="32">
        <v>36.052777777777777</v>
      </c>
      <c r="V703" s="32">
        <v>0</v>
      </c>
      <c r="W703" s="32">
        <v>62.339888888888915</v>
      </c>
      <c r="X703" s="32">
        <v>4.0152222222222225</v>
      </c>
      <c r="Y703" s="32">
        <v>0</v>
      </c>
      <c r="Z703" s="32">
        <v>0</v>
      </c>
      <c r="AA703" s="32">
        <v>23.502555555555567</v>
      </c>
      <c r="AB703" s="32">
        <v>0</v>
      </c>
      <c r="AC703" s="32">
        <v>34.822111111111127</v>
      </c>
      <c r="AD703" s="32">
        <v>0</v>
      </c>
      <c r="AE703" s="32">
        <v>0</v>
      </c>
      <c r="AF703" t="s">
        <v>456</v>
      </c>
      <c r="AG703">
        <v>5</v>
      </c>
      <c r="AH703"/>
    </row>
    <row r="704" spans="1:34" x14ac:dyDescent="0.25">
      <c r="A704" t="s">
        <v>2364</v>
      </c>
      <c r="B704" t="s">
        <v>983</v>
      </c>
      <c r="C704" t="s">
        <v>2026</v>
      </c>
      <c r="D704" t="s">
        <v>2293</v>
      </c>
      <c r="E704" s="32">
        <v>66.433333333333337</v>
      </c>
      <c r="F704" s="32">
        <v>3.0581418297374143</v>
      </c>
      <c r="G704" s="32">
        <v>2.6096136477671852</v>
      </c>
      <c r="H704" s="32">
        <v>0.56044154540893121</v>
      </c>
      <c r="I704" s="32">
        <v>0.32273457099849473</v>
      </c>
      <c r="J704" s="32">
        <v>203.16255555555557</v>
      </c>
      <c r="K704" s="32">
        <v>173.36533333333335</v>
      </c>
      <c r="L704" s="32">
        <v>37.231999999999999</v>
      </c>
      <c r="M704" s="32">
        <v>21.440333333333335</v>
      </c>
      <c r="N704" s="32">
        <v>10.125</v>
      </c>
      <c r="O704" s="32">
        <v>5.666666666666667</v>
      </c>
      <c r="P704" s="32">
        <v>55.591444444444448</v>
      </c>
      <c r="Q704" s="32">
        <v>41.585888888888896</v>
      </c>
      <c r="R704" s="32">
        <v>14.005555555555556</v>
      </c>
      <c r="S704" s="32">
        <v>110.33911111111112</v>
      </c>
      <c r="T704" s="32">
        <v>49.850222222222236</v>
      </c>
      <c r="U704" s="32">
        <v>60.488888888888887</v>
      </c>
      <c r="V704" s="32">
        <v>0</v>
      </c>
      <c r="W704" s="32">
        <v>19.979222222222219</v>
      </c>
      <c r="X704" s="32">
        <v>5.1444444444444445E-2</v>
      </c>
      <c r="Y704" s="32">
        <v>0</v>
      </c>
      <c r="Z704" s="32">
        <v>0</v>
      </c>
      <c r="AA704" s="32">
        <v>3.8581111111111115</v>
      </c>
      <c r="AB704" s="32">
        <v>0</v>
      </c>
      <c r="AC704" s="32">
        <v>16.069666666666663</v>
      </c>
      <c r="AD704" s="32">
        <v>0</v>
      </c>
      <c r="AE704" s="32">
        <v>0</v>
      </c>
      <c r="AF704" t="s">
        <v>27</v>
      </c>
      <c r="AG704">
        <v>5</v>
      </c>
      <c r="AH704"/>
    </row>
    <row r="705" spans="1:34" x14ac:dyDescent="0.25">
      <c r="A705" t="s">
        <v>2364</v>
      </c>
      <c r="B705" t="s">
        <v>1051</v>
      </c>
      <c r="C705" t="s">
        <v>1909</v>
      </c>
      <c r="D705" t="s">
        <v>2295</v>
      </c>
      <c r="E705" s="32">
        <v>46.144444444444446</v>
      </c>
      <c r="F705" s="32">
        <v>3.5727185167348896</v>
      </c>
      <c r="G705" s="32">
        <v>3.3158247050325063</v>
      </c>
      <c r="H705" s="32">
        <v>0.63850228750300952</v>
      </c>
      <c r="I705" s="32">
        <v>0.38160847580062607</v>
      </c>
      <c r="J705" s="32">
        <v>164.86111111111109</v>
      </c>
      <c r="K705" s="32">
        <v>153.00688888888888</v>
      </c>
      <c r="L705" s="32">
        <v>29.46333333333332</v>
      </c>
      <c r="M705" s="32">
        <v>17.609111111111112</v>
      </c>
      <c r="N705" s="32">
        <v>5.8269999999999929</v>
      </c>
      <c r="O705" s="32">
        <v>6.0272222222222176</v>
      </c>
      <c r="P705" s="32">
        <v>37.321111111111136</v>
      </c>
      <c r="Q705" s="32">
        <v>37.321111111111136</v>
      </c>
      <c r="R705" s="32">
        <v>0</v>
      </c>
      <c r="S705" s="32">
        <v>98.076666666666625</v>
      </c>
      <c r="T705" s="32">
        <v>98.076666666666625</v>
      </c>
      <c r="U705" s="32">
        <v>0</v>
      </c>
      <c r="V705" s="32">
        <v>0</v>
      </c>
      <c r="W705" s="32">
        <v>1.1944444444444444</v>
      </c>
      <c r="X705" s="32">
        <v>0.13055555555555556</v>
      </c>
      <c r="Y705" s="32">
        <v>0</v>
      </c>
      <c r="Z705" s="32">
        <v>0</v>
      </c>
      <c r="AA705" s="32">
        <v>0.93611111111111112</v>
      </c>
      <c r="AB705" s="32">
        <v>0</v>
      </c>
      <c r="AC705" s="32">
        <v>0.12777777777777777</v>
      </c>
      <c r="AD705" s="32">
        <v>0</v>
      </c>
      <c r="AE705" s="32">
        <v>0</v>
      </c>
      <c r="AF705" t="s">
        <v>96</v>
      </c>
      <c r="AG705">
        <v>5</v>
      </c>
      <c r="AH705"/>
    </row>
    <row r="706" spans="1:34" x14ac:dyDescent="0.25">
      <c r="A706" t="s">
        <v>2364</v>
      </c>
      <c r="B706" t="s">
        <v>1757</v>
      </c>
      <c r="C706" t="s">
        <v>1939</v>
      </c>
      <c r="D706" t="s">
        <v>2293</v>
      </c>
      <c r="E706" s="32">
        <v>66.188888888888883</v>
      </c>
      <c r="F706" s="32">
        <v>3.9770018465670645</v>
      </c>
      <c r="G706" s="32">
        <v>3.6741648480778917</v>
      </c>
      <c r="H706" s="32">
        <v>0.70568239046499925</v>
      </c>
      <c r="I706" s="32">
        <v>0.54251300990431428</v>
      </c>
      <c r="J706" s="32">
        <v>263.23333333333335</v>
      </c>
      <c r="K706" s="32">
        <v>243.18888888888887</v>
      </c>
      <c r="L706" s="32">
        <v>46.708333333333336</v>
      </c>
      <c r="M706" s="32">
        <v>35.908333333333331</v>
      </c>
      <c r="N706" s="32">
        <v>5.5111111111111111</v>
      </c>
      <c r="O706" s="32">
        <v>5.2888888888888888</v>
      </c>
      <c r="P706" s="32">
        <v>62.363888888888894</v>
      </c>
      <c r="Q706" s="32">
        <v>53.119444444444447</v>
      </c>
      <c r="R706" s="32">
        <v>9.2444444444444436</v>
      </c>
      <c r="S706" s="32">
        <v>154.1611111111111</v>
      </c>
      <c r="T706" s="32">
        <v>154.1611111111111</v>
      </c>
      <c r="U706" s="32">
        <v>0</v>
      </c>
      <c r="V706" s="32">
        <v>0</v>
      </c>
      <c r="W706" s="32">
        <v>7.4999999999999997E-2</v>
      </c>
      <c r="X706" s="32">
        <v>0</v>
      </c>
      <c r="Y706" s="32">
        <v>0</v>
      </c>
      <c r="Z706" s="32">
        <v>0</v>
      </c>
      <c r="AA706" s="32">
        <v>0</v>
      </c>
      <c r="AB706" s="32">
        <v>0</v>
      </c>
      <c r="AC706" s="32">
        <v>7.4999999999999997E-2</v>
      </c>
      <c r="AD706" s="32">
        <v>0</v>
      </c>
      <c r="AE706" s="32">
        <v>0</v>
      </c>
      <c r="AF706" t="s">
        <v>816</v>
      </c>
      <c r="AG706">
        <v>5</v>
      </c>
      <c r="AH706"/>
    </row>
    <row r="707" spans="1:34" x14ac:dyDescent="0.25">
      <c r="A707" t="s">
        <v>2364</v>
      </c>
      <c r="B707" t="s">
        <v>1449</v>
      </c>
      <c r="C707" t="s">
        <v>2007</v>
      </c>
      <c r="D707" t="s">
        <v>2295</v>
      </c>
      <c r="E707" s="32">
        <v>76.555555555555557</v>
      </c>
      <c r="F707" s="32">
        <v>4.4324818577648761</v>
      </c>
      <c r="G707" s="32">
        <v>4.2336879535558776</v>
      </c>
      <c r="H707" s="32">
        <v>0.99869956458635689</v>
      </c>
      <c r="I707" s="32">
        <v>0.86423367198838885</v>
      </c>
      <c r="J707" s="32">
        <v>339.33111111111111</v>
      </c>
      <c r="K707" s="32">
        <v>324.11233333333331</v>
      </c>
      <c r="L707" s="32">
        <v>76.455999999999989</v>
      </c>
      <c r="M707" s="32">
        <v>66.161888888888882</v>
      </c>
      <c r="N707" s="32">
        <v>4.727444444444445</v>
      </c>
      <c r="O707" s="32">
        <v>5.5666666666666664</v>
      </c>
      <c r="P707" s="32">
        <v>77.351333333333301</v>
      </c>
      <c r="Q707" s="32">
        <v>72.426666666666634</v>
      </c>
      <c r="R707" s="32">
        <v>4.924666666666667</v>
      </c>
      <c r="S707" s="32">
        <v>185.52377777777781</v>
      </c>
      <c r="T707" s="32">
        <v>185.52377777777781</v>
      </c>
      <c r="U707" s="32">
        <v>0</v>
      </c>
      <c r="V707" s="32">
        <v>0</v>
      </c>
      <c r="W707" s="32">
        <v>46.766555555555563</v>
      </c>
      <c r="X707" s="32">
        <v>3.1034444444444444</v>
      </c>
      <c r="Y707" s="32">
        <v>0</v>
      </c>
      <c r="Z707" s="32">
        <v>0</v>
      </c>
      <c r="AA707" s="32">
        <v>6.1053333333333333</v>
      </c>
      <c r="AB707" s="32">
        <v>0</v>
      </c>
      <c r="AC707" s="32">
        <v>37.557777777777787</v>
      </c>
      <c r="AD707" s="32">
        <v>0</v>
      </c>
      <c r="AE707" s="32">
        <v>0</v>
      </c>
      <c r="AF707" t="s">
        <v>504</v>
      </c>
      <c r="AG707">
        <v>5</v>
      </c>
      <c r="AH707"/>
    </row>
    <row r="708" spans="1:34" x14ac:dyDescent="0.25">
      <c r="A708" t="s">
        <v>2364</v>
      </c>
      <c r="B708" t="s">
        <v>1776</v>
      </c>
      <c r="C708" t="s">
        <v>2212</v>
      </c>
      <c r="D708" t="s">
        <v>2323</v>
      </c>
      <c r="E708" s="32">
        <v>17.911111111111111</v>
      </c>
      <c r="F708" s="32">
        <v>6.3428970223325054</v>
      </c>
      <c r="G708" s="32">
        <v>5.6741625310173696</v>
      </c>
      <c r="H708" s="32">
        <v>2.8521960297766751</v>
      </c>
      <c r="I708" s="32">
        <v>2.4978225806451615</v>
      </c>
      <c r="J708" s="32">
        <v>113.60833333333332</v>
      </c>
      <c r="K708" s="32">
        <v>101.63055555555556</v>
      </c>
      <c r="L708" s="32">
        <v>51.086000000000006</v>
      </c>
      <c r="M708" s="32">
        <v>44.738777777777784</v>
      </c>
      <c r="N708" s="32">
        <v>1.0249999999999999</v>
      </c>
      <c r="O708" s="32">
        <v>5.322222222222222</v>
      </c>
      <c r="P708" s="32">
        <v>14.999222222222226</v>
      </c>
      <c r="Q708" s="32">
        <v>9.3686666666666696</v>
      </c>
      <c r="R708" s="32">
        <v>5.6305555555555555</v>
      </c>
      <c r="S708" s="32">
        <v>47.523111111111099</v>
      </c>
      <c r="T708" s="32">
        <v>47.523111111111099</v>
      </c>
      <c r="U708" s="32">
        <v>0</v>
      </c>
      <c r="V708" s="32">
        <v>0</v>
      </c>
      <c r="W708" s="32">
        <v>51.272222222222226</v>
      </c>
      <c r="X708" s="32">
        <v>15.833222222222226</v>
      </c>
      <c r="Y708" s="32">
        <v>0</v>
      </c>
      <c r="Z708" s="32">
        <v>0</v>
      </c>
      <c r="AA708" s="32">
        <v>5.8186666666666671</v>
      </c>
      <c r="AB708" s="32">
        <v>0</v>
      </c>
      <c r="AC708" s="32">
        <v>29.620333333333331</v>
      </c>
      <c r="AD708" s="32">
        <v>0</v>
      </c>
      <c r="AE708" s="32">
        <v>0</v>
      </c>
      <c r="AF708" t="s">
        <v>835</v>
      </c>
      <c r="AG708">
        <v>5</v>
      </c>
      <c r="AH708"/>
    </row>
    <row r="709" spans="1:34" x14ac:dyDescent="0.25">
      <c r="A709" t="s">
        <v>2364</v>
      </c>
      <c r="B709" t="s">
        <v>1642</v>
      </c>
      <c r="C709" t="s">
        <v>1885</v>
      </c>
      <c r="D709" t="s">
        <v>2253</v>
      </c>
      <c r="E709" s="32">
        <v>82.888888888888886</v>
      </c>
      <c r="F709" s="32">
        <v>3.2538002680965152</v>
      </c>
      <c r="G709" s="32">
        <v>2.9880026809651477</v>
      </c>
      <c r="H709" s="32">
        <v>0.38533512064343162</v>
      </c>
      <c r="I709" s="32">
        <v>0.24815683646112599</v>
      </c>
      <c r="J709" s="32">
        <v>269.70388888888891</v>
      </c>
      <c r="K709" s="32">
        <v>247.67222222222222</v>
      </c>
      <c r="L709" s="32">
        <v>31.939999999999998</v>
      </c>
      <c r="M709" s="32">
        <v>20.569444444444443</v>
      </c>
      <c r="N709" s="32">
        <v>5.9777777777777779</v>
      </c>
      <c r="O709" s="32">
        <v>5.3927777777777779</v>
      </c>
      <c r="P709" s="32">
        <v>78.400000000000006</v>
      </c>
      <c r="Q709" s="32">
        <v>67.738888888888894</v>
      </c>
      <c r="R709" s="32">
        <v>10.661111111111111</v>
      </c>
      <c r="S709" s="32">
        <v>159.36388888888888</v>
      </c>
      <c r="T709" s="32">
        <v>157.18055555555554</v>
      </c>
      <c r="U709" s="32">
        <v>2.1833333333333331</v>
      </c>
      <c r="V709" s="32">
        <v>0</v>
      </c>
      <c r="W709" s="32">
        <v>0.37777777777777777</v>
      </c>
      <c r="X709" s="32">
        <v>0</v>
      </c>
      <c r="Y709" s="32">
        <v>0</v>
      </c>
      <c r="Z709" s="32">
        <v>0</v>
      </c>
      <c r="AA709" s="32">
        <v>0.37777777777777777</v>
      </c>
      <c r="AB709" s="32">
        <v>0</v>
      </c>
      <c r="AC709" s="32">
        <v>0</v>
      </c>
      <c r="AD709" s="32">
        <v>0</v>
      </c>
      <c r="AE709" s="32">
        <v>0</v>
      </c>
      <c r="AF709" t="s">
        <v>699</v>
      </c>
      <c r="AG709">
        <v>5</v>
      </c>
      <c r="AH709"/>
    </row>
    <row r="710" spans="1:34" x14ac:dyDescent="0.25">
      <c r="A710" t="s">
        <v>2364</v>
      </c>
      <c r="B710" t="s">
        <v>1154</v>
      </c>
      <c r="C710" t="s">
        <v>2025</v>
      </c>
      <c r="D710" t="s">
        <v>2269</v>
      </c>
      <c r="E710" s="32">
        <v>86.355555555555554</v>
      </c>
      <c r="F710" s="32">
        <v>2.7548147195059189</v>
      </c>
      <c r="G710" s="32">
        <v>2.5400694801852808</v>
      </c>
      <c r="H710" s="32">
        <v>0.33041688111168305</v>
      </c>
      <c r="I710" s="32">
        <v>0.25855635615028311</v>
      </c>
      <c r="J710" s="32">
        <v>237.89355555555557</v>
      </c>
      <c r="K710" s="32">
        <v>219.34911111111111</v>
      </c>
      <c r="L710" s="32">
        <v>28.533333333333339</v>
      </c>
      <c r="M710" s="32">
        <v>22.327777777777779</v>
      </c>
      <c r="N710" s="32">
        <v>0.78333333333333333</v>
      </c>
      <c r="O710" s="32">
        <v>5.4222222222222225</v>
      </c>
      <c r="P710" s="32">
        <v>78.286111111111111</v>
      </c>
      <c r="Q710" s="32">
        <v>65.947222222222223</v>
      </c>
      <c r="R710" s="32">
        <v>12.338888888888889</v>
      </c>
      <c r="S710" s="32">
        <v>131.07411111111111</v>
      </c>
      <c r="T710" s="32">
        <v>131.07411111111111</v>
      </c>
      <c r="U710" s="32">
        <v>0</v>
      </c>
      <c r="V710" s="32">
        <v>0</v>
      </c>
      <c r="W710" s="32">
        <v>7.2518888888888897</v>
      </c>
      <c r="X710" s="32">
        <v>0</v>
      </c>
      <c r="Y710" s="32">
        <v>0</v>
      </c>
      <c r="Z710" s="32">
        <v>0</v>
      </c>
      <c r="AA710" s="32">
        <v>0</v>
      </c>
      <c r="AB710" s="32">
        <v>0</v>
      </c>
      <c r="AC710" s="32">
        <v>7.2518888888888897</v>
      </c>
      <c r="AD710" s="32">
        <v>0</v>
      </c>
      <c r="AE710" s="32">
        <v>0</v>
      </c>
      <c r="AF710" t="s">
        <v>201</v>
      </c>
      <c r="AG710">
        <v>5</v>
      </c>
      <c r="AH710"/>
    </row>
    <row r="711" spans="1:34" x14ac:dyDescent="0.25">
      <c r="A711" t="s">
        <v>2364</v>
      </c>
      <c r="B711" t="s">
        <v>1177</v>
      </c>
      <c r="C711" t="s">
        <v>2095</v>
      </c>
      <c r="D711" t="s">
        <v>2244</v>
      </c>
      <c r="E711" s="32">
        <v>73.455555555555549</v>
      </c>
      <c r="F711" s="32">
        <v>3.4725850854636215</v>
      </c>
      <c r="G711" s="32">
        <v>3.0554016033882925</v>
      </c>
      <c r="H711" s="32">
        <v>0.65979730751777355</v>
      </c>
      <c r="I711" s="32">
        <v>0.50184087127514754</v>
      </c>
      <c r="J711" s="32">
        <v>255.08066666666667</v>
      </c>
      <c r="K711" s="32">
        <v>224.43622222222223</v>
      </c>
      <c r="L711" s="32">
        <v>48.465777777777781</v>
      </c>
      <c r="M711" s="32">
        <v>36.863</v>
      </c>
      <c r="N711" s="32">
        <v>6.1805555555555554</v>
      </c>
      <c r="O711" s="32">
        <v>5.4222222222222225</v>
      </c>
      <c r="P711" s="32">
        <v>76.123666666666665</v>
      </c>
      <c r="Q711" s="32">
        <v>57.082000000000001</v>
      </c>
      <c r="R711" s="32">
        <v>19.041666666666668</v>
      </c>
      <c r="S711" s="32">
        <v>130.49122222222223</v>
      </c>
      <c r="T711" s="32">
        <v>106.43566666666666</v>
      </c>
      <c r="U711" s="32">
        <v>24.055555555555557</v>
      </c>
      <c r="V711" s="32">
        <v>0</v>
      </c>
      <c r="W711" s="32">
        <v>5.2445555555555554</v>
      </c>
      <c r="X711" s="32">
        <v>0.13800000000000001</v>
      </c>
      <c r="Y711" s="32">
        <v>0</v>
      </c>
      <c r="Z711" s="32">
        <v>0</v>
      </c>
      <c r="AA711" s="32">
        <v>3.4792222222222229</v>
      </c>
      <c r="AB711" s="32">
        <v>0</v>
      </c>
      <c r="AC711" s="32">
        <v>1.6273333333333331</v>
      </c>
      <c r="AD711" s="32">
        <v>0</v>
      </c>
      <c r="AE711" s="32">
        <v>0</v>
      </c>
      <c r="AF711" t="s">
        <v>225</v>
      </c>
      <c r="AG711">
        <v>5</v>
      </c>
      <c r="AH711"/>
    </row>
    <row r="712" spans="1:34" x14ac:dyDescent="0.25">
      <c r="A712" t="s">
        <v>2364</v>
      </c>
      <c r="B712" t="s">
        <v>1568</v>
      </c>
      <c r="C712" t="s">
        <v>2192</v>
      </c>
      <c r="D712" t="s">
        <v>2309</v>
      </c>
      <c r="E712" s="32">
        <v>17.877777777777776</v>
      </c>
      <c r="F712" s="32">
        <v>5.0250217526413934</v>
      </c>
      <c r="G712" s="32">
        <v>4.4210565568676206</v>
      </c>
      <c r="H712" s="32">
        <v>1.5172715972653825</v>
      </c>
      <c r="I712" s="32">
        <v>0.9133064014916098</v>
      </c>
      <c r="J712" s="32">
        <v>89.836222222222233</v>
      </c>
      <c r="K712" s="32">
        <v>79.038666666666671</v>
      </c>
      <c r="L712" s="32">
        <v>27.125444444444447</v>
      </c>
      <c r="M712" s="32">
        <v>16.327888888888889</v>
      </c>
      <c r="N712" s="32">
        <v>4.9777777777777779</v>
      </c>
      <c r="O712" s="32">
        <v>5.8197777777777784</v>
      </c>
      <c r="P712" s="32">
        <v>11.988444444444445</v>
      </c>
      <c r="Q712" s="32">
        <v>11.988444444444445</v>
      </c>
      <c r="R712" s="32">
        <v>0</v>
      </c>
      <c r="S712" s="32">
        <v>50.722333333333339</v>
      </c>
      <c r="T712" s="32">
        <v>37.673888888888897</v>
      </c>
      <c r="U712" s="32">
        <v>13.04844444444444</v>
      </c>
      <c r="V712" s="32">
        <v>0</v>
      </c>
      <c r="W712" s="32">
        <v>10.253888888888888</v>
      </c>
      <c r="X712" s="32">
        <v>0.88888888888888884</v>
      </c>
      <c r="Y712" s="32">
        <v>0</v>
      </c>
      <c r="Z712" s="32">
        <v>0</v>
      </c>
      <c r="AA712" s="32">
        <v>0.13333333333333333</v>
      </c>
      <c r="AB712" s="32">
        <v>0</v>
      </c>
      <c r="AC712" s="32">
        <v>8.1649999999999991</v>
      </c>
      <c r="AD712" s="32">
        <v>1.0666666666666667</v>
      </c>
      <c r="AE712" s="32">
        <v>0</v>
      </c>
      <c r="AF712" t="s">
        <v>624</v>
      </c>
      <c r="AG712">
        <v>5</v>
      </c>
      <c r="AH712"/>
    </row>
    <row r="713" spans="1:34" x14ac:dyDescent="0.25">
      <c r="A713" t="s">
        <v>2364</v>
      </c>
      <c r="B713" t="s">
        <v>1135</v>
      </c>
      <c r="C713" t="s">
        <v>1887</v>
      </c>
      <c r="D713" t="s">
        <v>2294</v>
      </c>
      <c r="E713" s="32">
        <v>47.666666666666664</v>
      </c>
      <c r="F713" s="32">
        <v>3.7557202797202813</v>
      </c>
      <c r="G713" s="32">
        <v>3.4550675990676005</v>
      </c>
      <c r="H713" s="32">
        <v>0.63081118881118881</v>
      </c>
      <c r="I713" s="32">
        <v>0.33015850815850811</v>
      </c>
      <c r="J713" s="32">
        <v>179.02266666666674</v>
      </c>
      <c r="K713" s="32">
        <v>164.69155555555562</v>
      </c>
      <c r="L713" s="32">
        <v>30.068666666666665</v>
      </c>
      <c r="M713" s="32">
        <v>15.737555555555552</v>
      </c>
      <c r="N713" s="32">
        <v>8.4922222222222228</v>
      </c>
      <c r="O713" s="32">
        <v>5.8388888888888886</v>
      </c>
      <c r="P713" s="32">
        <v>43.739333333333349</v>
      </c>
      <c r="Q713" s="32">
        <v>43.739333333333349</v>
      </c>
      <c r="R713" s="32">
        <v>0</v>
      </c>
      <c r="S713" s="32">
        <v>105.21466666666673</v>
      </c>
      <c r="T713" s="32">
        <v>105.21466666666673</v>
      </c>
      <c r="U713" s="32">
        <v>0</v>
      </c>
      <c r="V713" s="32">
        <v>0</v>
      </c>
      <c r="W713" s="32">
        <v>0</v>
      </c>
      <c r="X713" s="32">
        <v>0</v>
      </c>
      <c r="Y713" s="32">
        <v>0</v>
      </c>
      <c r="Z713" s="32">
        <v>0</v>
      </c>
      <c r="AA713" s="32">
        <v>0</v>
      </c>
      <c r="AB713" s="32">
        <v>0</v>
      </c>
      <c r="AC713" s="32">
        <v>0</v>
      </c>
      <c r="AD713" s="32">
        <v>0</v>
      </c>
      <c r="AE713" s="32">
        <v>0</v>
      </c>
      <c r="AF713" t="s">
        <v>182</v>
      </c>
      <c r="AG713">
        <v>5</v>
      </c>
      <c r="AH713"/>
    </row>
    <row r="714" spans="1:34" x14ac:dyDescent="0.25">
      <c r="A714" t="s">
        <v>2364</v>
      </c>
      <c r="B714" t="s">
        <v>1774</v>
      </c>
      <c r="C714" t="s">
        <v>2177</v>
      </c>
      <c r="D714" t="s">
        <v>2293</v>
      </c>
      <c r="E714" s="32">
        <v>42.344444444444441</v>
      </c>
      <c r="F714" s="32">
        <v>3.7137208081868276</v>
      </c>
      <c r="G714" s="32">
        <v>3.4653214379427975</v>
      </c>
      <c r="H714" s="32">
        <v>0.80506428758855941</v>
      </c>
      <c r="I714" s="32">
        <v>0.55666491734452905</v>
      </c>
      <c r="J714" s="32">
        <v>157.25544444444444</v>
      </c>
      <c r="K714" s="32">
        <v>146.73711111111112</v>
      </c>
      <c r="L714" s="32">
        <v>34.089999999999996</v>
      </c>
      <c r="M714" s="32">
        <v>23.571666666666669</v>
      </c>
      <c r="N714" s="32">
        <v>5.3250000000000002</v>
      </c>
      <c r="O714" s="32">
        <v>5.1933333333333271</v>
      </c>
      <c r="P714" s="32">
        <v>49.768999999999998</v>
      </c>
      <c r="Q714" s="32">
        <v>49.768999999999998</v>
      </c>
      <c r="R714" s="32">
        <v>0</v>
      </c>
      <c r="S714" s="32">
        <v>73.396444444444455</v>
      </c>
      <c r="T714" s="32">
        <v>73.396444444444455</v>
      </c>
      <c r="U714" s="32">
        <v>0</v>
      </c>
      <c r="V714" s="32">
        <v>0</v>
      </c>
      <c r="W714" s="32">
        <v>30.898222222222223</v>
      </c>
      <c r="X714" s="32">
        <v>6.2522222222222226</v>
      </c>
      <c r="Y714" s="32">
        <v>0</v>
      </c>
      <c r="Z714" s="32">
        <v>0</v>
      </c>
      <c r="AA714" s="32">
        <v>10.05788888888889</v>
      </c>
      <c r="AB714" s="32">
        <v>0</v>
      </c>
      <c r="AC714" s="32">
        <v>14.588111111111111</v>
      </c>
      <c r="AD714" s="32">
        <v>0</v>
      </c>
      <c r="AE714" s="32">
        <v>0</v>
      </c>
      <c r="AF714" t="s">
        <v>833</v>
      </c>
      <c r="AG714">
        <v>5</v>
      </c>
      <c r="AH714"/>
    </row>
    <row r="715" spans="1:34" x14ac:dyDescent="0.25">
      <c r="A715" t="s">
        <v>2364</v>
      </c>
      <c r="B715" t="s">
        <v>1465</v>
      </c>
      <c r="C715" t="s">
        <v>2172</v>
      </c>
      <c r="D715" t="s">
        <v>2287</v>
      </c>
      <c r="E715" s="32">
        <v>63.511111111111113</v>
      </c>
      <c r="F715" s="32">
        <v>2.9521850944716581</v>
      </c>
      <c r="G715" s="32">
        <v>2.6366235129461155</v>
      </c>
      <c r="H715" s="32">
        <v>0.3278044086773968</v>
      </c>
      <c r="I715" s="32">
        <v>0.10955738278516443</v>
      </c>
      <c r="J715" s="32">
        <v>187.49655555555555</v>
      </c>
      <c r="K715" s="32">
        <v>167.45488888888886</v>
      </c>
      <c r="L715" s="32">
        <v>20.819222222222223</v>
      </c>
      <c r="M715" s="32">
        <v>6.9581111111111102</v>
      </c>
      <c r="N715" s="32">
        <v>8.5277777777777786</v>
      </c>
      <c r="O715" s="32">
        <v>5.333333333333333</v>
      </c>
      <c r="P715" s="32">
        <v>66.472999999999971</v>
      </c>
      <c r="Q715" s="32">
        <v>60.292444444444413</v>
      </c>
      <c r="R715" s="32">
        <v>6.1805555555555554</v>
      </c>
      <c r="S715" s="32">
        <v>100.20433333333335</v>
      </c>
      <c r="T715" s="32">
        <v>95.046000000000021</v>
      </c>
      <c r="U715" s="32">
        <v>5.1583333333333332</v>
      </c>
      <c r="V715" s="32">
        <v>0</v>
      </c>
      <c r="W715" s="32">
        <v>12.521777777777778</v>
      </c>
      <c r="X715" s="32">
        <v>0.66566666666666663</v>
      </c>
      <c r="Y715" s="32">
        <v>0</v>
      </c>
      <c r="Z715" s="32">
        <v>0</v>
      </c>
      <c r="AA715" s="32">
        <v>4.0923333333333334</v>
      </c>
      <c r="AB715" s="32">
        <v>0</v>
      </c>
      <c r="AC715" s="32">
        <v>7.7637777777777792</v>
      </c>
      <c r="AD715" s="32">
        <v>0</v>
      </c>
      <c r="AE715" s="32">
        <v>0</v>
      </c>
      <c r="AF715" t="s">
        <v>520</v>
      </c>
      <c r="AG715">
        <v>5</v>
      </c>
      <c r="AH715"/>
    </row>
    <row r="716" spans="1:34" x14ac:dyDescent="0.25">
      <c r="A716" t="s">
        <v>2364</v>
      </c>
      <c r="B716" t="s">
        <v>1416</v>
      </c>
      <c r="C716" t="s">
        <v>2018</v>
      </c>
      <c r="D716" t="s">
        <v>2309</v>
      </c>
      <c r="E716" s="32">
        <v>20.466666666666665</v>
      </c>
      <c r="F716" s="32">
        <v>3.044234527687296</v>
      </c>
      <c r="G716" s="32">
        <v>2.9516720955483171</v>
      </c>
      <c r="H716" s="32">
        <v>0.93935396308360475</v>
      </c>
      <c r="I716" s="32">
        <v>0.84679153094462545</v>
      </c>
      <c r="J716" s="32">
        <v>62.305333333333323</v>
      </c>
      <c r="K716" s="32">
        <v>60.410888888888884</v>
      </c>
      <c r="L716" s="32">
        <v>19.225444444444442</v>
      </c>
      <c r="M716" s="32">
        <v>17.331</v>
      </c>
      <c r="N716" s="32">
        <v>0.26666666666666666</v>
      </c>
      <c r="O716" s="32">
        <v>1.6277777777777778</v>
      </c>
      <c r="P716" s="32">
        <v>6.9094444444444436</v>
      </c>
      <c r="Q716" s="32">
        <v>6.9094444444444436</v>
      </c>
      <c r="R716" s="32">
        <v>0</v>
      </c>
      <c r="S716" s="32">
        <v>36.170444444444442</v>
      </c>
      <c r="T716" s="32">
        <v>36.170444444444442</v>
      </c>
      <c r="U716" s="32">
        <v>0</v>
      </c>
      <c r="V716" s="32">
        <v>0</v>
      </c>
      <c r="W716" s="32">
        <v>11.059111111111111</v>
      </c>
      <c r="X716" s="32">
        <v>6.1618888888888899</v>
      </c>
      <c r="Y716" s="32">
        <v>0.26666666666666666</v>
      </c>
      <c r="Z716" s="32">
        <v>0</v>
      </c>
      <c r="AA716" s="32">
        <v>1.9772222222222224</v>
      </c>
      <c r="AB716" s="32">
        <v>0</v>
      </c>
      <c r="AC716" s="32">
        <v>2.6533333333333333</v>
      </c>
      <c r="AD716" s="32">
        <v>0</v>
      </c>
      <c r="AE716" s="32">
        <v>0</v>
      </c>
      <c r="AF716" t="s">
        <v>468</v>
      </c>
      <c r="AG716">
        <v>5</v>
      </c>
      <c r="AH716"/>
    </row>
    <row r="717" spans="1:34" x14ac:dyDescent="0.25">
      <c r="A717" t="s">
        <v>2364</v>
      </c>
      <c r="B717" t="s">
        <v>1586</v>
      </c>
      <c r="C717" t="s">
        <v>2035</v>
      </c>
      <c r="D717" t="s">
        <v>2245</v>
      </c>
      <c r="E717" s="32">
        <v>25.666666666666668</v>
      </c>
      <c r="F717" s="32">
        <v>4.1689740259740251</v>
      </c>
      <c r="G717" s="32">
        <v>3.6785887445887444</v>
      </c>
      <c r="H717" s="32">
        <v>0.44159307359307359</v>
      </c>
      <c r="I717" s="32">
        <v>0.21994805194805195</v>
      </c>
      <c r="J717" s="32">
        <v>107.00366666666666</v>
      </c>
      <c r="K717" s="32">
        <v>94.417111111111112</v>
      </c>
      <c r="L717" s="32">
        <v>11.334222222222223</v>
      </c>
      <c r="M717" s="32">
        <v>5.6453333333333333</v>
      </c>
      <c r="N717" s="32">
        <v>0</v>
      </c>
      <c r="O717" s="32">
        <v>5.6888888888888891</v>
      </c>
      <c r="P717" s="32">
        <v>30.878111111111103</v>
      </c>
      <c r="Q717" s="32">
        <v>23.980444444444434</v>
      </c>
      <c r="R717" s="32">
        <v>6.8976666666666677</v>
      </c>
      <c r="S717" s="32">
        <v>64.791333333333341</v>
      </c>
      <c r="T717" s="32">
        <v>60.713000000000008</v>
      </c>
      <c r="U717" s="32">
        <v>4.0783333333333331</v>
      </c>
      <c r="V717" s="32">
        <v>0</v>
      </c>
      <c r="W717" s="32">
        <v>0</v>
      </c>
      <c r="X717" s="32">
        <v>0</v>
      </c>
      <c r="Y717" s="32">
        <v>0</v>
      </c>
      <c r="Z717" s="32">
        <v>0</v>
      </c>
      <c r="AA717" s="32">
        <v>0</v>
      </c>
      <c r="AB717" s="32">
        <v>0</v>
      </c>
      <c r="AC717" s="32">
        <v>0</v>
      </c>
      <c r="AD717" s="32">
        <v>0</v>
      </c>
      <c r="AE717" s="32">
        <v>0</v>
      </c>
      <c r="AF717" t="s">
        <v>642</v>
      </c>
      <c r="AG717">
        <v>5</v>
      </c>
      <c r="AH717"/>
    </row>
    <row r="718" spans="1:34" x14ac:dyDescent="0.25">
      <c r="A718" t="s">
        <v>2364</v>
      </c>
      <c r="B718" t="s">
        <v>1120</v>
      </c>
      <c r="C718" t="s">
        <v>2081</v>
      </c>
      <c r="D718" t="s">
        <v>2301</v>
      </c>
      <c r="E718" s="32">
        <v>61.166666666666664</v>
      </c>
      <c r="F718" s="32">
        <v>4.0134877384196184</v>
      </c>
      <c r="G718" s="32">
        <v>3.9233878292461402</v>
      </c>
      <c r="H718" s="32">
        <v>0.76589464123524076</v>
      </c>
      <c r="I718" s="32">
        <v>0.67579473206176199</v>
      </c>
      <c r="J718" s="32">
        <v>245.49166666666667</v>
      </c>
      <c r="K718" s="32">
        <v>239.98055555555555</v>
      </c>
      <c r="L718" s="32">
        <v>46.847222222222221</v>
      </c>
      <c r="M718" s="32">
        <v>41.336111111111109</v>
      </c>
      <c r="N718" s="32">
        <v>0</v>
      </c>
      <c r="O718" s="32">
        <v>5.5111111111111111</v>
      </c>
      <c r="P718" s="32">
        <v>63.380555555555553</v>
      </c>
      <c r="Q718" s="32">
        <v>63.380555555555553</v>
      </c>
      <c r="R718" s="32">
        <v>0</v>
      </c>
      <c r="S718" s="32">
        <v>135.26388888888889</v>
      </c>
      <c r="T718" s="32">
        <v>135.26388888888889</v>
      </c>
      <c r="U718" s="32">
        <v>0</v>
      </c>
      <c r="V718" s="32">
        <v>0</v>
      </c>
      <c r="W718" s="32">
        <v>0</v>
      </c>
      <c r="X718" s="32">
        <v>0</v>
      </c>
      <c r="Y718" s="32">
        <v>0</v>
      </c>
      <c r="Z718" s="32">
        <v>0</v>
      </c>
      <c r="AA718" s="32">
        <v>0</v>
      </c>
      <c r="AB718" s="32">
        <v>0</v>
      </c>
      <c r="AC718" s="32">
        <v>0</v>
      </c>
      <c r="AD718" s="32">
        <v>0</v>
      </c>
      <c r="AE718" s="32">
        <v>0</v>
      </c>
      <c r="AF718" t="s">
        <v>167</v>
      </c>
      <c r="AG718">
        <v>5</v>
      </c>
      <c r="AH718"/>
    </row>
    <row r="719" spans="1:34" x14ac:dyDescent="0.25">
      <c r="A719" t="s">
        <v>2364</v>
      </c>
      <c r="B719" t="s">
        <v>954</v>
      </c>
      <c r="C719" t="s">
        <v>1968</v>
      </c>
      <c r="D719" t="s">
        <v>2244</v>
      </c>
      <c r="E719" s="32">
        <v>171.21111111111111</v>
      </c>
      <c r="F719" s="32">
        <v>2.6084567460574988</v>
      </c>
      <c r="G719" s="32">
        <v>2.5056596794081383</v>
      </c>
      <c r="H719" s="32">
        <v>0.26987474852359011</v>
      </c>
      <c r="I719" s="32">
        <v>0.23784801090271918</v>
      </c>
      <c r="J719" s="32">
        <v>446.59677777777773</v>
      </c>
      <c r="K719" s="32">
        <v>428.99677777777777</v>
      </c>
      <c r="L719" s="32">
        <v>46.205555555555556</v>
      </c>
      <c r="M719" s="32">
        <v>40.722222222222221</v>
      </c>
      <c r="N719" s="32">
        <v>2.1555555555555554</v>
      </c>
      <c r="O719" s="32">
        <v>3.3277777777777779</v>
      </c>
      <c r="P719" s="32">
        <v>144.29122222222225</v>
      </c>
      <c r="Q719" s="32">
        <v>132.17455555555557</v>
      </c>
      <c r="R719" s="32">
        <v>12.116666666666667</v>
      </c>
      <c r="S719" s="32">
        <v>256.09999999999997</v>
      </c>
      <c r="T719" s="32">
        <v>254.63333333333333</v>
      </c>
      <c r="U719" s="32">
        <v>1.4666666666666666</v>
      </c>
      <c r="V719" s="32">
        <v>0</v>
      </c>
      <c r="W719" s="32">
        <v>89.436111111111103</v>
      </c>
      <c r="X719" s="32">
        <v>8.8583333333333325</v>
      </c>
      <c r="Y719" s="32">
        <v>0</v>
      </c>
      <c r="Z719" s="32">
        <v>1.7777777777777777</v>
      </c>
      <c r="AA719" s="32">
        <v>71.519444444444446</v>
      </c>
      <c r="AB719" s="32">
        <v>0</v>
      </c>
      <c r="AC719" s="32">
        <v>7.2805555555555559</v>
      </c>
      <c r="AD719" s="32">
        <v>0</v>
      </c>
      <c r="AE719" s="32">
        <v>0</v>
      </c>
      <c r="AF719" t="s">
        <v>472</v>
      </c>
      <c r="AG719">
        <v>5</v>
      </c>
      <c r="AH719"/>
    </row>
    <row r="720" spans="1:34" x14ac:dyDescent="0.25">
      <c r="A720" t="s">
        <v>2364</v>
      </c>
      <c r="B720" t="s">
        <v>1618</v>
      </c>
      <c r="C720" t="s">
        <v>2199</v>
      </c>
      <c r="D720" t="s">
        <v>2293</v>
      </c>
      <c r="E720" s="32">
        <v>118.48888888888889</v>
      </c>
      <c r="F720" s="32">
        <v>3.6098555888972239</v>
      </c>
      <c r="G720" s="32">
        <v>3.2349259189797452</v>
      </c>
      <c r="H720" s="32">
        <v>0.67322299324831203</v>
      </c>
      <c r="I720" s="32">
        <v>0.48520723930982745</v>
      </c>
      <c r="J720" s="32">
        <v>427.72777777777776</v>
      </c>
      <c r="K720" s="32">
        <v>383.30277777777781</v>
      </c>
      <c r="L720" s="32">
        <v>79.769444444444446</v>
      </c>
      <c r="M720" s="32">
        <v>57.491666666666667</v>
      </c>
      <c r="N720" s="32">
        <v>16.677777777777777</v>
      </c>
      <c r="O720" s="32">
        <v>5.6</v>
      </c>
      <c r="P720" s="32">
        <v>92.283333333333331</v>
      </c>
      <c r="Q720" s="32">
        <v>70.136111111111106</v>
      </c>
      <c r="R720" s="32">
        <v>22.147222222222222</v>
      </c>
      <c r="S720" s="32">
        <v>255.67500000000001</v>
      </c>
      <c r="T720" s="32">
        <v>183.3</v>
      </c>
      <c r="U720" s="32">
        <v>72.375</v>
      </c>
      <c r="V720" s="32">
        <v>0</v>
      </c>
      <c r="W720" s="32">
        <v>0</v>
      </c>
      <c r="X720" s="32">
        <v>0</v>
      </c>
      <c r="Y720" s="32">
        <v>0</v>
      </c>
      <c r="Z720" s="32">
        <v>0</v>
      </c>
      <c r="AA720" s="32">
        <v>0</v>
      </c>
      <c r="AB720" s="32">
        <v>0</v>
      </c>
      <c r="AC720" s="32">
        <v>0</v>
      </c>
      <c r="AD720" s="32">
        <v>0</v>
      </c>
      <c r="AE720" s="32">
        <v>0</v>
      </c>
      <c r="AF720" t="s">
        <v>675</v>
      </c>
      <c r="AG720">
        <v>5</v>
      </c>
      <c r="AH720"/>
    </row>
    <row r="721" spans="1:34" x14ac:dyDescent="0.25">
      <c r="A721" t="s">
        <v>2364</v>
      </c>
      <c r="B721" t="s">
        <v>1805</v>
      </c>
      <c r="C721" t="s">
        <v>2231</v>
      </c>
      <c r="D721" t="s">
        <v>2241</v>
      </c>
      <c r="E721" s="32">
        <v>20.633333333333333</v>
      </c>
      <c r="F721" s="32">
        <v>4.8617932148626819</v>
      </c>
      <c r="G721" s="32">
        <v>4.5299946149703825</v>
      </c>
      <c r="H721" s="32">
        <v>1.3800215401184706</v>
      </c>
      <c r="I721" s="32">
        <v>1.0482229402261714</v>
      </c>
      <c r="J721" s="32">
        <v>100.315</v>
      </c>
      <c r="K721" s="32">
        <v>93.468888888888898</v>
      </c>
      <c r="L721" s="32">
        <v>28.474444444444444</v>
      </c>
      <c r="M721" s="32">
        <v>21.628333333333334</v>
      </c>
      <c r="N721" s="32">
        <v>1.5933333333333335</v>
      </c>
      <c r="O721" s="32">
        <v>5.2527777777777782</v>
      </c>
      <c r="P721" s="32">
        <v>16.916111111111114</v>
      </c>
      <c r="Q721" s="32">
        <v>16.916111111111114</v>
      </c>
      <c r="R721" s="32">
        <v>0</v>
      </c>
      <c r="S721" s="32">
        <v>54.92444444444444</v>
      </c>
      <c r="T721" s="32">
        <v>54.92444444444444</v>
      </c>
      <c r="U721" s="32">
        <v>0</v>
      </c>
      <c r="V721" s="32">
        <v>0</v>
      </c>
      <c r="W721" s="32">
        <v>10.121666666666666</v>
      </c>
      <c r="X721" s="32">
        <v>0.24722222222222223</v>
      </c>
      <c r="Y721" s="32">
        <v>0</v>
      </c>
      <c r="Z721" s="32">
        <v>0</v>
      </c>
      <c r="AA721" s="32">
        <v>3.2577777777777777</v>
      </c>
      <c r="AB721" s="32">
        <v>0</v>
      </c>
      <c r="AC721" s="32">
        <v>6.6166666666666663</v>
      </c>
      <c r="AD721" s="32">
        <v>0</v>
      </c>
      <c r="AE721" s="32">
        <v>0</v>
      </c>
      <c r="AF721" t="s">
        <v>864</v>
      </c>
      <c r="AG721">
        <v>5</v>
      </c>
      <c r="AH721"/>
    </row>
    <row r="722" spans="1:34" x14ac:dyDescent="0.25">
      <c r="A722" t="s">
        <v>2364</v>
      </c>
      <c r="B722" t="s">
        <v>1876</v>
      </c>
      <c r="C722" t="s">
        <v>2236</v>
      </c>
      <c r="D722" t="s">
        <v>2248</v>
      </c>
      <c r="E722" s="32">
        <v>53.344444444444441</v>
      </c>
      <c r="F722" s="32">
        <v>4.1379400124973964</v>
      </c>
      <c r="G722" s="32">
        <v>3.7608310768589877</v>
      </c>
      <c r="H722" s="32">
        <v>0.62783795042699442</v>
      </c>
      <c r="I722" s="32">
        <v>0.39236617371380966</v>
      </c>
      <c r="J722" s="32">
        <v>220.73611111111109</v>
      </c>
      <c r="K722" s="32">
        <v>200.61944444444444</v>
      </c>
      <c r="L722" s="32">
        <v>33.491666666666667</v>
      </c>
      <c r="M722" s="32">
        <v>20.930555555555557</v>
      </c>
      <c r="N722" s="32">
        <v>6.8722222222222218</v>
      </c>
      <c r="O722" s="32">
        <v>5.6888888888888891</v>
      </c>
      <c r="P722" s="32">
        <v>54.355555555555554</v>
      </c>
      <c r="Q722" s="32">
        <v>46.8</v>
      </c>
      <c r="R722" s="32">
        <v>7.5555555555555554</v>
      </c>
      <c r="S722" s="32">
        <v>132.88888888888889</v>
      </c>
      <c r="T722" s="32">
        <v>132.88888888888889</v>
      </c>
      <c r="U722" s="32">
        <v>0</v>
      </c>
      <c r="V722" s="32">
        <v>0</v>
      </c>
      <c r="W722" s="32">
        <v>0</v>
      </c>
      <c r="X722" s="32">
        <v>0</v>
      </c>
      <c r="Y722" s="32">
        <v>0</v>
      </c>
      <c r="Z722" s="32">
        <v>0</v>
      </c>
      <c r="AA722" s="32">
        <v>0</v>
      </c>
      <c r="AB722" s="32">
        <v>0</v>
      </c>
      <c r="AC722" s="32">
        <v>0</v>
      </c>
      <c r="AD722" s="32">
        <v>0</v>
      </c>
      <c r="AE722" s="32">
        <v>0</v>
      </c>
      <c r="AF722" t="s">
        <v>935</v>
      </c>
      <c r="AG722">
        <v>5</v>
      </c>
      <c r="AH722"/>
    </row>
    <row r="723" spans="1:34" x14ac:dyDescent="0.25">
      <c r="A723" t="s">
        <v>2364</v>
      </c>
      <c r="B723" t="s">
        <v>1094</v>
      </c>
      <c r="C723" t="s">
        <v>1939</v>
      </c>
      <c r="D723" t="s">
        <v>2293</v>
      </c>
      <c r="E723" s="32">
        <v>106.11111111111111</v>
      </c>
      <c r="F723" s="32">
        <v>2.6785382198952878</v>
      </c>
      <c r="G723" s="32">
        <v>2.5084073298429321</v>
      </c>
      <c r="H723" s="32">
        <v>0.2515706806282722</v>
      </c>
      <c r="I723" s="32">
        <v>0.15973821989528794</v>
      </c>
      <c r="J723" s="32">
        <v>284.22266666666667</v>
      </c>
      <c r="K723" s="32">
        <v>266.16988888888892</v>
      </c>
      <c r="L723" s="32">
        <v>26.694444444444443</v>
      </c>
      <c r="M723" s="32">
        <v>16.95</v>
      </c>
      <c r="N723" s="32">
        <v>4.8555555555555552</v>
      </c>
      <c r="O723" s="32">
        <v>4.8888888888888893</v>
      </c>
      <c r="P723" s="32">
        <v>102.41966666666667</v>
      </c>
      <c r="Q723" s="32">
        <v>94.111333333333334</v>
      </c>
      <c r="R723" s="32">
        <v>8.3083333333333336</v>
      </c>
      <c r="S723" s="32">
        <v>155.10855555555557</v>
      </c>
      <c r="T723" s="32">
        <v>155.10855555555557</v>
      </c>
      <c r="U723" s="32">
        <v>0</v>
      </c>
      <c r="V723" s="32">
        <v>0</v>
      </c>
      <c r="W723" s="32">
        <v>38.56688888888889</v>
      </c>
      <c r="X723" s="32">
        <v>6.9944444444444445</v>
      </c>
      <c r="Y723" s="32">
        <v>0</v>
      </c>
      <c r="Z723" s="32">
        <v>0</v>
      </c>
      <c r="AA723" s="32">
        <v>17.694666666666667</v>
      </c>
      <c r="AB723" s="32">
        <v>0</v>
      </c>
      <c r="AC723" s="32">
        <v>13.877777777777778</v>
      </c>
      <c r="AD723" s="32">
        <v>0</v>
      </c>
      <c r="AE723" s="32">
        <v>0</v>
      </c>
      <c r="AF723" t="s">
        <v>140</v>
      </c>
      <c r="AG723">
        <v>5</v>
      </c>
      <c r="AH723"/>
    </row>
    <row r="724" spans="1:34" x14ac:dyDescent="0.25">
      <c r="A724" t="s">
        <v>2364</v>
      </c>
      <c r="B724" t="s">
        <v>1536</v>
      </c>
      <c r="C724" t="s">
        <v>1939</v>
      </c>
      <c r="D724" t="s">
        <v>2293</v>
      </c>
      <c r="E724" s="32">
        <v>42.855555555555554</v>
      </c>
      <c r="F724" s="32">
        <v>2.7971869328493644</v>
      </c>
      <c r="G724" s="32">
        <v>2.4906040964480165</v>
      </c>
      <c r="H724" s="32">
        <v>0.5937412496759138</v>
      </c>
      <c r="I724" s="32">
        <v>0.45334716100596306</v>
      </c>
      <c r="J724" s="32">
        <v>119.87499999999997</v>
      </c>
      <c r="K724" s="32">
        <v>106.73622222222221</v>
      </c>
      <c r="L724" s="32">
        <v>25.445111111111103</v>
      </c>
      <c r="M724" s="32">
        <v>19.428444444444438</v>
      </c>
      <c r="N724" s="32">
        <v>0</v>
      </c>
      <c r="O724" s="32">
        <v>6.0166666666666666</v>
      </c>
      <c r="P724" s="32">
        <v>33.459999999999994</v>
      </c>
      <c r="Q724" s="32">
        <v>26.337888888888887</v>
      </c>
      <c r="R724" s="32">
        <v>7.1221111111111099</v>
      </c>
      <c r="S724" s="32">
        <v>60.969888888888882</v>
      </c>
      <c r="T724" s="32">
        <v>60.969888888888882</v>
      </c>
      <c r="U724" s="32">
        <v>0</v>
      </c>
      <c r="V724" s="32">
        <v>0</v>
      </c>
      <c r="W724" s="32">
        <v>1.2762222222222221</v>
      </c>
      <c r="X724" s="32">
        <v>0.38644444444444448</v>
      </c>
      <c r="Y724" s="32">
        <v>0</v>
      </c>
      <c r="Z724" s="32">
        <v>0</v>
      </c>
      <c r="AA724" s="32">
        <v>0.88977777777777778</v>
      </c>
      <c r="AB724" s="32">
        <v>0</v>
      </c>
      <c r="AC724" s="32">
        <v>0</v>
      </c>
      <c r="AD724" s="32">
        <v>0</v>
      </c>
      <c r="AE724" s="32">
        <v>0</v>
      </c>
      <c r="AF724" t="s">
        <v>591</v>
      </c>
      <c r="AG724">
        <v>5</v>
      </c>
      <c r="AH724"/>
    </row>
    <row r="725" spans="1:34" x14ac:dyDescent="0.25">
      <c r="A725" t="s">
        <v>2364</v>
      </c>
      <c r="B725" t="s">
        <v>1202</v>
      </c>
      <c r="C725" t="s">
        <v>1890</v>
      </c>
      <c r="D725" t="s">
        <v>2320</v>
      </c>
      <c r="E725" s="32">
        <v>45.833333333333336</v>
      </c>
      <c r="F725" s="32">
        <v>3.2620484848484854</v>
      </c>
      <c r="G725" s="32">
        <v>2.9289090909090909</v>
      </c>
      <c r="H725" s="32">
        <v>0.6813818181818182</v>
      </c>
      <c r="I725" s="32">
        <v>0.46296969696969698</v>
      </c>
      <c r="J725" s="32">
        <v>149.51055555555558</v>
      </c>
      <c r="K725" s="32">
        <v>134.24166666666667</v>
      </c>
      <c r="L725" s="32">
        <v>31.23</v>
      </c>
      <c r="M725" s="32">
        <v>21.219444444444445</v>
      </c>
      <c r="N725" s="32">
        <v>4.5688888888888899</v>
      </c>
      <c r="O725" s="32">
        <v>5.4416666666666664</v>
      </c>
      <c r="P725" s="32">
        <v>40.18611111111111</v>
      </c>
      <c r="Q725" s="32">
        <v>34.927777777777777</v>
      </c>
      <c r="R725" s="32">
        <v>5.2583333333333337</v>
      </c>
      <c r="S725" s="32">
        <v>78.094444444444449</v>
      </c>
      <c r="T725" s="32">
        <v>78.094444444444449</v>
      </c>
      <c r="U725" s="32">
        <v>0</v>
      </c>
      <c r="V725" s="32">
        <v>0</v>
      </c>
      <c r="W725" s="32">
        <v>1.0249999999999999</v>
      </c>
      <c r="X725" s="32">
        <v>0</v>
      </c>
      <c r="Y725" s="32">
        <v>0</v>
      </c>
      <c r="Z725" s="32">
        <v>0</v>
      </c>
      <c r="AA725" s="32">
        <v>1.0249999999999999</v>
      </c>
      <c r="AB725" s="32">
        <v>0</v>
      </c>
      <c r="AC725" s="32">
        <v>0</v>
      </c>
      <c r="AD725" s="32">
        <v>0</v>
      </c>
      <c r="AE725" s="32">
        <v>0</v>
      </c>
      <c r="AF725" t="s">
        <v>250</v>
      </c>
      <c r="AG725">
        <v>5</v>
      </c>
      <c r="AH725"/>
    </row>
    <row r="726" spans="1:34" x14ac:dyDescent="0.25">
      <c r="A726" t="s">
        <v>2364</v>
      </c>
      <c r="B726" t="s">
        <v>1698</v>
      </c>
      <c r="C726" t="s">
        <v>1938</v>
      </c>
      <c r="D726" t="s">
        <v>2287</v>
      </c>
      <c r="E726" s="32">
        <v>60.833333333333336</v>
      </c>
      <c r="F726" s="32">
        <v>3.9038356164383563</v>
      </c>
      <c r="G726" s="32">
        <v>3.5348858447488585</v>
      </c>
      <c r="H726" s="32">
        <v>0.54675799086757992</v>
      </c>
      <c r="I726" s="32">
        <v>0.36410958904109586</v>
      </c>
      <c r="J726" s="32">
        <v>237.48333333333335</v>
      </c>
      <c r="K726" s="32">
        <v>215.03888888888889</v>
      </c>
      <c r="L726" s="32">
        <v>33.261111111111113</v>
      </c>
      <c r="M726" s="32">
        <v>22.15</v>
      </c>
      <c r="N726" s="32">
        <v>5.9111111111111114</v>
      </c>
      <c r="O726" s="32">
        <v>5.2</v>
      </c>
      <c r="P726" s="32">
        <v>99.511111111111106</v>
      </c>
      <c r="Q726" s="32">
        <v>88.177777777777777</v>
      </c>
      <c r="R726" s="32">
        <v>11.333333333333334</v>
      </c>
      <c r="S726" s="32">
        <v>104.71111111111111</v>
      </c>
      <c r="T726" s="32">
        <v>104.71111111111111</v>
      </c>
      <c r="U726" s="32">
        <v>0</v>
      </c>
      <c r="V726" s="32">
        <v>0</v>
      </c>
      <c r="W726" s="32">
        <v>0</v>
      </c>
      <c r="X726" s="32">
        <v>0</v>
      </c>
      <c r="Y726" s="32">
        <v>0</v>
      </c>
      <c r="Z726" s="32">
        <v>0</v>
      </c>
      <c r="AA726" s="32">
        <v>0</v>
      </c>
      <c r="AB726" s="32">
        <v>0</v>
      </c>
      <c r="AC726" s="32">
        <v>0</v>
      </c>
      <c r="AD726" s="32">
        <v>0</v>
      </c>
      <c r="AE726" s="32">
        <v>0</v>
      </c>
      <c r="AF726" t="s">
        <v>756</v>
      </c>
      <c r="AG726">
        <v>5</v>
      </c>
      <c r="AH726"/>
    </row>
    <row r="727" spans="1:34" x14ac:dyDescent="0.25">
      <c r="A727" t="s">
        <v>2364</v>
      </c>
      <c r="B727" t="s">
        <v>1032</v>
      </c>
      <c r="C727" t="s">
        <v>2051</v>
      </c>
      <c r="D727" t="s">
        <v>2278</v>
      </c>
      <c r="E727" s="32">
        <v>134.5888888888889</v>
      </c>
      <c r="F727" s="32">
        <v>3.1617254189713542</v>
      </c>
      <c r="G727" s="32">
        <v>3.0285783868570966</v>
      </c>
      <c r="H727" s="32">
        <v>0.376579707752002</v>
      </c>
      <c r="I727" s="32">
        <v>0.28508379427061836</v>
      </c>
      <c r="J727" s="32">
        <v>425.53311111111128</v>
      </c>
      <c r="K727" s="32">
        <v>407.61300000000017</v>
      </c>
      <c r="L727" s="32">
        <v>50.683444444444454</v>
      </c>
      <c r="M727" s="32">
        <v>38.369111111111117</v>
      </c>
      <c r="N727" s="32">
        <v>7.0698888888888884</v>
      </c>
      <c r="O727" s="32">
        <v>5.2444444444444445</v>
      </c>
      <c r="P727" s="32">
        <v>131.38300000000004</v>
      </c>
      <c r="Q727" s="32">
        <v>125.77722222222226</v>
      </c>
      <c r="R727" s="32">
        <v>5.6057777777777789</v>
      </c>
      <c r="S727" s="32">
        <v>243.46666666666678</v>
      </c>
      <c r="T727" s="32">
        <v>243.46666666666678</v>
      </c>
      <c r="U727" s="32">
        <v>0</v>
      </c>
      <c r="V727" s="32">
        <v>0</v>
      </c>
      <c r="W727" s="32">
        <v>168.25933333333336</v>
      </c>
      <c r="X727" s="32">
        <v>0.26333333333333331</v>
      </c>
      <c r="Y727" s="32">
        <v>0</v>
      </c>
      <c r="Z727" s="32">
        <v>0</v>
      </c>
      <c r="AA727" s="32">
        <v>48.009444444444476</v>
      </c>
      <c r="AB727" s="32">
        <v>0</v>
      </c>
      <c r="AC727" s="32">
        <v>119.98655555555554</v>
      </c>
      <c r="AD727" s="32">
        <v>0</v>
      </c>
      <c r="AE727" s="32">
        <v>0</v>
      </c>
      <c r="AF727" t="s">
        <v>76</v>
      </c>
      <c r="AG727">
        <v>5</v>
      </c>
      <c r="AH727"/>
    </row>
    <row r="728" spans="1:34" x14ac:dyDescent="0.25">
      <c r="A728" t="s">
        <v>2364</v>
      </c>
      <c r="B728" t="s">
        <v>1656</v>
      </c>
      <c r="C728" t="s">
        <v>2016</v>
      </c>
      <c r="D728" t="s">
        <v>2278</v>
      </c>
      <c r="E728" s="32">
        <v>41.277777777777779</v>
      </c>
      <c r="F728" s="32">
        <v>2.8849636608344547</v>
      </c>
      <c r="G728" s="32">
        <v>2.6179380888290709</v>
      </c>
      <c r="H728" s="32">
        <v>0.36418842530282636</v>
      </c>
      <c r="I728" s="32">
        <v>0.22636877523553162</v>
      </c>
      <c r="J728" s="32">
        <v>119.08488888888888</v>
      </c>
      <c r="K728" s="32">
        <v>108.06266666666664</v>
      </c>
      <c r="L728" s="32">
        <v>15.032888888888888</v>
      </c>
      <c r="M728" s="32">
        <v>9.3439999999999994</v>
      </c>
      <c r="N728" s="32">
        <v>0</v>
      </c>
      <c r="O728" s="32">
        <v>5.6888888888888891</v>
      </c>
      <c r="P728" s="32">
        <v>32.790111111111109</v>
      </c>
      <c r="Q728" s="32">
        <v>27.456777777777774</v>
      </c>
      <c r="R728" s="32">
        <v>5.333333333333333</v>
      </c>
      <c r="S728" s="32">
        <v>71.261888888888876</v>
      </c>
      <c r="T728" s="32">
        <v>71.261888888888876</v>
      </c>
      <c r="U728" s="32">
        <v>0</v>
      </c>
      <c r="V728" s="32">
        <v>0</v>
      </c>
      <c r="W728" s="32">
        <v>23.166222222222217</v>
      </c>
      <c r="X728" s="32">
        <v>2.6606666666666672</v>
      </c>
      <c r="Y728" s="32">
        <v>0</v>
      </c>
      <c r="Z728" s="32">
        <v>0</v>
      </c>
      <c r="AA728" s="32">
        <v>5.3008888888888883</v>
      </c>
      <c r="AB728" s="32">
        <v>0</v>
      </c>
      <c r="AC728" s="32">
        <v>15.204666666666663</v>
      </c>
      <c r="AD728" s="32">
        <v>0</v>
      </c>
      <c r="AE728" s="32">
        <v>0</v>
      </c>
      <c r="AF728" t="s">
        <v>714</v>
      </c>
      <c r="AG728">
        <v>5</v>
      </c>
      <c r="AH728"/>
    </row>
    <row r="729" spans="1:34" x14ac:dyDescent="0.25">
      <c r="A729" t="s">
        <v>2364</v>
      </c>
      <c r="B729" t="s">
        <v>1332</v>
      </c>
      <c r="C729" t="s">
        <v>2145</v>
      </c>
      <c r="D729" t="s">
        <v>2284</v>
      </c>
      <c r="E729" s="32">
        <v>37.855555555555554</v>
      </c>
      <c r="F729" s="32">
        <v>3.9541209275022022</v>
      </c>
      <c r="G729" s="32">
        <v>3.4071294393894926</v>
      </c>
      <c r="H729" s="32">
        <v>0.9836366304666867</v>
      </c>
      <c r="I729" s="32">
        <v>0.51184326386850632</v>
      </c>
      <c r="J729" s="32">
        <v>149.68544444444447</v>
      </c>
      <c r="K729" s="32">
        <v>128.97877777777779</v>
      </c>
      <c r="L729" s="32">
        <v>37.236111111111128</v>
      </c>
      <c r="M729" s="32">
        <v>19.376111111111122</v>
      </c>
      <c r="N729" s="32">
        <v>12.882222222222229</v>
      </c>
      <c r="O729" s="32">
        <v>4.9777777777777779</v>
      </c>
      <c r="P729" s="32">
        <v>26.842666666666666</v>
      </c>
      <c r="Q729" s="32">
        <v>23.996000000000002</v>
      </c>
      <c r="R729" s="32">
        <v>2.8466666666666658</v>
      </c>
      <c r="S729" s="32">
        <v>85.606666666666669</v>
      </c>
      <c r="T729" s="32">
        <v>85.323333333333338</v>
      </c>
      <c r="U729" s="32">
        <v>0.28333333333333333</v>
      </c>
      <c r="V729" s="32">
        <v>0</v>
      </c>
      <c r="W729" s="32">
        <v>16.017666666666663</v>
      </c>
      <c r="X729" s="32">
        <v>0</v>
      </c>
      <c r="Y729" s="32">
        <v>0.23333333333333334</v>
      </c>
      <c r="Z729" s="32">
        <v>0</v>
      </c>
      <c r="AA729" s="32">
        <v>13.209333333333332</v>
      </c>
      <c r="AB729" s="32">
        <v>0</v>
      </c>
      <c r="AC729" s="32">
        <v>2.5750000000000002</v>
      </c>
      <c r="AD729" s="32">
        <v>0</v>
      </c>
      <c r="AE729" s="32">
        <v>0</v>
      </c>
      <c r="AF729" t="s">
        <v>382</v>
      </c>
      <c r="AG729">
        <v>5</v>
      </c>
      <c r="AH729"/>
    </row>
    <row r="730" spans="1:34" x14ac:dyDescent="0.25">
      <c r="A730" t="s">
        <v>2364</v>
      </c>
      <c r="B730" t="s">
        <v>1338</v>
      </c>
      <c r="C730" t="s">
        <v>2134</v>
      </c>
      <c r="D730" t="s">
        <v>2293</v>
      </c>
      <c r="E730" s="32">
        <v>76.711111111111109</v>
      </c>
      <c r="F730" s="32">
        <v>2.8135718424101972</v>
      </c>
      <c r="G730" s="32">
        <v>2.5674101969872543</v>
      </c>
      <c r="H730" s="32">
        <v>0.21135718424101971</v>
      </c>
      <c r="I730" s="32">
        <v>8.6864136732329095E-2</v>
      </c>
      <c r="J730" s="32">
        <v>215.83222222222224</v>
      </c>
      <c r="K730" s="32">
        <v>196.94888888888892</v>
      </c>
      <c r="L730" s="32">
        <v>16.213444444444445</v>
      </c>
      <c r="M730" s="32">
        <v>6.6634444444444449</v>
      </c>
      <c r="N730" s="32">
        <v>3.8222222222222224</v>
      </c>
      <c r="O730" s="32">
        <v>5.7277777777777779</v>
      </c>
      <c r="P730" s="32">
        <v>72.64133333333335</v>
      </c>
      <c r="Q730" s="32">
        <v>63.308000000000021</v>
      </c>
      <c r="R730" s="32">
        <v>9.3333333333333339</v>
      </c>
      <c r="S730" s="32">
        <v>126.97744444444444</v>
      </c>
      <c r="T730" s="32">
        <v>126.97744444444444</v>
      </c>
      <c r="U730" s="32">
        <v>0</v>
      </c>
      <c r="V730" s="32">
        <v>0</v>
      </c>
      <c r="W730" s="32">
        <v>29.727777777777774</v>
      </c>
      <c r="X730" s="32">
        <v>0</v>
      </c>
      <c r="Y730" s="32">
        <v>0</v>
      </c>
      <c r="Z730" s="32">
        <v>0</v>
      </c>
      <c r="AA730" s="32">
        <v>4.3055555555555554</v>
      </c>
      <c r="AB730" s="32">
        <v>0</v>
      </c>
      <c r="AC730" s="32">
        <v>25.422222222222221</v>
      </c>
      <c r="AD730" s="32">
        <v>0</v>
      </c>
      <c r="AE730" s="32">
        <v>0</v>
      </c>
      <c r="AF730" t="s">
        <v>389</v>
      </c>
      <c r="AG730">
        <v>5</v>
      </c>
      <c r="AH730"/>
    </row>
    <row r="731" spans="1:34" x14ac:dyDescent="0.25">
      <c r="A731" t="s">
        <v>2364</v>
      </c>
      <c r="B731" t="s">
        <v>1254</v>
      </c>
      <c r="C731" t="s">
        <v>1912</v>
      </c>
      <c r="D731" t="s">
        <v>2316</v>
      </c>
      <c r="E731" s="32">
        <v>84.5</v>
      </c>
      <c r="F731" s="32">
        <v>3.6360184089414855</v>
      </c>
      <c r="G731" s="32">
        <v>3.340850756081525</v>
      </c>
      <c r="H731" s="32">
        <v>0.62705456936226167</v>
      </c>
      <c r="I731" s="32">
        <v>0.37169625246548327</v>
      </c>
      <c r="J731" s="32">
        <v>307.24355555555553</v>
      </c>
      <c r="K731" s="32">
        <v>282.30188888888887</v>
      </c>
      <c r="L731" s="32">
        <v>52.986111111111114</v>
      </c>
      <c r="M731" s="32">
        <v>31.408333333333335</v>
      </c>
      <c r="N731" s="32">
        <v>14.755555555555556</v>
      </c>
      <c r="O731" s="32">
        <v>6.822222222222222</v>
      </c>
      <c r="P731" s="32">
        <v>89.072222222222223</v>
      </c>
      <c r="Q731" s="32">
        <v>85.708333333333329</v>
      </c>
      <c r="R731" s="32">
        <v>3.3638888888888889</v>
      </c>
      <c r="S731" s="32">
        <v>165.18522222222222</v>
      </c>
      <c r="T731" s="32">
        <v>165.18522222222222</v>
      </c>
      <c r="U731" s="32">
        <v>0</v>
      </c>
      <c r="V731" s="32">
        <v>0</v>
      </c>
      <c r="W731" s="32">
        <v>0</v>
      </c>
      <c r="X731" s="32">
        <v>0</v>
      </c>
      <c r="Y731" s="32">
        <v>0</v>
      </c>
      <c r="Z731" s="32">
        <v>0</v>
      </c>
      <c r="AA731" s="32">
        <v>0</v>
      </c>
      <c r="AB731" s="32">
        <v>0</v>
      </c>
      <c r="AC731" s="32">
        <v>0</v>
      </c>
      <c r="AD731" s="32">
        <v>0</v>
      </c>
      <c r="AE731" s="32">
        <v>0</v>
      </c>
      <c r="AF731" t="s">
        <v>303</v>
      </c>
      <c r="AG731">
        <v>5</v>
      </c>
      <c r="AH731"/>
    </row>
    <row r="732" spans="1:34" x14ac:dyDescent="0.25">
      <c r="A732" t="s">
        <v>2364</v>
      </c>
      <c r="B732" t="s">
        <v>1440</v>
      </c>
      <c r="C732" t="s">
        <v>1910</v>
      </c>
      <c r="D732" t="s">
        <v>2278</v>
      </c>
      <c r="E732" s="32">
        <v>42.011111111111113</v>
      </c>
      <c r="F732" s="32">
        <v>3.6357683152605125</v>
      </c>
      <c r="G732" s="32">
        <v>3.5130494578153919</v>
      </c>
      <c r="H732" s="32">
        <v>0.81100238032266569</v>
      </c>
      <c r="I732" s="32">
        <v>0.68828352287754535</v>
      </c>
      <c r="J732" s="32">
        <v>152.74266666666665</v>
      </c>
      <c r="K732" s="32">
        <v>147.58711111111108</v>
      </c>
      <c r="L732" s="32">
        <v>34.071111111111101</v>
      </c>
      <c r="M732" s="32">
        <v>28.915555555555546</v>
      </c>
      <c r="N732" s="32">
        <v>0</v>
      </c>
      <c r="O732" s="32">
        <v>5.1555555555555559</v>
      </c>
      <c r="P732" s="32">
        <v>37.023444444444451</v>
      </c>
      <c r="Q732" s="32">
        <v>37.023444444444451</v>
      </c>
      <c r="R732" s="32">
        <v>0</v>
      </c>
      <c r="S732" s="32">
        <v>81.648111111111106</v>
      </c>
      <c r="T732" s="32">
        <v>81.648111111111106</v>
      </c>
      <c r="U732" s="32">
        <v>0</v>
      </c>
      <c r="V732" s="32">
        <v>0</v>
      </c>
      <c r="W732" s="32">
        <v>18.013333333333332</v>
      </c>
      <c r="X732" s="32">
        <v>6.7943333333333333</v>
      </c>
      <c r="Y732" s="32">
        <v>0</v>
      </c>
      <c r="Z732" s="32">
        <v>0</v>
      </c>
      <c r="AA732" s="32">
        <v>0</v>
      </c>
      <c r="AB732" s="32">
        <v>0</v>
      </c>
      <c r="AC732" s="32">
        <v>11.218999999999999</v>
      </c>
      <c r="AD732" s="32">
        <v>0</v>
      </c>
      <c r="AE732" s="32">
        <v>0</v>
      </c>
      <c r="AF732" t="s">
        <v>494</v>
      </c>
      <c r="AG732">
        <v>5</v>
      </c>
      <c r="AH732"/>
    </row>
    <row r="733" spans="1:34" x14ac:dyDescent="0.25">
      <c r="A733" t="s">
        <v>2364</v>
      </c>
      <c r="B733" t="s">
        <v>1180</v>
      </c>
      <c r="C733" t="s">
        <v>2096</v>
      </c>
      <c r="D733" t="s">
        <v>2278</v>
      </c>
      <c r="E733" s="32">
        <v>101.45555555555555</v>
      </c>
      <c r="F733" s="32">
        <v>4.249477603767386</v>
      </c>
      <c r="G733" s="32">
        <v>4.0067878655130871</v>
      </c>
      <c r="H733" s="32">
        <v>0.90352097251122587</v>
      </c>
      <c r="I733" s="32">
        <v>0.71339940860803885</v>
      </c>
      <c r="J733" s="32">
        <v>431.13311111111108</v>
      </c>
      <c r="K733" s="32">
        <v>406.51088888888887</v>
      </c>
      <c r="L733" s="32">
        <v>91.66722222222225</v>
      </c>
      <c r="M733" s="32">
        <v>72.378333333333359</v>
      </c>
      <c r="N733" s="32">
        <v>13.866666666666667</v>
      </c>
      <c r="O733" s="32">
        <v>5.4222222222222225</v>
      </c>
      <c r="P733" s="32">
        <v>101.28511111111108</v>
      </c>
      <c r="Q733" s="32">
        <v>95.95177777777775</v>
      </c>
      <c r="R733" s="32">
        <v>5.333333333333333</v>
      </c>
      <c r="S733" s="32">
        <v>238.18077777777773</v>
      </c>
      <c r="T733" s="32">
        <v>238.18077777777773</v>
      </c>
      <c r="U733" s="32">
        <v>0</v>
      </c>
      <c r="V733" s="32">
        <v>0</v>
      </c>
      <c r="W733" s="32">
        <v>207.44333333333333</v>
      </c>
      <c r="X733" s="32">
        <v>6.8577777777777786</v>
      </c>
      <c r="Y733" s="32">
        <v>0</v>
      </c>
      <c r="Z733" s="32">
        <v>0</v>
      </c>
      <c r="AA733" s="32">
        <v>64.848888888888879</v>
      </c>
      <c r="AB733" s="32">
        <v>0</v>
      </c>
      <c r="AC733" s="32">
        <v>135.73666666666665</v>
      </c>
      <c r="AD733" s="32">
        <v>0</v>
      </c>
      <c r="AE733" s="32">
        <v>0</v>
      </c>
      <c r="AF733" t="s">
        <v>228</v>
      </c>
      <c r="AG733">
        <v>5</v>
      </c>
      <c r="AH733"/>
    </row>
    <row r="734" spans="1:34" x14ac:dyDescent="0.25">
      <c r="A734" t="s">
        <v>2364</v>
      </c>
      <c r="B734" t="s">
        <v>1566</v>
      </c>
      <c r="C734" t="s">
        <v>1895</v>
      </c>
      <c r="D734" t="s">
        <v>2324</v>
      </c>
      <c r="E734" s="32">
        <v>68.75555555555556</v>
      </c>
      <c r="F734" s="32">
        <v>3.0109243697478987</v>
      </c>
      <c r="G734" s="32">
        <v>2.8387120232708463</v>
      </c>
      <c r="H734" s="32">
        <v>0.47634130575307038</v>
      </c>
      <c r="I734" s="32">
        <v>0.41034259857789263</v>
      </c>
      <c r="J734" s="32">
        <v>207.01777777777775</v>
      </c>
      <c r="K734" s="32">
        <v>195.17722222222221</v>
      </c>
      <c r="L734" s="32">
        <v>32.751111111111108</v>
      </c>
      <c r="M734" s="32">
        <v>28.213333333333331</v>
      </c>
      <c r="N734" s="32">
        <v>0.71111111111111114</v>
      </c>
      <c r="O734" s="32">
        <v>3.8266666666666662</v>
      </c>
      <c r="P734" s="32">
        <v>48.577777777777776</v>
      </c>
      <c r="Q734" s="32">
        <v>41.274999999999999</v>
      </c>
      <c r="R734" s="32">
        <v>7.302777777777778</v>
      </c>
      <c r="S734" s="32">
        <v>125.6888888888889</v>
      </c>
      <c r="T734" s="32">
        <v>111.14722222222223</v>
      </c>
      <c r="U734" s="32">
        <v>14.541666666666666</v>
      </c>
      <c r="V734" s="32">
        <v>0</v>
      </c>
      <c r="W734" s="32">
        <v>0</v>
      </c>
      <c r="X734" s="32">
        <v>0</v>
      </c>
      <c r="Y734" s="32">
        <v>0</v>
      </c>
      <c r="Z734" s="32">
        <v>0</v>
      </c>
      <c r="AA734" s="32">
        <v>0</v>
      </c>
      <c r="AB734" s="32">
        <v>0</v>
      </c>
      <c r="AC734" s="32">
        <v>0</v>
      </c>
      <c r="AD734" s="32">
        <v>0</v>
      </c>
      <c r="AE734" s="32">
        <v>0</v>
      </c>
      <c r="AF734" t="s">
        <v>622</v>
      </c>
      <c r="AG734">
        <v>5</v>
      </c>
      <c r="AH734"/>
    </row>
    <row r="735" spans="1:34" x14ac:dyDescent="0.25">
      <c r="A735" t="s">
        <v>2364</v>
      </c>
      <c r="B735" t="s">
        <v>1558</v>
      </c>
      <c r="C735" t="s">
        <v>1895</v>
      </c>
      <c r="D735" t="s">
        <v>2324</v>
      </c>
      <c r="E735" s="32">
        <v>60.144444444444446</v>
      </c>
      <c r="F735" s="32">
        <v>3.0251246997967853</v>
      </c>
      <c r="G735" s="32">
        <v>2.8328099020875666</v>
      </c>
      <c r="H735" s="32">
        <v>0.39469794938111957</v>
      </c>
      <c r="I735" s="32">
        <v>0.30048032514317385</v>
      </c>
      <c r="J735" s="32">
        <v>181.94444444444443</v>
      </c>
      <c r="K735" s="32">
        <v>170.37777777777777</v>
      </c>
      <c r="L735" s="32">
        <v>23.738888888888891</v>
      </c>
      <c r="M735" s="32">
        <v>18.072222222222223</v>
      </c>
      <c r="N735" s="32">
        <v>0.8666666666666667</v>
      </c>
      <c r="O735" s="32">
        <v>4.8</v>
      </c>
      <c r="P735" s="32">
        <v>48.55</v>
      </c>
      <c r="Q735" s="32">
        <v>42.65</v>
      </c>
      <c r="R735" s="32">
        <v>5.9</v>
      </c>
      <c r="S735" s="32">
        <v>109.65555555555557</v>
      </c>
      <c r="T735" s="32">
        <v>90.13333333333334</v>
      </c>
      <c r="U735" s="32">
        <v>19.522222222222222</v>
      </c>
      <c r="V735" s="32">
        <v>0</v>
      </c>
      <c r="W735" s="32">
        <v>0</v>
      </c>
      <c r="X735" s="32">
        <v>0</v>
      </c>
      <c r="Y735" s="32">
        <v>0</v>
      </c>
      <c r="Z735" s="32">
        <v>0</v>
      </c>
      <c r="AA735" s="32">
        <v>0</v>
      </c>
      <c r="AB735" s="32">
        <v>0</v>
      </c>
      <c r="AC735" s="32">
        <v>0</v>
      </c>
      <c r="AD735" s="32">
        <v>0</v>
      </c>
      <c r="AE735" s="32">
        <v>0</v>
      </c>
      <c r="AF735" t="s">
        <v>614</v>
      </c>
      <c r="AG735">
        <v>5</v>
      </c>
      <c r="AH735"/>
    </row>
    <row r="736" spans="1:34" x14ac:dyDescent="0.25">
      <c r="A736" t="s">
        <v>2364</v>
      </c>
      <c r="B736" t="s">
        <v>1381</v>
      </c>
      <c r="C736" t="s">
        <v>2021</v>
      </c>
      <c r="D736" t="s">
        <v>2297</v>
      </c>
      <c r="E736" s="32">
        <v>32.955555555555556</v>
      </c>
      <c r="F736" s="32">
        <v>5.0804686446392449</v>
      </c>
      <c r="G736" s="32">
        <v>5.0555192178017538</v>
      </c>
      <c r="H736" s="32">
        <v>0.5679973027646662</v>
      </c>
      <c r="I736" s="32">
        <v>0.54304787592717463</v>
      </c>
      <c r="J736" s="32">
        <v>167.42966666666666</v>
      </c>
      <c r="K736" s="32">
        <v>166.60744444444447</v>
      </c>
      <c r="L736" s="32">
        <v>18.718666666666667</v>
      </c>
      <c r="M736" s="32">
        <v>17.896444444444445</v>
      </c>
      <c r="N736" s="32">
        <v>0</v>
      </c>
      <c r="O736" s="32">
        <v>0.82222222222222219</v>
      </c>
      <c r="P736" s="32">
        <v>61.261222222222216</v>
      </c>
      <c r="Q736" s="32">
        <v>61.261222222222216</v>
      </c>
      <c r="R736" s="32">
        <v>0</v>
      </c>
      <c r="S736" s="32">
        <v>87.449777777777797</v>
      </c>
      <c r="T736" s="32">
        <v>87.449777777777797</v>
      </c>
      <c r="U736" s="32">
        <v>0</v>
      </c>
      <c r="V736" s="32">
        <v>0</v>
      </c>
      <c r="W736" s="32">
        <v>33.772222222222226</v>
      </c>
      <c r="X736" s="32">
        <v>0</v>
      </c>
      <c r="Y736" s="32">
        <v>0</v>
      </c>
      <c r="Z736" s="32">
        <v>0</v>
      </c>
      <c r="AA736" s="32">
        <v>4.3777777777777782</v>
      </c>
      <c r="AB736" s="32">
        <v>0</v>
      </c>
      <c r="AC736" s="32">
        <v>29.394444444444446</v>
      </c>
      <c r="AD736" s="32">
        <v>0</v>
      </c>
      <c r="AE736" s="32">
        <v>0</v>
      </c>
      <c r="AF736" t="s">
        <v>433</v>
      </c>
      <c r="AG736">
        <v>5</v>
      </c>
      <c r="AH736"/>
    </row>
    <row r="737" spans="1:34" x14ac:dyDescent="0.25">
      <c r="A737" t="s">
        <v>2364</v>
      </c>
      <c r="B737" t="s">
        <v>1365</v>
      </c>
      <c r="C737" t="s">
        <v>2105</v>
      </c>
      <c r="D737" t="s">
        <v>2249</v>
      </c>
      <c r="E737" s="32">
        <v>59.322222222222223</v>
      </c>
      <c r="F737" s="32">
        <v>2.8420584379097211</v>
      </c>
      <c r="G737" s="32">
        <v>2.7476587375913089</v>
      </c>
      <c r="H737" s="32">
        <v>0.37840232253230943</v>
      </c>
      <c r="I737" s="32">
        <v>0.28400262221389772</v>
      </c>
      <c r="J737" s="32">
        <v>168.59722222222223</v>
      </c>
      <c r="K737" s="32">
        <v>162.99722222222221</v>
      </c>
      <c r="L737" s="32">
        <v>22.447666666666667</v>
      </c>
      <c r="M737" s="32">
        <v>16.847666666666665</v>
      </c>
      <c r="N737" s="32">
        <v>4.8888888888888893</v>
      </c>
      <c r="O737" s="32">
        <v>0.71111111111111114</v>
      </c>
      <c r="P737" s="32">
        <v>50.523333333333341</v>
      </c>
      <c r="Q737" s="32">
        <v>50.523333333333341</v>
      </c>
      <c r="R737" s="32">
        <v>0</v>
      </c>
      <c r="S737" s="32">
        <v>95.626222222222211</v>
      </c>
      <c r="T737" s="32">
        <v>95.626222222222211</v>
      </c>
      <c r="U737" s="32">
        <v>0</v>
      </c>
      <c r="V737" s="32">
        <v>0</v>
      </c>
      <c r="W737" s="32">
        <v>4.8</v>
      </c>
      <c r="X737" s="32">
        <v>0</v>
      </c>
      <c r="Y737" s="32">
        <v>0</v>
      </c>
      <c r="Z737" s="32">
        <v>0</v>
      </c>
      <c r="AA737" s="32">
        <v>0</v>
      </c>
      <c r="AB737" s="32">
        <v>0</v>
      </c>
      <c r="AC737" s="32">
        <v>4.8</v>
      </c>
      <c r="AD737" s="32">
        <v>0</v>
      </c>
      <c r="AE737" s="32">
        <v>0</v>
      </c>
      <c r="AF737" t="s">
        <v>417</v>
      </c>
      <c r="AG737">
        <v>5</v>
      </c>
      <c r="AH737"/>
    </row>
    <row r="738" spans="1:34" x14ac:dyDescent="0.25">
      <c r="A738" t="s">
        <v>2364</v>
      </c>
      <c r="B738" t="s">
        <v>1364</v>
      </c>
      <c r="C738" t="s">
        <v>1968</v>
      </c>
      <c r="D738" t="s">
        <v>2244</v>
      </c>
      <c r="E738" s="32">
        <v>54.633333333333333</v>
      </c>
      <c r="F738" s="32">
        <v>3.865720968069962</v>
      </c>
      <c r="G738" s="32">
        <v>3.7534573927191377</v>
      </c>
      <c r="H738" s="32">
        <v>0.50147244254626799</v>
      </c>
      <c r="I738" s="32">
        <v>0.38920886719544429</v>
      </c>
      <c r="J738" s="32">
        <v>211.19722222222225</v>
      </c>
      <c r="K738" s="32">
        <v>205.0638888888889</v>
      </c>
      <c r="L738" s="32">
        <v>27.397111111111105</v>
      </c>
      <c r="M738" s="32">
        <v>21.263777777777772</v>
      </c>
      <c r="N738" s="32">
        <v>6.1333333333333337</v>
      </c>
      <c r="O738" s="32">
        <v>0</v>
      </c>
      <c r="P738" s="32">
        <v>51.918444444444454</v>
      </c>
      <c r="Q738" s="32">
        <v>51.918444444444454</v>
      </c>
      <c r="R738" s="32">
        <v>0</v>
      </c>
      <c r="S738" s="32">
        <v>131.88166666666669</v>
      </c>
      <c r="T738" s="32">
        <v>131.21500000000003</v>
      </c>
      <c r="U738" s="32">
        <v>0.66666666666666663</v>
      </c>
      <c r="V738" s="32">
        <v>0</v>
      </c>
      <c r="W738" s="32">
        <v>63.827777777777776</v>
      </c>
      <c r="X738" s="32">
        <v>4.9582222222222221</v>
      </c>
      <c r="Y738" s="32">
        <v>0</v>
      </c>
      <c r="Z738" s="32">
        <v>0</v>
      </c>
      <c r="AA738" s="32">
        <v>9.1237777777777769</v>
      </c>
      <c r="AB738" s="32">
        <v>0</v>
      </c>
      <c r="AC738" s="32">
        <v>49.079111111111111</v>
      </c>
      <c r="AD738" s="32">
        <v>0.66666666666666663</v>
      </c>
      <c r="AE738" s="32">
        <v>0</v>
      </c>
      <c r="AF738" t="s">
        <v>416</v>
      </c>
      <c r="AG738">
        <v>5</v>
      </c>
      <c r="AH738"/>
    </row>
    <row r="739" spans="1:34" x14ac:dyDescent="0.25">
      <c r="A739" t="s">
        <v>2364</v>
      </c>
      <c r="B739" t="s">
        <v>1824</v>
      </c>
      <c r="C739" t="s">
        <v>2025</v>
      </c>
      <c r="D739" t="s">
        <v>2269</v>
      </c>
      <c r="E739" s="32">
        <v>91.3</v>
      </c>
      <c r="F739" s="32">
        <v>3.8559559449920897</v>
      </c>
      <c r="G739" s="32">
        <v>3.5435183156869905</v>
      </c>
      <c r="H739" s="32">
        <v>0.66224291103809196</v>
      </c>
      <c r="I739" s="32">
        <v>0.41829743215285398</v>
      </c>
      <c r="J739" s="32">
        <v>352.04877777777779</v>
      </c>
      <c r="K739" s="32">
        <v>323.52322222222222</v>
      </c>
      <c r="L739" s="32">
        <v>60.462777777777795</v>
      </c>
      <c r="M739" s="32">
        <v>38.190555555555569</v>
      </c>
      <c r="N739" s="32">
        <v>16.994444444444444</v>
      </c>
      <c r="O739" s="32">
        <v>5.2777777777777777</v>
      </c>
      <c r="P739" s="32">
        <v>86.570222222222213</v>
      </c>
      <c r="Q739" s="32">
        <v>80.316888888888883</v>
      </c>
      <c r="R739" s="32">
        <v>6.253333333333333</v>
      </c>
      <c r="S739" s="32">
        <v>205.01577777777777</v>
      </c>
      <c r="T739" s="32">
        <v>205.01577777777777</v>
      </c>
      <c r="U739" s="32">
        <v>0</v>
      </c>
      <c r="V739" s="32">
        <v>0</v>
      </c>
      <c r="W739" s="32">
        <v>59.665444444444461</v>
      </c>
      <c r="X739" s="32">
        <v>0.19722222222222222</v>
      </c>
      <c r="Y739" s="32">
        <v>0.26666666666666666</v>
      </c>
      <c r="Z739" s="32">
        <v>0</v>
      </c>
      <c r="AA739" s="32">
        <v>10.983777777777778</v>
      </c>
      <c r="AB739" s="32">
        <v>0</v>
      </c>
      <c r="AC739" s="32">
        <v>48.217777777777791</v>
      </c>
      <c r="AD739" s="32">
        <v>0</v>
      </c>
      <c r="AE739" s="32">
        <v>0</v>
      </c>
      <c r="AF739" t="s">
        <v>883</v>
      </c>
      <c r="AG739">
        <v>5</v>
      </c>
      <c r="AH739"/>
    </row>
    <row r="740" spans="1:34" x14ac:dyDescent="0.25">
      <c r="A740" t="s">
        <v>2364</v>
      </c>
      <c r="B740" t="s">
        <v>1119</v>
      </c>
      <c r="C740" t="s">
        <v>2047</v>
      </c>
      <c r="D740" t="s">
        <v>2297</v>
      </c>
      <c r="E740" s="32">
        <v>54.333333333333336</v>
      </c>
      <c r="F740" s="32">
        <v>2.7489918200408994</v>
      </c>
      <c r="G740" s="32">
        <v>2.4569509202453985</v>
      </c>
      <c r="H740" s="32">
        <v>0.59342331288343542</v>
      </c>
      <c r="I740" s="32">
        <v>0.3013824130879344</v>
      </c>
      <c r="J740" s="32">
        <v>149.36188888888887</v>
      </c>
      <c r="K740" s="32">
        <v>133.49433333333332</v>
      </c>
      <c r="L740" s="32">
        <v>32.242666666666658</v>
      </c>
      <c r="M740" s="32">
        <v>16.375111111111103</v>
      </c>
      <c r="N740" s="32">
        <v>10.178666666666667</v>
      </c>
      <c r="O740" s="32">
        <v>5.6888888888888891</v>
      </c>
      <c r="P740" s="32">
        <v>39.29911111111111</v>
      </c>
      <c r="Q740" s="32">
        <v>39.29911111111111</v>
      </c>
      <c r="R740" s="32">
        <v>0</v>
      </c>
      <c r="S740" s="32">
        <v>77.820111111111089</v>
      </c>
      <c r="T740" s="32">
        <v>77.820111111111089</v>
      </c>
      <c r="U740" s="32">
        <v>0</v>
      </c>
      <c r="V740" s="32">
        <v>0</v>
      </c>
      <c r="W740" s="32">
        <v>0</v>
      </c>
      <c r="X740" s="32">
        <v>0</v>
      </c>
      <c r="Y740" s="32">
        <v>0</v>
      </c>
      <c r="Z740" s="32">
        <v>0</v>
      </c>
      <c r="AA740" s="32">
        <v>0</v>
      </c>
      <c r="AB740" s="32">
        <v>0</v>
      </c>
      <c r="AC740" s="32">
        <v>0</v>
      </c>
      <c r="AD740" s="32">
        <v>0</v>
      </c>
      <c r="AE740" s="32">
        <v>0</v>
      </c>
      <c r="AF740" t="s">
        <v>166</v>
      </c>
      <c r="AG740">
        <v>5</v>
      </c>
      <c r="AH740"/>
    </row>
    <row r="741" spans="1:34" x14ac:dyDescent="0.25">
      <c r="A741" t="s">
        <v>2364</v>
      </c>
      <c r="B741" t="s">
        <v>1779</v>
      </c>
      <c r="C741" t="s">
        <v>2049</v>
      </c>
      <c r="D741" t="s">
        <v>2306</v>
      </c>
      <c r="E741" s="32">
        <v>88.644444444444446</v>
      </c>
      <c r="F741" s="32">
        <v>2.9741476560541495</v>
      </c>
      <c r="G741" s="32">
        <v>2.7456254700426173</v>
      </c>
      <c r="H741" s="32">
        <v>0.46076084231637021</v>
      </c>
      <c r="I741" s="32">
        <v>0.33732765104036111</v>
      </c>
      <c r="J741" s="32">
        <v>263.64166666666671</v>
      </c>
      <c r="K741" s="32">
        <v>243.38444444444445</v>
      </c>
      <c r="L741" s="32">
        <v>40.843888888888905</v>
      </c>
      <c r="M741" s="32">
        <v>29.902222222222235</v>
      </c>
      <c r="N741" s="32">
        <v>5.6083333333333334</v>
      </c>
      <c r="O741" s="32">
        <v>5.333333333333333</v>
      </c>
      <c r="P741" s="32">
        <v>83.008888888888919</v>
      </c>
      <c r="Q741" s="32">
        <v>73.693333333333356</v>
      </c>
      <c r="R741" s="32">
        <v>9.3155555555555587</v>
      </c>
      <c r="S741" s="32">
        <v>139.78888888888886</v>
      </c>
      <c r="T741" s="32">
        <v>139.05666666666664</v>
      </c>
      <c r="U741" s="32">
        <v>0.73222222222222211</v>
      </c>
      <c r="V741" s="32">
        <v>0</v>
      </c>
      <c r="W741" s="32">
        <v>0</v>
      </c>
      <c r="X741" s="32">
        <v>0</v>
      </c>
      <c r="Y741" s="32">
        <v>0</v>
      </c>
      <c r="Z741" s="32">
        <v>0</v>
      </c>
      <c r="AA741" s="32">
        <v>0</v>
      </c>
      <c r="AB741" s="32">
        <v>0</v>
      </c>
      <c r="AC741" s="32">
        <v>0</v>
      </c>
      <c r="AD741" s="32">
        <v>0</v>
      </c>
      <c r="AE741" s="32">
        <v>0</v>
      </c>
      <c r="AF741" t="s">
        <v>838</v>
      </c>
      <c r="AG741">
        <v>5</v>
      </c>
      <c r="AH741"/>
    </row>
    <row r="742" spans="1:34" x14ac:dyDescent="0.25">
      <c r="A742" t="s">
        <v>2364</v>
      </c>
      <c r="B742" t="s">
        <v>1479</v>
      </c>
      <c r="C742" t="s">
        <v>2025</v>
      </c>
      <c r="D742" t="s">
        <v>2269</v>
      </c>
      <c r="E742" s="32">
        <v>64.655555555555551</v>
      </c>
      <c r="F742" s="32">
        <v>3.9193160336827639</v>
      </c>
      <c r="G742" s="32">
        <v>3.5291716789826433</v>
      </c>
      <c r="H742" s="32">
        <v>0.2459185427049321</v>
      </c>
      <c r="I742" s="32">
        <v>9.9114968207595813E-2</v>
      </c>
      <c r="J742" s="32">
        <v>253.40555555555557</v>
      </c>
      <c r="K742" s="32">
        <v>228.18055555555554</v>
      </c>
      <c r="L742" s="32">
        <v>15.899999999999999</v>
      </c>
      <c r="M742" s="32">
        <v>6.4083333333333332</v>
      </c>
      <c r="N742" s="32">
        <v>6.4249999999999998</v>
      </c>
      <c r="O742" s="32">
        <v>3.0666666666666669</v>
      </c>
      <c r="P742" s="32">
        <v>95.780555555555551</v>
      </c>
      <c r="Q742" s="32">
        <v>80.047222222222217</v>
      </c>
      <c r="R742" s="32">
        <v>15.733333333333333</v>
      </c>
      <c r="S742" s="32">
        <v>141.72499999999999</v>
      </c>
      <c r="T742" s="32">
        <v>138.61111111111111</v>
      </c>
      <c r="U742" s="32">
        <v>0</v>
      </c>
      <c r="V742" s="32">
        <v>3.1138888888888889</v>
      </c>
      <c r="W742" s="32">
        <v>44.208333333333336</v>
      </c>
      <c r="X742" s="32">
        <v>3.4222222222222221</v>
      </c>
      <c r="Y742" s="32">
        <v>1.9555555555555555</v>
      </c>
      <c r="Z742" s="32">
        <v>0</v>
      </c>
      <c r="AA742" s="32">
        <v>23.930555555555557</v>
      </c>
      <c r="AB742" s="32">
        <v>11.111111111111111</v>
      </c>
      <c r="AC742" s="32">
        <v>3.7888888888888888</v>
      </c>
      <c r="AD742" s="32">
        <v>0</v>
      </c>
      <c r="AE742" s="32">
        <v>0</v>
      </c>
      <c r="AF742" t="s">
        <v>534</v>
      </c>
      <c r="AG742">
        <v>5</v>
      </c>
      <c r="AH742"/>
    </row>
    <row r="743" spans="1:34" x14ac:dyDescent="0.25">
      <c r="A743" t="s">
        <v>2364</v>
      </c>
      <c r="B743" t="s">
        <v>1739</v>
      </c>
      <c r="C743" t="s">
        <v>2121</v>
      </c>
      <c r="D743" t="s">
        <v>2267</v>
      </c>
      <c r="E743" s="32">
        <v>142.17777777777778</v>
      </c>
      <c r="F743" s="32">
        <v>2.6721631759924978</v>
      </c>
      <c r="G743" s="32">
        <v>2.4106752110034386</v>
      </c>
      <c r="H743" s="32">
        <v>0.45049234135667393</v>
      </c>
      <c r="I743" s="32">
        <v>0.27854407627383554</v>
      </c>
      <c r="J743" s="32">
        <v>379.92222222222222</v>
      </c>
      <c r="K743" s="32">
        <v>342.74444444444447</v>
      </c>
      <c r="L743" s="32">
        <v>64.05</v>
      </c>
      <c r="M743" s="32">
        <v>39.602777777777774</v>
      </c>
      <c r="N743" s="32">
        <v>19.113888888888887</v>
      </c>
      <c r="O743" s="32">
        <v>5.333333333333333</v>
      </c>
      <c r="P743" s="32">
        <v>122.14166666666667</v>
      </c>
      <c r="Q743" s="32">
        <v>109.41111111111111</v>
      </c>
      <c r="R743" s="32">
        <v>12.730555555555556</v>
      </c>
      <c r="S743" s="32">
        <v>193.73055555555555</v>
      </c>
      <c r="T743" s="32">
        <v>182.375</v>
      </c>
      <c r="U743" s="32">
        <v>11.355555555555556</v>
      </c>
      <c r="V743" s="32">
        <v>0</v>
      </c>
      <c r="W743" s="32">
        <v>0</v>
      </c>
      <c r="X743" s="32">
        <v>0</v>
      </c>
      <c r="Y743" s="32">
        <v>0</v>
      </c>
      <c r="Z743" s="32">
        <v>0</v>
      </c>
      <c r="AA743" s="32">
        <v>0</v>
      </c>
      <c r="AB743" s="32">
        <v>0</v>
      </c>
      <c r="AC743" s="32">
        <v>0</v>
      </c>
      <c r="AD743" s="32">
        <v>0</v>
      </c>
      <c r="AE743" s="32">
        <v>0</v>
      </c>
      <c r="AF743" t="s">
        <v>797</v>
      </c>
      <c r="AG743">
        <v>5</v>
      </c>
      <c r="AH743"/>
    </row>
    <row r="744" spans="1:34" x14ac:dyDescent="0.25">
      <c r="A744" t="s">
        <v>2364</v>
      </c>
      <c r="B744" t="s">
        <v>989</v>
      </c>
      <c r="C744" t="s">
        <v>2036</v>
      </c>
      <c r="D744" t="s">
        <v>2301</v>
      </c>
      <c r="E744" s="32">
        <v>69.86666666666666</v>
      </c>
      <c r="F744" s="32">
        <v>4.0848202926208641</v>
      </c>
      <c r="G744" s="32">
        <v>3.9588660941475822</v>
      </c>
      <c r="H744" s="32">
        <v>0.79548346055979646</v>
      </c>
      <c r="I744" s="32">
        <v>0.66952926208651409</v>
      </c>
      <c r="J744" s="32">
        <v>285.39277777777767</v>
      </c>
      <c r="K744" s="32">
        <v>276.59277777777771</v>
      </c>
      <c r="L744" s="32">
        <v>55.577777777777776</v>
      </c>
      <c r="M744" s="32">
        <v>46.777777777777779</v>
      </c>
      <c r="N744" s="32">
        <v>2.4888888888888889</v>
      </c>
      <c r="O744" s="32">
        <v>6.3111111111111109</v>
      </c>
      <c r="P744" s="32">
        <v>67.963888888888889</v>
      </c>
      <c r="Q744" s="32">
        <v>67.963888888888889</v>
      </c>
      <c r="R744" s="32">
        <v>0</v>
      </c>
      <c r="S744" s="32">
        <v>161.85111111111107</v>
      </c>
      <c r="T744" s="32">
        <v>153.93166666666662</v>
      </c>
      <c r="U744" s="32">
        <v>7.9194444444444443</v>
      </c>
      <c r="V744" s="32">
        <v>0</v>
      </c>
      <c r="W744" s="32">
        <v>5.1011111111111118</v>
      </c>
      <c r="X744" s="32">
        <v>0</v>
      </c>
      <c r="Y744" s="32">
        <v>0</v>
      </c>
      <c r="Z744" s="32">
        <v>0</v>
      </c>
      <c r="AA744" s="32">
        <v>0.3611111111111111</v>
      </c>
      <c r="AB744" s="32">
        <v>0</v>
      </c>
      <c r="AC744" s="32">
        <v>4.7400000000000011</v>
      </c>
      <c r="AD744" s="32">
        <v>0</v>
      </c>
      <c r="AE744" s="32">
        <v>0</v>
      </c>
      <c r="AF744" t="s">
        <v>33</v>
      </c>
      <c r="AG744">
        <v>5</v>
      </c>
      <c r="AH744"/>
    </row>
    <row r="745" spans="1:34" x14ac:dyDescent="0.25">
      <c r="A745" t="s">
        <v>2364</v>
      </c>
      <c r="B745" t="s">
        <v>1682</v>
      </c>
      <c r="C745" t="s">
        <v>1926</v>
      </c>
      <c r="D745" t="s">
        <v>2241</v>
      </c>
      <c r="E745" s="32">
        <v>85.277777777777771</v>
      </c>
      <c r="F745" s="32">
        <v>3.6726188925081438</v>
      </c>
      <c r="G745" s="32">
        <v>3.520909446254072</v>
      </c>
      <c r="H745" s="32">
        <v>0.39645732899022812</v>
      </c>
      <c r="I745" s="32">
        <v>0.24474788273615641</v>
      </c>
      <c r="J745" s="32">
        <v>313.19277777777779</v>
      </c>
      <c r="K745" s="32">
        <v>300.25533333333334</v>
      </c>
      <c r="L745" s="32">
        <v>33.809000000000005</v>
      </c>
      <c r="M745" s="32">
        <v>20.87155555555556</v>
      </c>
      <c r="N745" s="32">
        <v>6.5096666666666669</v>
      </c>
      <c r="O745" s="32">
        <v>6.427777777777778</v>
      </c>
      <c r="P745" s="32">
        <v>108.49799999999998</v>
      </c>
      <c r="Q745" s="32">
        <v>108.49799999999998</v>
      </c>
      <c r="R745" s="32">
        <v>0</v>
      </c>
      <c r="S745" s="32">
        <v>170.88577777777778</v>
      </c>
      <c r="T745" s="32">
        <v>166.06555555555556</v>
      </c>
      <c r="U745" s="32">
        <v>4.8202222222222222</v>
      </c>
      <c r="V745" s="32">
        <v>0</v>
      </c>
      <c r="W745" s="32">
        <v>85.402111111111125</v>
      </c>
      <c r="X745" s="32">
        <v>10.96733333333334</v>
      </c>
      <c r="Y745" s="32">
        <v>0</v>
      </c>
      <c r="Z745" s="32">
        <v>0</v>
      </c>
      <c r="AA745" s="32">
        <v>32.776111111111128</v>
      </c>
      <c r="AB745" s="32">
        <v>0</v>
      </c>
      <c r="AC745" s="32">
        <v>36.838444444444434</v>
      </c>
      <c r="AD745" s="32">
        <v>4.8202222222222222</v>
      </c>
      <c r="AE745" s="32">
        <v>0</v>
      </c>
      <c r="AF745" t="s">
        <v>740</v>
      </c>
      <c r="AG745">
        <v>5</v>
      </c>
      <c r="AH745"/>
    </row>
    <row r="746" spans="1:34" x14ac:dyDescent="0.25">
      <c r="A746" t="s">
        <v>2364</v>
      </c>
      <c r="B746" t="s">
        <v>1725</v>
      </c>
      <c r="C746" t="s">
        <v>1926</v>
      </c>
      <c r="D746" t="s">
        <v>2241</v>
      </c>
      <c r="E746" s="32">
        <v>78.900000000000006</v>
      </c>
      <c r="F746" s="32">
        <v>2.5523869877482044</v>
      </c>
      <c r="G746" s="32">
        <v>2.1668004506407548</v>
      </c>
      <c r="H746" s="32">
        <v>0.58503027742571478</v>
      </c>
      <c r="I746" s="32">
        <v>0.3267145472468666</v>
      </c>
      <c r="J746" s="32">
        <v>201.38333333333335</v>
      </c>
      <c r="K746" s="32">
        <v>170.96055555555557</v>
      </c>
      <c r="L746" s="32">
        <v>46.158888888888896</v>
      </c>
      <c r="M746" s="32">
        <v>25.777777777777779</v>
      </c>
      <c r="N746" s="32">
        <v>14.270000000000001</v>
      </c>
      <c r="O746" s="32">
        <v>6.1111111111111107</v>
      </c>
      <c r="P746" s="32">
        <v>65.447222222222223</v>
      </c>
      <c r="Q746" s="32">
        <v>55.405555555555559</v>
      </c>
      <c r="R746" s="32">
        <v>10.041666666666666</v>
      </c>
      <c r="S746" s="32">
        <v>89.777222222222221</v>
      </c>
      <c r="T746" s="32">
        <v>89.777222222222221</v>
      </c>
      <c r="U746" s="32">
        <v>0</v>
      </c>
      <c r="V746" s="32">
        <v>0</v>
      </c>
      <c r="W746" s="32">
        <v>0</v>
      </c>
      <c r="X746" s="32">
        <v>0</v>
      </c>
      <c r="Y746" s="32">
        <v>0</v>
      </c>
      <c r="Z746" s="32">
        <v>0</v>
      </c>
      <c r="AA746" s="32">
        <v>0</v>
      </c>
      <c r="AB746" s="32">
        <v>0</v>
      </c>
      <c r="AC746" s="32">
        <v>0</v>
      </c>
      <c r="AD746" s="32">
        <v>0</v>
      </c>
      <c r="AE746" s="32">
        <v>0</v>
      </c>
      <c r="AF746" t="s">
        <v>783</v>
      </c>
      <c r="AG746">
        <v>5</v>
      </c>
      <c r="AH746"/>
    </row>
    <row r="747" spans="1:34" x14ac:dyDescent="0.25">
      <c r="A747" t="s">
        <v>2364</v>
      </c>
      <c r="B747" t="s">
        <v>1621</v>
      </c>
      <c r="C747" t="s">
        <v>2140</v>
      </c>
      <c r="D747" t="s">
        <v>2295</v>
      </c>
      <c r="E747" s="32">
        <v>45.733333333333334</v>
      </c>
      <c r="F747" s="32">
        <v>2.6446550048590862</v>
      </c>
      <c r="G747" s="32">
        <v>2.3952623906705539</v>
      </c>
      <c r="H747" s="32">
        <v>0.43750971817298351</v>
      </c>
      <c r="I747" s="32">
        <v>0.31190233236151604</v>
      </c>
      <c r="J747" s="32">
        <v>120.94888888888889</v>
      </c>
      <c r="K747" s="32">
        <v>109.54333333333334</v>
      </c>
      <c r="L747" s="32">
        <v>20.00877777777778</v>
      </c>
      <c r="M747" s="32">
        <v>14.264333333333335</v>
      </c>
      <c r="N747" s="32">
        <v>0</v>
      </c>
      <c r="O747" s="32">
        <v>5.7444444444444445</v>
      </c>
      <c r="P747" s="32">
        <v>39.651444444444444</v>
      </c>
      <c r="Q747" s="32">
        <v>33.990333333333332</v>
      </c>
      <c r="R747" s="32">
        <v>5.6611111111111114</v>
      </c>
      <c r="S747" s="32">
        <v>61.288666666666671</v>
      </c>
      <c r="T747" s="32">
        <v>61.288666666666671</v>
      </c>
      <c r="U747" s="32">
        <v>0</v>
      </c>
      <c r="V747" s="32">
        <v>0</v>
      </c>
      <c r="W747" s="32">
        <v>0</v>
      </c>
      <c r="X747" s="32">
        <v>0</v>
      </c>
      <c r="Y747" s="32">
        <v>0</v>
      </c>
      <c r="Z747" s="32">
        <v>0</v>
      </c>
      <c r="AA747" s="32">
        <v>0</v>
      </c>
      <c r="AB747" s="32">
        <v>0</v>
      </c>
      <c r="AC747" s="32">
        <v>0</v>
      </c>
      <c r="AD747" s="32">
        <v>0</v>
      </c>
      <c r="AE747" s="32">
        <v>0</v>
      </c>
      <c r="AF747" t="s">
        <v>678</v>
      </c>
      <c r="AG747">
        <v>5</v>
      </c>
      <c r="AH747"/>
    </row>
    <row r="748" spans="1:34" x14ac:dyDescent="0.25">
      <c r="A748" t="s">
        <v>2364</v>
      </c>
      <c r="B748" t="s">
        <v>1833</v>
      </c>
      <c r="C748" t="s">
        <v>2235</v>
      </c>
      <c r="D748" t="s">
        <v>2293</v>
      </c>
      <c r="E748" s="32">
        <v>61.144444444444446</v>
      </c>
      <c r="F748" s="32">
        <v>3.8805469743776113</v>
      </c>
      <c r="G748" s="32">
        <v>3.5605397056151182</v>
      </c>
      <c r="H748" s="32">
        <v>0.30333454479374888</v>
      </c>
      <c r="I748" s="32">
        <v>0.10262584045066328</v>
      </c>
      <c r="J748" s="32">
        <v>237.27388888888885</v>
      </c>
      <c r="K748" s="32">
        <v>217.70722222222219</v>
      </c>
      <c r="L748" s="32">
        <v>18.547222222222224</v>
      </c>
      <c r="M748" s="32">
        <v>6.2750000000000004</v>
      </c>
      <c r="N748" s="32">
        <v>6.583333333333333</v>
      </c>
      <c r="O748" s="32">
        <v>5.6888888888888891</v>
      </c>
      <c r="P748" s="32">
        <v>87.34677777777776</v>
      </c>
      <c r="Q748" s="32">
        <v>80.052333333333308</v>
      </c>
      <c r="R748" s="32">
        <v>7.2944444444444443</v>
      </c>
      <c r="S748" s="32">
        <v>131.37988888888884</v>
      </c>
      <c r="T748" s="32">
        <v>105.28377777777774</v>
      </c>
      <c r="U748" s="32">
        <v>26.096111111111114</v>
      </c>
      <c r="V748" s="32">
        <v>0</v>
      </c>
      <c r="W748" s="32">
        <v>37.256777777777778</v>
      </c>
      <c r="X748" s="32">
        <v>0.53333333333333333</v>
      </c>
      <c r="Y748" s="32">
        <v>0</v>
      </c>
      <c r="Z748" s="32">
        <v>0</v>
      </c>
      <c r="AA748" s="32">
        <v>6.5168888888888903</v>
      </c>
      <c r="AB748" s="32">
        <v>0</v>
      </c>
      <c r="AC748" s="32">
        <v>30.201000000000001</v>
      </c>
      <c r="AD748" s="32">
        <v>5.5555555555555558E-3</v>
      </c>
      <c r="AE748" s="32">
        <v>0</v>
      </c>
      <c r="AF748" t="s">
        <v>892</v>
      </c>
      <c r="AG748">
        <v>5</v>
      </c>
      <c r="AH748"/>
    </row>
    <row r="749" spans="1:34" x14ac:dyDescent="0.25">
      <c r="A749" t="s">
        <v>2364</v>
      </c>
      <c r="B749" t="s">
        <v>1226</v>
      </c>
      <c r="C749" t="s">
        <v>1929</v>
      </c>
      <c r="D749" t="s">
        <v>2273</v>
      </c>
      <c r="E749" s="32">
        <v>53.177777777777777</v>
      </c>
      <c r="F749" s="32">
        <v>3.4143460091934812</v>
      </c>
      <c r="G749" s="32">
        <v>3.0972753865440867</v>
      </c>
      <c r="H749" s="32">
        <v>0.39844964479732559</v>
      </c>
      <c r="I749" s="32">
        <v>0.2919933138320101</v>
      </c>
      <c r="J749" s="32">
        <v>181.56733333333335</v>
      </c>
      <c r="K749" s="32">
        <v>164.70622222222221</v>
      </c>
      <c r="L749" s="32">
        <v>21.18866666666667</v>
      </c>
      <c r="M749" s="32">
        <v>15.527555555555558</v>
      </c>
      <c r="N749" s="32">
        <v>0</v>
      </c>
      <c r="O749" s="32">
        <v>5.6611111111111114</v>
      </c>
      <c r="P749" s="32">
        <v>73.42000000000003</v>
      </c>
      <c r="Q749" s="32">
        <v>62.220000000000034</v>
      </c>
      <c r="R749" s="32">
        <v>11.2</v>
      </c>
      <c r="S749" s="32">
        <v>86.95866666666663</v>
      </c>
      <c r="T749" s="32">
        <v>86.95866666666663</v>
      </c>
      <c r="U749" s="32">
        <v>0</v>
      </c>
      <c r="V749" s="32">
        <v>0</v>
      </c>
      <c r="W749" s="32">
        <v>0</v>
      </c>
      <c r="X749" s="32">
        <v>0</v>
      </c>
      <c r="Y749" s="32">
        <v>0</v>
      </c>
      <c r="Z749" s="32">
        <v>0</v>
      </c>
      <c r="AA749" s="32">
        <v>0</v>
      </c>
      <c r="AB749" s="32">
        <v>0</v>
      </c>
      <c r="AC749" s="32">
        <v>0</v>
      </c>
      <c r="AD749" s="32">
        <v>0</v>
      </c>
      <c r="AE749" s="32">
        <v>0</v>
      </c>
      <c r="AF749" t="s">
        <v>275</v>
      </c>
      <c r="AG749">
        <v>5</v>
      </c>
      <c r="AH749"/>
    </row>
    <row r="750" spans="1:34" x14ac:dyDescent="0.25">
      <c r="A750" t="s">
        <v>2364</v>
      </c>
      <c r="B750" t="s">
        <v>1507</v>
      </c>
      <c r="C750" t="s">
        <v>2179</v>
      </c>
      <c r="D750" t="s">
        <v>2293</v>
      </c>
      <c r="E750" s="32">
        <v>40.211111111111109</v>
      </c>
      <c r="F750" s="32">
        <v>3.7841530809615924</v>
      </c>
      <c r="G750" s="32">
        <v>3.3827300359215258</v>
      </c>
      <c r="H750" s="32">
        <v>0.48983144515059418</v>
      </c>
      <c r="I750" s="32">
        <v>0.23969328543796631</v>
      </c>
      <c r="J750" s="32">
        <v>152.16500000000002</v>
      </c>
      <c r="K750" s="32">
        <v>136.02333333333334</v>
      </c>
      <c r="L750" s="32">
        <v>19.696666666666669</v>
      </c>
      <c r="M750" s="32">
        <v>9.6383333333333336</v>
      </c>
      <c r="N750" s="32">
        <v>4.3694444444444445</v>
      </c>
      <c r="O750" s="32">
        <v>5.6888888888888891</v>
      </c>
      <c r="P750" s="32">
        <v>46.554444444444449</v>
      </c>
      <c r="Q750" s="32">
        <v>40.471111111111114</v>
      </c>
      <c r="R750" s="32">
        <v>6.083333333333333</v>
      </c>
      <c r="S750" s="32">
        <v>85.913888888888891</v>
      </c>
      <c r="T750" s="32">
        <v>85.913888888888891</v>
      </c>
      <c r="U750" s="32">
        <v>0</v>
      </c>
      <c r="V750" s="32">
        <v>0</v>
      </c>
      <c r="W750" s="32">
        <v>51.526666666666671</v>
      </c>
      <c r="X750" s="32">
        <v>2.2944444444444443</v>
      </c>
      <c r="Y750" s="32">
        <v>0</v>
      </c>
      <c r="Z750" s="32">
        <v>0</v>
      </c>
      <c r="AA750" s="32">
        <v>9.8183333333333334</v>
      </c>
      <c r="AB750" s="32">
        <v>0</v>
      </c>
      <c r="AC750" s="32">
        <v>39.413888888888891</v>
      </c>
      <c r="AD750" s="32">
        <v>0</v>
      </c>
      <c r="AE750" s="32">
        <v>0</v>
      </c>
      <c r="AF750" t="s">
        <v>562</v>
      </c>
      <c r="AG750">
        <v>5</v>
      </c>
      <c r="AH750"/>
    </row>
    <row r="751" spans="1:34" x14ac:dyDescent="0.25">
      <c r="A751" t="s">
        <v>2364</v>
      </c>
      <c r="B751" t="s">
        <v>1077</v>
      </c>
      <c r="C751" t="s">
        <v>2039</v>
      </c>
      <c r="D751" t="s">
        <v>2284</v>
      </c>
      <c r="E751" s="32">
        <v>83.74444444444444</v>
      </c>
      <c r="F751" s="32">
        <v>3.366884702136129</v>
      </c>
      <c r="G751" s="32">
        <v>2.956721507230994</v>
      </c>
      <c r="H751" s="32">
        <v>0.47396842244925036</v>
      </c>
      <c r="I751" s="32">
        <v>0.20130025208969082</v>
      </c>
      <c r="J751" s="32">
        <v>281.95788888888893</v>
      </c>
      <c r="K751" s="32">
        <v>247.60900000000001</v>
      </c>
      <c r="L751" s="32">
        <v>39.69222222222222</v>
      </c>
      <c r="M751" s="32">
        <v>16.857777777777773</v>
      </c>
      <c r="N751" s="32">
        <v>17.59</v>
      </c>
      <c r="O751" s="32">
        <v>5.2444444444444445</v>
      </c>
      <c r="P751" s="32">
        <v>54.420666666666662</v>
      </c>
      <c r="Q751" s="32">
        <v>42.906222222222219</v>
      </c>
      <c r="R751" s="32">
        <v>11.514444444444441</v>
      </c>
      <c r="S751" s="32">
        <v>187.845</v>
      </c>
      <c r="T751" s="32">
        <v>183.35055555555556</v>
      </c>
      <c r="U751" s="32">
        <v>4.4944444444444454</v>
      </c>
      <c r="V751" s="32">
        <v>0</v>
      </c>
      <c r="W751" s="32">
        <v>37.68622222222222</v>
      </c>
      <c r="X751" s="32">
        <v>0</v>
      </c>
      <c r="Y751" s="32">
        <v>2.4333333333333331</v>
      </c>
      <c r="Z751" s="32">
        <v>0</v>
      </c>
      <c r="AA751" s="32">
        <v>1.3967777777777777</v>
      </c>
      <c r="AB751" s="32">
        <v>0</v>
      </c>
      <c r="AC751" s="32">
        <v>33.856111111111112</v>
      </c>
      <c r="AD751" s="32">
        <v>0</v>
      </c>
      <c r="AE751" s="32">
        <v>0</v>
      </c>
      <c r="AF751" t="s">
        <v>122</v>
      </c>
      <c r="AG751">
        <v>5</v>
      </c>
      <c r="AH751"/>
    </row>
    <row r="752" spans="1:34" x14ac:dyDescent="0.25">
      <c r="A752" t="s">
        <v>2364</v>
      </c>
      <c r="B752" t="s">
        <v>1730</v>
      </c>
      <c r="C752" t="s">
        <v>1893</v>
      </c>
      <c r="D752" t="s">
        <v>2269</v>
      </c>
      <c r="E752" s="32">
        <v>119.64444444444445</v>
      </c>
      <c r="F752" s="32">
        <v>3.3272752600297175</v>
      </c>
      <c r="G752" s="32">
        <v>2.9386376300148584</v>
      </c>
      <c r="H752" s="32">
        <v>0.82769037890044561</v>
      </c>
      <c r="I752" s="32">
        <v>0.4420245170876671</v>
      </c>
      <c r="J752" s="32">
        <v>398.09</v>
      </c>
      <c r="K752" s="32">
        <v>351.59166666666664</v>
      </c>
      <c r="L752" s="32">
        <v>99.028555555555542</v>
      </c>
      <c r="M752" s="32">
        <v>52.885777777777768</v>
      </c>
      <c r="N752" s="32">
        <v>36.330555555555563</v>
      </c>
      <c r="O752" s="32">
        <v>9.8122222222222231</v>
      </c>
      <c r="P752" s="32">
        <v>62.153222222222233</v>
      </c>
      <c r="Q752" s="32">
        <v>61.797666666666679</v>
      </c>
      <c r="R752" s="32">
        <v>0.35555555555555557</v>
      </c>
      <c r="S752" s="32">
        <v>236.90822222222218</v>
      </c>
      <c r="T752" s="32">
        <v>226.36199999999997</v>
      </c>
      <c r="U752" s="32">
        <v>10.546222222222221</v>
      </c>
      <c r="V752" s="32">
        <v>0</v>
      </c>
      <c r="W752" s="32">
        <v>0</v>
      </c>
      <c r="X752" s="32">
        <v>0</v>
      </c>
      <c r="Y752" s="32">
        <v>0</v>
      </c>
      <c r="Z752" s="32">
        <v>0</v>
      </c>
      <c r="AA752" s="32">
        <v>0</v>
      </c>
      <c r="AB752" s="32">
        <v>0</v>
      </c>
      <c r="AC752" s="32">
        <v>0</v>
      </c>
      <c r="AD752" s="32">
        <v>0</v>
      </c>
      <c r="AE752" s="32">
        <v>0</v>
      </c>
      <c r="AF752" t="s">
        <v>788</v>
      </c>
      <c r="AG752">
        <v>5</v>
      </c>
      <c r="AH752"/>
    </row>
    <row r="753" spans="1:34" x14ac:dyDescent="0.25">
      <c r="A753" t="s">
        <v>2364</v>
      </c>
      <c r="B753" t="s">
        <v>1059</v>
      </c>
      <c r="C753" t="s">
        <v>2011</v>
      </c>
      <c r="D753" t="s">
        <v>2275</v>
      </c>
      <c r="E753" s="32">
        <v>34.355555555555554</v>
      </c>
      <c r="F753" s="32">
        <v>3.6461998706338941</v>
      </c>
      <c r="G753" s="32">
        <v>3.1640685640362225</v>
      </c>
      <c r="H753" s="32">
        <v>0.37128072445019411</v>
      </c>
      <c r="I753" s="32">
        <v>0.10882923673997413</v>
      </c>
      <c r="J753" s="32">
        <v>125.26722222222222</v>
      </c>
      <c r="K753" s="32">
        <v>108.70333333333333</v>
      </c>
      <c r="L753" s="32">
        <v>12.755555555555556</v>
      </c>
      <c r="M753" s="32">
        <v>3.7388888888888889</v>
      </c>
      <c r="N753" s="32">
        <v>3.4388888888888891</v>
      </c>
      <c r="O753" s="32">
        <v>5.5777777777777775</v>
      </c>
      <c r="P753" s="32">
        <v>49.075000000000003</v>
      </c>
      <c r="Q753" s="32">
        <v>41.527777777777779</v>
      </c>
      <c r="R753" s="32">
        <v>7.5472222222222225</v>
      </c>
      <c r="S753" s="32">
        <v>63.436666666666667</v>
      </c>
      <c r="T753" s="32">
        <v>57.436666666666667</v>
      </c>
      <c r="U753" s="32">
        <v>6</v>
      </c>
      <c r="V753" s="32">
        <v>0</v>
      </c>
      <c r="W753" s="32">
        <v>0</v>
      </c>
      <c r="X753" s="32">
        <v>0</v>
      </c>
      <c r="Y753" s="32">
        <v>0</v>
      </c>
      <c r="Z753" s="32">
        <v>0</v>
      </c>
      <c r="AA753" s="32">
        <v>0</v>
      </c>
      <c r="AB753" s="32">
        <v>0</v>
      </c>
      <c r="AC753" s="32">
        <v>0</v>
      </c>
      <c r="AD753" s="32">
        <v>0</v>
      </c>
      <c r="AE753" s="32">
        <v>0</v>
      </c>
      <c r="AF753" t="s">
        <v>104</v>
      </c>
      <c r="AG753">
        <v>5</v>
      </c>
      <c r="AH753"/>
    </row>
    <row r="754" spans="1:34" x14ac:dyDescent="0.25">
      <c r="A754" t="s">
        <v>2364</v>
      </c>
      <c r="B754" t="s">
        <v>1038</v>
      </c>
      <c r="C754" t="s">
        <v>1976</v>
      </c>
      <c r="D754" t="s">
        <v>2250</v>
      </c>
      <c r="E754" s="32">
        <v>35.788888888888891</v>
      </c>
      <c r="F754" s="32">
        <v>3.1497981993169821</v>
      </c>
      <c r="G754" s="32">
        <v>2.9208320397392113</v>
      </c>
      <c r="H754" s="32">
        <v>0.55759081030735791</v>
      </c>
      <c r="I754" s="32">
        <v>0.32862465072958708</v>
      </c>
      <c r="J754" s="32">
        <v>112.72777777777777</v>
      </c>
      <c r="K754" s="32">
        <v>104.53333333333333</v>
      </c>
      <c r="L754" s="32">
        <v>19.955555555555556</v>
      </c>
      <c r="M754" s="32">
        <v>11.761111111111111</v>
      </c>
      <c r="N754" s="32">
        <v>5.9777777777777779</v>
      </c>
      <c r="O754" s="32">
        <v>2.2166666666666668</v>
      </c>
      <c r="P754" s="32">
        <v>34.513888888888886</v>
      </c>
      <c r="Q754" s="32">
        <v>34.513888888888886</v>
      </c>
      <c r="R754" s="32">
        <v>0</v>
      </c>
      <c r="S754" s="32">
        <v>58.258333333333333</v>
      </c>
      <c r="T754" s="32">
        <v>58.258333333333333</v>
      </c>
      <c r="U754" s="32">
        <v>0</v>
      </c>
      <c r="V754" s="32">
        <v>0</v>
      </c>
      <c r="W754" s="32">
        <v>15.5</v>
      </c>
      <c r="X754" s="32">
        <v>1.8888888888888888</v>
      </c>
      <c r="Y754" s="32">
        <v>0</v>
      </c>
      <c r="Z754" s="32">
        <v>0</v>
      </c>
      <c r="AA754" s="32">
        <v>4.5027777777777782</v>
      </c>
      <c r="AB754" s="32">
        <v>0</v>
      </c>
      <c r="AC754" s="32">
        <v>9.1083333333333325</v>
      </c>
      <c r="AD754" s="32">
        <v>0</v>
      </c>
      <c r="AE754" s="32">
        <v>0</v>
      </c>
      <c r="AF754" t="s">
        <v>82</v>
      </c>
      <c r="AG754">
        <v>5</v>
      </c>
      <c r="AH754"/>
    </row>
    <row r="755" spans="1:34" x14ac:dyDescent="0.25">
      <c r="A755" t="s">
        <v>2364</v>
      </c>
      <c r="B755" t="s">
        <v>1681</v>
      </c>
      <c r="C755" t="s">
        <v>2208</v>
      </c>
      <c r="D755" t="s">
        <v>2308</v>
      </c>
      <c r="E755" s="32">
        <v>35.200000000000003</v>
      </c>
      <c r="F755" s="32">
        <v>4.4079861111111107</v>
      </c>
      <c r="G755" s="32">
        <v>3.8012152777777772</v>
      </c>
      <c r="H755" s="32">
        <v>0.92605744949494961</v>
      </c>
      <c r="I755" s="32">
        <v>0.62365845959595956</v>
      </c>
      <c r="J755" s="32">
        <v>155.1611111111111</v>
      </c>
      <c r="K755" s="32">
        <v>133.80277777777778</v>
      </c>
      <c r="L755" s="32">
        <v>32.597222222222229</v>
      </c>
      <c r="M755" s="32">
        <v>21.952777777777779</v>
      </c>
      <c r="N755" s="32">
        <v>5.4888888888888889</v>
      </c>
      <c r="O755" s="32">
        <v>5.1555555555555559</v>
      </c>
      <c r="P755" s="32">
        <v>57.37222222222222</v>
      </c>
      <c r="Q755" s="32">
        <v>46.658333333333331</v>
      </c>
      <c r="R755" s="32">
        <v>10.713888888888889</v>
      </c>
      <c r="S755" s="32">
        <v>65.191666666666663</v>
      </c>
      <c r="T755" s="32">
        <v>65.191666666666663</v>
      </c>
      <c r="U755" s="32">
        <v>0</v>
      </c>
      <c r="V755" s="32">
        <v>0</v>
      </c>
      <c r="W755" s="32">
        <v>2.7777777777777779E-3</v>
      </c>
      <c r="X755" s="32">
        <v>2.7777777777777779E-3</v>
      </c>
      <c r="Y755" s="32">
        <v>0</v>
      </c>
      <c r="Z755" s="32">
        <v>0</v>
      </c>
      <c r="AA755" s="32">
        <v>0</v>
      </c>
      <c r="AB755" s="32">
        <v>0</v>
      </c>
      <c r="AC755" s="32">
        <v>0</v>
      </c>
      <c r="AD755" s="32">
        <v>0</v>
      </c>
      <c r="AE755" s="32">
        <v>0</v>
      </c>
      <c r="AF755" t="s">
        <v>739</v>
      </c>
      <c r="AG755">
        <v>5</v>
      </c>
      <c r="AH755"/>
    </row>
    <row r="756" spans="1:34" x14ac:dyDescent="0.25">
      <c r="A756" t="s">
        <v>2364</v>
      </c>
      <c r="B756" t="s">
        <v>1039</v>
      </c>
      <c r="C756" t="s">
        <v>2054</v>
      </c>
      <c r="D756" t="s">
        <v>2308</v>
      </c>
      <c r="E756" s="32">
        <v>49.7</v>
      </c>
      <c r="F756" s="32">
        <v>4.0226358148893357</v>
      </c>
      <c r="G756" s="32">
        <v>3.7850994858037108</v>
      </c>
      <c r="H756" s="32">
        <v>0.4772524033087413</v>
      </c>
      <c r="I756" s="32">
        <v>0.34607645875251508</v>
      </c>
      <c r="J756" s="32">
        <v>199.92500000000001</v>
      </c>
      <c r="K756" s="32">
        <v>188.11944444444444</v>
      </c>
      <c r="L756" s="32">
        <v>23.719444444444445</v>
      </c>
      <c r="M756" s="32">
        <v>17.2</v>
      </c>
      <c r="N756" s="32">
        <v>0.8</v>
      </c>
      <c r="O756" s="32">
        <v>5.7194444444444441</v>
      </c>
      <c r="P756" s="32">
        <v>58.977777777777781</v>
      </c>
      <c r="Q756" s="32">
        <v>53.69166666666667</v>
      </c>
      <c r="R756" s="32">
        <v>5.2861111111111114</v>
      </c>
      <c r="S756" s="32">
        <v>117.22777777777777</v>
      </c>
      <c r="T756" s="32">
        <v>117.22777777777777</v>
      </c>
      <c r="U756" s="32">
        <v>0</v>
      </c>
      <c r="V756" s="32">
        <v>0</v>
      </c>
      <c r="W756" s="32">
        <v>52.338888888888889</v>
      </c>
      <c r="X756" s="32">
        <v>1.4805555555555556</v>
      </c>
      <c r="Y756" s="32">
        <v>0</v>
      </c>
      <c r="Z756" s="32">
        <v>0</v>
      </c>
      <c r="AA756" s="32">
        <v>4.9444444444444446</v>
      </c>
      <c r="AB756" s="32">
        <v>0</v>
      </c>
      <c r="AC756" s="32">
        <v>45.913888888888891</v>
      </c>
      <c r="AD756" s="32">
        <v>0</v>
      </c>
      <c r="AE756" s="32">
        <v>0</v>
      </c>
      <c r="AF756" t="s">
        <v>83</v>
      </c>
      <c r="AG756">
        <v>5</v>
      </c>
      <c r="AH756"/>
    </row>
    <row r="757" spans="1:34" x14ac:dyDescent="0.25">
      <c r="A757" t="s">
        <v>2364</v>
      </c>
      <c r="B757" t="s">
        <v>1844</v>
      </c>
      <c r="C757" t="s">
        <v>2221</v>
      </c>
      <c r="D757" t="s">
        <v>2300</v>
      </c>
      <c r="E757" s="32">
        <v>30.18888888888889</v>
      </c>
      <c r="F757" s="32">
        <v>4.717188075082813</v>
      </c>
      <c r="G757" s="32">
        <v>4.2007177033492828</v>
      </c>
      <c r="H757" s="32">
        <v>0.90568641884431345</v>
      </c>
      <c r="I757" s="32">
        <v>0.74365108575634886</v>
      </c>
      <c r="J757" s="32">
        <v>142.40666666666669</v>
      </c>
      <c r="K757" s="32">
        <v>126.81500000000001</v>
      </c>
      <c r="L757" s="32">
        <v>27.341666666666665</v>
      </c>
      <c r="M757" s="32">
        <v>22.45</v>
      </c>
      <c r="N757" s="32">
        <v>0</v>
      </c>
      <c r="O757" s="32">
        <v>4.8916666666666666</v>
      </c>
      <c r="P757" s="32">
        <v>41.616666666666674</v>
      </c>
      <c r="Q757" s="32">
        <v>30.916666666666671</v>
      </c>
      <c r="R757" s="32">
        <v>10.7</v>
      </c>
      <c r="S757" s="32">
        <v>73.448333333333338</v>
      </c>
      <c r="T757" s="32">
        <v>73.448333333333338</v>
      </c>
      <c r="U757" s="32">
        <v>0</v>
      </c>
      <c r="V757" s="32">
        <v>0</v>
      </c>
      <c r="W757" s="32">
        <v>28.65</v>
      </c>
      <c r="X757" s="32">
        <v>0</v>
      </c>
      <c r="Y757" s="32">
        <v>0</v>
      </c>
      <c r="Z757" s="32">
        <v>0</v>
      </c>
      <c r="AA757" s="32">
        <v>1.5444444444444445</v>
      </c>
      <c r="AB757" s="32">
        <v>0</v>
      </c>
      <c r="AC757" s="32">
        <v>27.105555555555554</v>
      </c>
      <c r="AD757" s="32">
        <v>0</v>
      </c>
      <c r="AE757" s="32">
        <v>0</v>
      </c>
      <c r="AF757" t="s">
        <v>903</v>
      </c>
      <c r="AG757">
        <v>5</v>
      </c>
      <c r="AH757"/>
    </row>
    <row r="758" spans="1:34" x14ac:dyDescent="0.25">
      <c r="A758" t="s">
        <v>2364</v>
      </c>
      <c r="B758" t="s">
        <v>1218</v>
      </c>
      <c r="C758" t="s">
        <v>2034</v>
      </c>
      <c r="D758" t="s">
        <v>2300</v>
      </c>
      <c r="E758" s="32">
        <v>40.788888888888891</v>
      </c>
      <c r="F758" s="32">
        <v>3.9831789703078182</v>
      </c>
      <c r="G758" s="32">
        <v>3.6468945791337513</v>
      </c>
      <c r="H758" s="32">
        <v>0.62537455734132386</v>
      </c>
      <c r="I758" s="32">
        <v>0.50469899210024516</v>
      </c>
      <c r="J758" s="32">
        <v>162.46944444444446</v>
      </c>
      <c r="K758" s="32">
        <v>148.75277777777779</v>
      </c>
      <c r="L758" s="32">
        <v>25.508333333333333</v>
      </c>
      <c r="M758" s="32">
        <v>20.586111111111112</v>
      </c>
      <c r="N758" s="32">
        <v>0</v>
      </c>
      <c r="O758" s="32">
        <v>4.9222222222222225</v>
      </c>
      <c r="P758" s="32">
        <v>50.619444444444447</v>
      </c>
      <c r="Q758" s="32">
        <v>41.825000000000003</v>
      </c>
      <c r="R758" s="32">
        <v>8.7944444444444443</v>
      </c>
      <c r="S758" s="32">
        <v>86.341666666666669</v>
      </c>
      <c r="T758" s="32">
        <v>86.341666666666669</v>
      </c>
      <c r="U758" s="32">
        <v>0</v>
      </c>
      <c r="V758" s="32">
        <v>0</v>
      </c>
      <c r="W758" s="32">
        <v>35.299999999999997</v>
      </c>
      <c r="X758" s="32">
        <v>4.4666666666666668</v>
      </c>
      <c r="Y758" s="32">
        <v>0</v>
      </c>
      <c r="Z758" s="32">
        <v>0</v>
      </c>
      <c r="AA758" s="32">
        <v>13.188888888888888</v>
      </c>
      <c r="AB758" s="32">
        <v>0</v>
      </c>
      <c r="AC758" s="32">
        <v>17.644444444444446</v>
      </c>
      <c r="AD758" s="32">
        <v>0</v>
      </c>
      <c r="AE758" s="32">
        <v>0</v>
      </c>
      <c r="AF758" t="s">
        <v>267</v>
      </c>
      <c r="AG758">
        <v>5</v>
      </c>
      <c r="AH758"/>
    </row>
    <row r="759" spans="1:34" x14ac:dyDescent="0.25">
      <c r="A759" t="s">
        <v>2364</v>
      </c>
      <c r="B759" t="s">
        <v>1517</v>
      </c>
      <c r="C759" t="s">
        <v>1976</v>
      </c>
      <c r="D759" t="s">
        <v>2250</v>
      </c>
      <c r="E759" s="32">
        <v>43.9</v>
      </c>
      <c r="F759" s="32">
        <v>3.2599367248797773</v>
      </c>
      <c r="G759" s="32">
        <v>2.8971171855226525</v>
      </c>
      <c r="H759" s="32">
        <v>0.54479878511769164</v>
      </c>
      <c r="I759" s="32">
        <v>0.32295621361680588</v>
      </c>
      <c r="J759" s="32">
        <v>143.11122222222221</v>
      </c>
      <c r="K759" s="32">
        <v>127.18344444444443</v>
      </c>
      <c r="L759" s="32">
        <v>23.916666666666664</v>
      </c>
      <c r="M759" s="32">
        <v>14.177777777777777</v>
      </c>
      <c r="N759" s="32">
        <v>4.1388888888888893</v>
      </c>
      <c r="O759" s="32">
        <v>5.6</v>
      </c>
      <c r="P759" s="32">
        <v>44.908444444444449</v>
      </c>
      <c r="Q759" s="32">
        <v>38.719555555555559</v>
      </c>
      <c r="R759" s="32">
        <v>6.1888888888888891</v>
      </c>
      <c r="S759" s="32">
        <v>74.286111111111111</v>
      </c>
      <c r="T759" s="32">
        <v>55.31111111111111</v>
      </c>
      <c r="U759" s="32">
        <v>18.975000000000001</v>
      </c>
      <c r="V759" s="32">
        <v>0</v>
      </c>
      <c r="W759" s="32">
        <v>0</v>
      </c>
      <c r="X759" s="32">
        <v>0</v>
      </c>
      <c r="Y759" s="32">
        <v>0</v>
      </c>
      <c r="Z759" s="32">
        <v>0</v>
      </c>
      <c r="AA759" s="32">
        <v>0</v>
      </c>
      <c r="AB759" s="32">
        <v>0</v>
      </c>
      <c r="AC759" s="32">
        <v>0</v>
      </c>
      <c r="AD759" s="32">
        <v>0</v>
      </c>
      <c r="AE759" s="32">
        <v>0</v>
      </c>
      <c r="AF759" t="s">
        <v>572</v>
      </c>
      <c r="AG759">
        <v>5</v>
      </c>
      <c r="AH759"/>
    </row>
    <row r="760" spans="1:34" x14ac:dyDescent="0.25">
      <c r="A760" t="s">
        <v>2364</v>
      </c>
      <c r="B760" t="s">
        <v>1860</v>
      </c>
      <c r="C760" t="s">
        <v>2025</v>
      </c>
      <c r="D760" t="s">
        <v>2316</v>
      </c>
      <c r="E760" s="32">
        <v>92.62222222222222</v>
      </c>
      <c r="F760" s="32">
        <v>3.3148680422264873</v>
      </c>
      <c r="G760" s="32">
        <v>3.0643282149712094</v>
      </c>
      <c r="H760" s="32">
        <v>0.61834213051823417</v>
      </c>
      <c r="I760" s="32">
        <v>0.41572696737044146</v>
      </c>
      <c r="J760" s="32">
        <v>307.03044444444441</v>
      </c>
      <c r="K760" s="32">
        <v>283.82488888888889</v>
      </c>
      <c r="L760" s="32">
        <v>57.272222222222226</v>
      </c>
      <c r="M760" s="32">
        <v>38.505555555555553</v>
      </c>
      <c r="N760" s="32">
        <v>12.583333333333334</v>
      </c>
      <c r="O760" s="32">
        <v>6.1833333333333336</v>
      </c>
      <c r="P760" s="32">
        <v>54.31377777777778</v>
      </c>
      <c r="Q760" s="32">
        <v>49.87488888888889</v>
      </c>
      <c r="R760" s="32">
        <v>4.4388888888888891</v>
      </c>
      <c r="S760" s="32">
        <v>195.44444444444446</v>
      </c>
      <c r="T760" s="32">
        <v>192.02500000000001</v>
      </c>
      <c r="U760" s="32">
        <v>3.4194444444444443</v>
      </c>
      <c r="V760" s="32">
        <v>0</v>
      </c>
      <c r="W760" s="32">
        <v>1.319333333333333</v>
      </c>
      <c r="X760" s="32">
        <v>0</v>
      </c>
      <c r="Y760" s="32">
        <v>0</v>
      </c>
      <c r="Z760" s="32">
        <v>0</v>
      </c>
      <c r="AA760" s="32">
        <v>1.319333333333333</v>
      </c>
      <c r="AB760" s="32">
        <v>0</v>
      </c>
      <c r="AC760" s="32">
        <v>0</v>
      </c>
      <c r="AD760" s="32">
        <v>0</v>
      </c>
      <c r="AE760" s="32">
        <v>0</v>
      </c>
      <c r="AF760" t="s">
        <v>919</v>
      </c>
      <c r="AG760">
        <v>5</v>
      </c>
      <c r="AH760"/>
    </row>
    <row r="761" spans="1:34" x14ac:dyDescent="0.25">
      <c r="A761" t="s">
        <v>2364</v>
      </c>
      <c r="B761" t="s">
        <v>1446</v>
      </c>
      <c r="C761" t="s">
        <v>2168</v>
      </c>
      <c r="D761" t="s">
        <v>2320</v>
      </c>
      <c r="E761" s="32">
        <v>31.355555555555554</v>
      </c>
      <c r="F761" s="32">
        <v>2.8201630049610205</v>
      </c>
      <c r="G761" s="32">
        <v>2.4828136073706588</v>
      </c>
      <c r="H761" s="32">
        <v>0.50125797306874564</v>
      </c>
      <c r="I761" s="32">
        <v>0.16390857547838414</v>
      </c>
      <c r="J761" s="32">
        <v>88.427777777777777</v>
      </c>
      <c r="K761" s="32">
        <v>77.849999999999994</v>
      </c>
      <c r="L761" s="32">
        <v>15.717222222222222</v>
      </c>
      <c r="M761" s="32">
        <v>5.1394444444444449</v>
      </c>
      <c r="N761" s="32">
        <v>5.2444444444444445</v>
      </c>
      <c r="O761" s="32">
        <v>5.333333333333333</v>
      </c>
      <c r="P761" s="32">
        <v>39.511666666666656</v>
      </c>
      <c r="Q761" s="32">
        <v>39.511666666666656</v>
      </c>
      <c r="R761" s="32">
        <v>0</v>
      </c>
      <c r="S761" s="32">
        <v>33.198888888888902</v>
      </c>
      <c r="T761" s="32">
        <v>30.009000000000011</v>
      </c>
      <c r="U761" s="32">
        <v>3.1898888888888894</v>
      </c>
      <c r="V761" s="32">
        <v>0</v>
      </c>
      <c r="W761" s="32">
        <v>0</v>
      </c>
      <c r="X761" s="32">
        <v>0</v>
      </c>
      <c r="Y761" s="32">
        <v>0</v>
      </c>
      <c r="Z761" s="32">
        <v>0</v>
      </c>
      <c r="AA761" s="32">
        <v>0</v>
      </c>
      <c r="AB761" s="32">
        <v>0</v>
      </c>
      <c r="AC761" s="32">
        <v>0</v>
      </c>
      <c r="AD761" s="32">
        <v>0</v>
      </c>
      <c r="AE761" s="32">
        <v>0</v>
      </c>
      <c r="AF761" t="s">
        <v>500</v>
      </c>
      <c r="AG761">
        <v>5</v>
      </c>
      <c r="AH761"/>
    </row>
    <row r="762" spans="1:34" x14ac:dyDescent="0.25">
      <c r="A762" t="s">
        <v>2364</v>
      </c>
      <c r="B762" t="s">
        <v>1737</v>
      </c>
      <c r="C762" t="s">
        <v>2120</v>
      </c>
      <c r="D762" t="s">
        <v>2243</v>
      </c>
      <c r="E762" s="32">
        <v>70.3</v>
      </c>
      <c r="F762" s="32">
        <v>2.7718002212739057</v>
      </c>
      <c r="G762" s="32">
        <v>2.4498166587640271</v>
      </c>
      <c r="H762" s="32">
        <v>0.39037300458353102</v>
      </c>
      <c r="I762" s="32">
        <v>0.30898688161846066</v>
      </c>
      <c r="J762" s="32">
        <v>194.85755555555556</v>
      </c>
      <c r="K762" s="32">
        <v>172.2221111111111</v>
      </c>
      <c r="L762" s="32">
        <v>27.443222222222229</v>
      </c>
      <c r="M762" s="32">
        <v>21.721777777777785</v>
      </c>
      <c r="N762" s="32">
        <v>0</v>
      </c>
      <c r="O762" s="32">
        <v>5.7214444444444448</v>
      </c>
      <c r="P762" s="32">
        <v>54.122888888888895</v>
      </c>
      <c r="Q762" s="32">
        <v>37.208888888888893</v>
      </c>
      <c r="R762" s="32">
        <v>16.913999999999998</v>
      </c>
      <c r="S762" s="32">
        <v>113.29144444444444</v>
      </c>
      <c r="T762" s="32">
        <v>94.674666666666653</v>
      </c>
      <c r="U762" s="32">
        <v>18.616777777777777</v>
      </c>
      <c r="V762" s="32">
        <v>0</v>
      </c>
      <c r="W762" s="32">
        <v>0</v>
      </c>
      <c r="X762" s="32">
        <v>0</v>
      </c>
      <c r="Y762" s="32">
        <v>0</v>
      </c>
      <c r="Z762" s="32">
        <v>0</v>
      </c>
      <c r="AA762" s="32">
        <v>0</v>
      </c>
      <c r="AB762" s="32">
        <v>0</v>
      </c>
      <c r="AC762" s="32">
        <v>0</v>
      </c>
      <c r="AD762" s="32">
        <v>0</v>
      </c>
      <c r="AE762" s="32">
        <v>0</v>
      </c>
      <c r="AF762" t="s">
        <v>795</v>
      </c>
      <c r="AG762">
        <v>5</v>
      </c>
      <c r="AH762"/>
    </row>
    <row r="763" spans="1:34" x14ac:dyDescent="0.25">
      <c r="A763" t="s">
        <v>2364</v>
      </c>
      <c r="B763" t="s">
        <v>1296</v>
      </c>
      <c r="C763" t="s">
        <v>1945</v>
      </c>
      <c r="D763" t="s">
        <v>2321</v>
      </c>
      <c r="E763" s="32">
        <v>68.533333333333331</v>
      </c>
      <c r="F763" s="32">
        <v>3.4469228274967576</v>
      </c>
      <c r="G763" s="32">
        <v>2.9889169909208819</v>
      </c>
      <c r="H763" s="32">
        <v>0.78187905317769135</v>
      </c>
      <c r="I763" s="32">
        <v>0.53674286640726332</v>
      </c>
      <c r="J763" s="32">
        <v>236.22911111111111</v>
      </c>
      <c r="K763" s="32">
        <v>204.84044444444444</v>
      </c>
      <c r="L763" s="32">
        <v>53.584777777777781</v>
      </c>
      <c r="M763" s="32">
        <v>36.784777777777776</v>
      </c>
      <c r="N763" s="32">
        <v>11.111111111111111</v>
      </c>
      <c r="O763" s="32">
        <v>5.6888888888888891</v>
      </c>
      <c r="P763" s="32">
        <v>64.666666666666657</v>
      </c>
      <c r="Q763" s="32">
        <v>50.077999999999996</v>
      </c>
      <c r="R763" s="32">
        <v>14.588666666666667</v>
      </c>
      <c r="S763" s="32">
        <v>117.97766666666668</v>
      </c>
      <c r="T763" s="32">
        <v>114.2688888888889</v>
      </c>
      <c r="U763" s="32">
        <v>3.7087777777777782</v>
      </c>
      <c r="V763" s="32">
        <v>0</v>
      </c>
      <c r="W763" s="32">
        <v>4.4444444444444446E-2</v>
      </c>
      <c r="X763" s="32">
        <v>4.4444444444444446E-2</v>
      </c>
      <c r="Y763" s="32">
        <v>0</v>
      </c>
      <c r="Z763" s="32">
        <v>0</v>
      </c>
      <c r="AA763" s="32">
        <v>0</v>
      </c>
      <c r="AB763" s="32">
        <v>0</v>
      </c>
      <c r="AC763" s="32">
        <v>0</v>
      </c>
      <c r="AD763" s="32">
        <v>0</v>
      </c>
      <c r="AE763" s="32">
        <v>0</v>
      </c>
      <c r="AF763" t="s">
        <v>346</v>
      </c>
      <c r="AG763">
        <v>5</v>
      </c>
      <c r="AH763"/>
    </row>
    <row r="764" spans="1:34" x14ac:dyDescent="0.25">
      <c r="A764" t="s">
        <v>2364</v>
      </c>
      <c r="B764" t="s">
        <v>1422</v>
      </c>
      <c r="C764" t="s">
        <v>2162</v>
      </c>
      <c r="D764" t="s">
        <v>2327</v>
      </c>
      <c r="E764" s="32">
        <v>48.244444444444447</v>
      </c>
      <c r="F764" s="32">
        <v>3.37710732381391</v>
      </c>
      <c r="G764" s="32">
        <v>2.9162022109626902</v>
      </c>
      <c r="H764" s="32">
        <v>1.1533256563795486</v>
      </c>
      <c r="I764" s="32">
        <v>0.69570244127130365</v>
      </c>
      <c r="J764" s="32">
        <v>162.92666666666665</v>
      </c>
      <c r="K764" s="32">
        <v>140.69055555555556</v>
      </c>
      <c r="L764" s="32">
        <v>55.641555555555563</v>
      </c>
      <c r="M764" s="32">
        <v>33.563777777777787</v>
      </c>
      <c r="N764" s="32">
        <v>16.388888888888889</v>
      </c>
      <c r="O764" s="32">
        <v>5.6888888888888891</v>
      </c>
      <c r="P764" s="32">
        <v>37.980111111111093</v>
      </c>
      <c r="Q764" s="32">
        <v>37.821777777777761</v>
      </c>
      <c r="R764" s="32">
        <v>0.15833333333333333</v>
      </c>
      <c r="S764" s="32">
        <v>69.304999999999993</v>
      </c>
      <c r="T764" s="32">
        <v>69.252222222222215</v>
      </c>
      <c r="U764" s="32">
        <v>5.2777777777777778E-2</v>
      </c>
      <c r="V764" s="32">
        <v>0</v>
      </c>
      <c r="W764" s="32">
        <v>0.18055555555555555</v>
      </c>
      <c r="X764" s="32">
        <v>2.2222222222222223E-2</v>
      </c>
      <c r="Y764" s="32">
        <v>0</v>
      </c>
      <c r="Z764" s="32">
        <v>0</v>
      </c>
      <c r="AA764" s="32">
        <v>0</v>
      </c>
      <c r="AB764" s="32">
        <v>0.15833333333333333</v>
      </c>
      <c r="AC764" s="32">
        <v>0</v>
      </c>
      <c r="AD764" s="32">
        <v>0</v>
      </c>
      <c r="AE764" s="32">
        <v>0</v>
      </c>
      <c r="AF764" t="s">
        <v>475</v>
      </c>
      <c r="AG764">
        <v>5</v>
      </c>
      <c r="AH764"/>
    </row>
    <row r="765" spans="1:34" x14ac:dyDescent="0.25">
      <c r="A765" t="s">
        <v>2364</v>
      </c>
      <c r="B765" t="s">
        <v>1285</v>
      </c>
      <c r="C765" t="s">
        <v>2059</v>
      </c>
      <c r="D765" t="s">
        <v>2252</v>
      </c>
      <c r="E765" s="32">
        <v>60.62222222222222</v>
      </c>
      <c r="F765" s="32">
        <v>3.4367320381231683</v>
      </c>
      <c r="G765" s="32">
        <v>3.0449670087976544</v>
      </c>
      <c r="H765" s="32">
        <v>0.46395161290322579</v>
      </c>
      <c r="I765" s="32">
        <v>0.24254398826979467</v>
      </c>
      <c r="J765" s="32">
        <v>208.34233333333339</v>
      </c>
      <c r="K765" s="32">
        <v>184.59266666666667</v>
      </c>
      <c r="L765" s="32">
        <v>28.125777777777774</v>
      </c>
      <c r="M765" s="32">
        <v>14.703555555555551</v>
      </c>
      <c r="N765" s="32">
        <v>7.7333333333333334</v>
      </c>
      <c r="O765" s="32">
        <v>5.6888888888888891</v>
      </c>
      <c r="P765" s="32">
        <v>64.361666666666679</v>
      </c>
      <c r="Q765" s="32">
        <v>54.034222222222233</v>
      </c>
      <c r="R765" s="32">
        <v>10.327444444444447</v>
      </c>
      <c r="S765" s="32">
        <v>115.85488888888889</v>
      </c>
      <c r="T765" s="32">
        <v>108.17655555555557</v>
      </c>
      <c r="U765" s="32">
        <v>7.6783333333333328</v>
      </c>
      <c r="V765" s="32">
        <v>0</v>
      </c>
      <c r="W765" s="32">
        <v>43.032222222222209</v>
      </c>
      <c r="X765" s="32">
        <v>0</v>
      </c>
      <c r="Y765" s="32">
        <v>0</v>
      </c>
      <c r="Z765" s="32">
        <v>0</v>
      </c>
      <c r="AA765" s="32">
        <v>0</v>
      </c>
      <c r="AB765" s="32">
        <v>0.11388888888888889</v>
      </c>
      <c r="AC765" s="32">
        <v>42.918333333333322</v>
      </c>
      <c r="AD765" s="32">
        <v>0</v>
      </c>
      <c r="AE765" s="32">
        <v>0</v>
      </c>
      <c r="AF765" t="s">
        <v>335</v>
      </c>
      <c r="AG765">
        <v>5</v>
      </c>
      <c r="AH765"/>
    </row>
    <row r="766" spans="1:34" x14ac:dyDescent="0.25">
      <c r="A766" t="s">
        <v>2364</v>
      </c>
      <c r="B766" t="s">
        <v>1072</v>
      </c>
      <c r="C766" t="s">
        <v>2065</v>
      </c>
      <c r="D766" t="s">
        <v>2257</v>
      </c>
      <c r="E766" s="32">
        <v>55.366666666666667</v>
      </c>
      <c r="F766" s="32">
        <v>3.6607545655227782</v>
      </c>
      <c r="G766" s="32">
        <v>3.1200120409391943</v>
      </c>
      <c r="H766" s="32">
        <v>0.67436484045755551</v>
      </c>
      <c r="I766" s="32">
        <v>0.37414408990567921</v>
      </c>
      <c r="J766" s="32">
        <v>202.68377777777783</v>
      </c>
      <c r="K766" s="32">
        <v>172.74466666666672</v>
      </c>
      <c r="L766" s="32">
        <v>37.337333333333326</v>
      </c>
      <c r="M766" s="32">
        <v>20.715111111111106</v>
      </c>
      <c r="N766" s="32">
        <v>11.022222222222222</v>
      </c>
      <c r="O766" s="32">
        <v>5.6</v>
      </c>
      <c r="P766" s="32">
        <v>58.304000000000016</v>
      </c>
      <c r="Q766" s="32">
        <v>44.987111111111126</v>
      </c>
      <c r="R766" s="32">
        <v>13.316888888888888</v>
      </c>
      <c r="S766" s="32">
        <v>107.0424444444445</v>
      </c>
      <c r="T766" s="32">
        <v>105.71211111111117</v>
      </c>
      <c r="U766" s="32">
        <v>1.3303333333333329</v>
      </c>
      <c r="V766" s="32">
        <v>0</v>
      </c>
      <c r="W766" s="32">
        <v>21.914444444444445</v>
      </c>
      <c r="X766" s="32">
        <v>0</v>
      </c>
      <c r="Y766" s="32">
        <v>0</v>
      </c>
      <c r="Z766" s="32">
        <v>0</v>
      </c>
      <c r="AA766" s="32">
        <v>0.4</v>
      </c>
      <c r="AB766" s="32">
        <v>0.14722222222222223</v>
      </c>
      <c r="AC766" s="32">
        <v>21.367222222222225</v>
      </c>
      <c r="AD766" s="32">
        <v>0</v>
      </c>
      <c r="AE766" s="32">
        <v>0</v>
      </c>
      <c r="AF766" t="s">
        <v>117</v>
      </c>
      <c r="AG766">
        <v>5</v>
      </c>
      <c r="AH766"/>
    </row>
    <row r="767" spans="1:34" x14ac:dyDescent="0.25">
      <c r="A767" t="s">
        <v>2364</v>
      </c>
      <c r="B767" t="s">
        <v>1755</v>
      </c>
      <c r="C767" t="s">
        <v>1939</v>
      </c>
      <c r="D767" t="s">
        <v>2293</v>
      </c>
      <c r="E767" s="32">
        <v>46.277777777777779</v>
      </c>
      <c r="F767" s="32">
        <v>2.8162064825930373</v>
      </c>
      <c r="G767" s="32">
        <v>2.5857142857142859</v>
      </c>
      <c r="H767" s="32">
        <v>0.30324129651860743</v>
      </c>
      <c r="I767" s="32">
        <v>0.1822328931572629</v>
      </c>
      <c r="J767" s="32">
        <v>130.32777777777778</v>
      </c>
      <c r="K767" s="32">
        <v>119.66111111111111</v>
      </c>
      <c r="L767" s="32">
        <v>14.033333333333333</v>
      </c>
      <c r="M767" s="32">
        <v>8.4333333333333336</v>
      </c>
      <c r="N767" s="32">
        <v>0</v>
      </c>
      <c r="O767" s="32">
        <v>5.6</v>
      </c>
      <c r="P767" s="32">
        <v>36.091666666666669</v>
      </c>
      <c r="Q767" s="32">
        <v>31.024999999999999</v>
      </c>
      <c r="R767" s="32">
        <v>5.0666666666666664</v>
      </c>
      <c r="S767" s="32">
        <v>80.202777777777783</v>
      </c>
      <c r="T767" s="32">
        <v>80.202777777777783</v>
      </c>
      <c r="U767" s="32">
        <v>0</v>
      </c>
      <c r="V767" s="32">
        <v>0</v>
      </c>
      <c r="W767" s="32">
        <v>0</v>
      </c>
      <c r="X767" s="32">
        <v>0</v>
      </c>
      <c r="Y767" s="32">
        <v>0</v>
      </c>
      <c r="Z767" s="32">
        <v>0</v>
      </c>
      <c r="AA767" s="32">
        <v>0</v>
      </c>
      <c r="AB767" s="32">
        <v>0</v>
      </c>
      <c r="AC767" s="32">
        <v>0</v>
      </c>
      <c r="AD767" s="32">
        <v>0</v>
      </c>
      <c r="AE767" s="32">
        <v>0</v>
      </c>
      <c r="AF767" t="s">
        <v>814</v>
      </c>
      <c r="AG767">
        <v>5</v>
      </c>
      <c r="AH767"/>
    </row>
    <row r="768" spans="1:34" x14ac:dyDescent="0.25">
      <c r="A768" t="s">
        <v>2364</v>
      </c>
      <c r="B768" t="s">
        <v>1208</v>
      </c>
      <c r="C768" t="s">
        <v>1939</v>
      </c>
      <c r="D768" t="s">
        <v>2293</v>
      </c>
      <c r="E768" s="32">
        <v>72.211111111111109</v>
      </c>
      <c r="F768" s="32">
        <v>4.0058085859362986</v>
      </c>
      <c r="G768" s="32">
        <v>3.7062240344668416</v>
      </c>
      <c r="H768" s="32">
        <v>0.65125403908293589</v>
      </c>
      <c r="I768" s="32">
        <v>0.49719187567318052</v>
      </c>
      <c r="J768" s="32">
        <v>289.26388888888891</v>
      </c>
      <c r="K768" s="32">
        <v>267.63055555555559</v>
      </c>
      <c r="L768" s="32">
        <v>47.027777777777779</v>
      </c>
      <c r="M768" s="32">
        <v>35.902777777777779</v>
      </c>
      <c r="N768" s="32">
        <v>5.4694444444444441</v>
      </c>
      <c r="O768" s="32">
        <v>5.6555555555555559</v>
      </c>
      <c r="P768" s="32">
        <v>85.25555555555556</v>
      </c>
      <c r="Q768" s="32">
        <v>74.74722222222222</v>
      </c>
      <c r="R768" s="32">
        <v>10.508333333333333</v>
      </c>
      <c r="S768" s="32">
        <v>156.98055555555555</v>
      </c>
      <c r="T768" s="32">
        <v>156.98055555555555</v>
      </c>
      <c r="U768" s="32">
        <v>0</v>
      </c>
      <c r="V768" s="32">
        <v>0</v>
      </c>
      <c r="W768" s="32">
        <v>0</v>
      </c>
      <c r="X768" s="32">
        <v>0</v>
      </c>
      <c r="Y768" s="32">
        <v>0</v>
      </c>
      <c r="Z768" s="32">
        <v>0</v>
      </c>
      <c r="AA768" s="32">
        <v>0</v>
      </c>
      <c r="AB768" s="32">
        <v>0</v>
      </c>
      <c r="AC768" s="32">
        <v>0</v>
      </c>
      <c r="AD768" s="32">
        <v>0</v>
      </c>
      <c r="AE768" s="32">
        <v>0</v>
      </c>
      <c r="AF768" t="s">
        <v>256</v>
      </c>
      <c r="AG768">
        <v>5</v>
      </c>
      <c r="AH768"/>
    </row>
    <row r="769" spans="1:34" x14ac:dyDescent="0.25">
      <c r="A769" t="s">
        <v>2364</v>
      </c>
      <c r="B769" t="s">
        <v>1866</v>
      </c>
      <c r="C769" t="s">
        <v>1958</v>
      </c>
      <c r="D769" t="s">
        <v>2241</v>
      </c>
      <c r="E769" s="32">
        <v>43.166666666666664</v>
      </c>
      <c r="F769" s="32">
        <v>4.0721081081081092</v>
      </c>
      <c r="G769" s="32">
        <v>3.6526332046332062</v>
      </c>
      <c r="H769" s="32">
        <v>0.97699356499356516</v>
      </c>
      <c r="I769" s="32">
        <v>0.61620592020592024</v>
      </c>
      <c r="J769" s="32">
        <v>175.77933333333337</v>
      </c>
      <c r="K769" s="32">
        <v>157.67200000000005</v>
      </c>
      <c r="L769" s="32">
        <v>42.173555555555559</v>
      </c>
      <c r="M769" s="32">
        <v>26.599555555555558</v>
      </c>
      <c r="N769" s="32">
        <v>14.151777777777774</v>
      </c>
      <c r="O769" s="32">
        <v>1.4222222222222223</v>
      </c>
      <c r="P769" s="32">
        <v>52.363333333333351</v>
      </c>
      <c r="Q769" s="32">
        <v>49.83000000000002</v>
      </c>
      <c r="R769" s="32">
        <v>2.5333333333333332</v>
      </c>
      <c r="S769" s="32">
        <v>81.242444444444473</v>
      </c>
      <c r="T769" s="32">
        <v>77.121777777777808</v>
      </c>
      <c r="U769" s="32">
        <v>4.1206666666666658</v>
      </c>
      <c r="V769" s="32">
        <v>0</v>
      </c>
      <c r="W769" s="32">
        <v>0</v>
      </c>
      <c r="X769" s="32">
        <v>0</v>
      </c>
      <c r="Y769" s="32">
        <v>0</v>
      </c>
      <c r="Z769" s="32">
        <v>0</v>
      </c>
      <c r="AA769" s="32">
        <v>0</v>
      </c>
      <c r="AB769" s="32">
        <v>0</v>
      </c>
      <c r="AC769" s="32">
        <v>0</v>
      </c>
      <c r="AD769" s="32">
        <v>0</v>
      </c>
      <c r="AE769" s="32">
        <v>0</v>
      </c>
      <c r="AF769" t="s">
        <v>925</v>
      </c>
      <c r="AG769">
        <v>5</v>
      </c>
      <c r="AH769"/>
    </row>
    <row r="770" spans="1:34" x14ac:dyDescent="0.25">
      <c r="A770" t="s">
        <v>2364</v>
      </c>
      <c r="B770" t="s">
        <v>1049</v>
      </c>
      <c r="C770" t="s">
        <v>2058</v>
      </c>
      <c r="D770" t="s">
        <v>2273</v>
      </c>
      <c r="E770" s="32">
        <v>91.62222222222222</v>
      </c>
      <c r="F770" s="32">
        <v>3.10612660683968</v>
      </c>
      <c r="G770" s="32">
        <v>2.9819233567790442</v>
      </c>
      <c r="H770" s="32">
        <v>0.35942881397040999</v>
      </c>
      <c r="I770" s="32">
        <v>0.29733810332282323</v>
      </c>
      <c r="J770" s="32">
        <v>284.59022222222222</v>
      </c>
      <c r="K770" s="32">
        <v>273.21044444444442</v>
      </c>
      <c r="L770" s="32">
        <v>32.931666666666672</v>
      </c>
      <c r="M770" s="32">
        <v>27.242777777777782</v>
      </c>
      <c r="N770" s="32">
        <v>0</v>
      </c>
      <c r="O770" s="32">
        <v>5.6888888888888891</v>
      </c>
      <c r="P770" s="32">
        <v>93.089333333333315</v>
      </c>
      <c r="Q770" s="32">
        <v>87.398444444444422</v>
      </c>
      <c r="R770" s="32">
        <v>5.690888888888888</v>
      </c>
      <c r="S770" s="32">
        <v>158.56922222222221</v>
      </c>
      <c r="T770" s="32">
        <v>158.56922222222221</v>
      </c>
      <c r="U770" s="32">
        <v>0</v>
      </c>
      <c r="V770" s="32">
        <v>0</v>
      </c>
      <c r="W770" s="32">
        <v>94.497444444444454</v>
      </c>
      <c r="X770" s="32">
        <v>4.3113333333333346</v>
      </c>
      <c r="Y770" s="32">
        <v>0</v>
      </c>
      <c r="Z770" s="32">
        <v>0</v>
      </c>
      <c r="AA770" s="32">
        <v>37.220666666666673</v>
      </c>
      <c r="AB770" s="32">
        <v>0</v>
      </c>
      <c r="AC770" s="32">
        <v>52.965444444444437</v>
      </c>
      <c r="AD770" s="32">
        <v>0</v>
      </c>
      <c r="AE770" s="32">
        <v>0</v>
      </c>
      <c r="AF770" t="s">
        <v>94</v>
      </c>
      <c r="AG770">
        <v>5</v>
      </c>
      <c r="AH770"/>
    </row>
    <row r="771" spans="1:34" x14ac:dyDescent="0.25">
      <c r="A771" t="s">
        <v>2364</v>
      </c>
      <c r="B771" t="s">
        <v>1423</v>
      </c>
      <c r="C771" t="s">
        <v>2163</v>
      </c>
      <c r="D771" t="s">
        <v>2266</v>
      </c>
      <c r="E771" s="32">
        <v>83.188888888888883</v>
      </c>
      <c r="F771" s="32">
        <v>2.9567303325764662</v>
      </c>
      <c r="G771" s="32">
        <v>2.5389007613196206</v>
      </c>
      <c r="H771" s="32">
        <v>0.46904634700146924</v>
      </c>
      <c r="I771" s="32">
        <v>0.27470949646053161</v>
      </c>
      <c r="J771" s="32">
        <v>245.96711111111111</v>
      </c>
      <c r="K771" s="32">
        <v>211.20833333333331</v>
      </c>
      <c r="L771" s="32">
        <v>39.019444444444446</v>
      </c>
      <c r="M771" s="32">
        <v>22.852777777777778</v>
      </c>
      <c r="N771" s="32">
        <v>10.916666666666666</v>
      </c>
      <c r="O771" s="32">
        <v>5.25</v>
      </c>
      <c r="P771" s="32">
        <v>78.519888888888886</v>
      </c>
      <c r="Q771" s="32">
        <v>59.927777777777777</v>
      </c>
      <c r="R771" s="32">
        <v>18.592111111111112</v>
      </c>
      <c r="S771" s="32">
        <v>128.42777777777778</v>
      </c>
      <c r="T771" s="32">
        <v>128.42777777777778</v>
      </c>
      <c r="U771" s="32">
        <v>0</v>
      </c>
      <c r="V771" s="32">
        <v>0</v>
      </c>
      <c r="W771" s="32">
        <v>0</v>
      </c>
      <c r="X771" s="32">
        <v>0</v>
      </c>
      <c r="Y771" s="32">
        <v>0</v>
      </c>
      <c r="Z771" s="32">
        <v>0</v>
      </c>
      <c r="AA771" s="32">
        <v>0</v>
      </c>
      <c r="AB771" s="32">
        <v>0</v>
      </c>
      <c r="AC771" s="32">
        <v>0</v>
      </c>
      <c r="AD771" s="32">
        <v>0</v>
      </c>
      <c r="AE771" s="32">
        <v>0</v>
      </c>
      <c r="AF771" t="s">
        <v>476</v>
      </c>
      <c r="AG771">
        <v>5</v>
      </c>
      <c r="AH771"/>
    </row>
    <row r="772" spans="1:34" x14ac:dyDescent="0.25">
      <c r="A772" t="s">
        <v>2364</v>
      </c>
      <c r="B772" t="s">
        <v>988</v>
      </c>
      <c r="C772" t="s">
        <v>2025</v>
      </c>
      <c r="D772" t="s">
        <v>2269</v>
      </c>
      <c r="E772" s="32">
        <v>63.56666666666667</v>
      </c>
      <c r="F772" s="32">
        <v>3.1516343296626466</v>
      </c>
      <c r="G772" s="32">
        <v>2.7946163258171648</v>
      </c>
      <c r="H772" s="32">
        <v>0.39446775039328785</v>
      </c>
      <c r="I772" s="32">
        <v>0.15963118335955251</v>
      </c>
      <c r="J772" s="32">
        <v>200.3388888888889</v>
      </c>
      <c r="K772" s="32">
        <v>177.64444444444445</v>
      </c>
      <c r="L772" s="32">
        <v>25.074999999999999</v>
      </c>
      <c r="M772" s="32">
        <v>10.147222222222222</v>
      </c>
      <c r="N772" s="32">
        <v>9.844444444444445</v>
      </c>
      <c r="O772" s="32">
        <v>5.083333333333333</v>
      </c>
      <c r="P772" s="32">
        <v>61.577777777777776</v>
      </c>
      <c r="Q772" s="32">
        <v>53.81111111111111</v>
      </c>
      <c r="R772" s="32">
        <v>7.7666666666666666</v>
      </c>
      <c r="S772" s="32">
        <v>113.68611111111112</v>
      </c>
      <c r="T772" s="32">
        <v>113.68611111111112</v>
      </c>
      <c r="U772" s="32">
        <v>0</v>
      </c>
      <c r="V772" s="32">
        <v>0</v>
      </c>
      <c r="W772" s="32">
        <v>1.9555555555555555</v>
      </c>
      <c r="X772" s="32">
        <v>1.9555555555555555</v>
      </c>
      <c r="Y772" s="32">
        <v>0</v>
      </c>
      <c r="Z772" s="32">
        <v>0</v>
      </c>
      <c r="AA772" s="32">
        <v>0</v>
      </c>
      <c r="AB772" s="32">
        <v>0</v>
      </c>
      <c r="AC772" s="32">
        <v>0</v>
      </c>
      <c r="AD772" s="32">
        <v>0</v>
      </c>
      <c r="AE772" s="32">
        <v>0</v>
      </c>
      <c r="AF772" t="s">
        <v>32</v>
      </c>
      <c r="AG772">
        <v>5</v>
      </c>
      <c r="AH772"/>
    </row>
    <row r="773" spans="1:34" x14ac:dyDescent="0.25">
      <c r="A773" t="s">
        <v>2364</v>
      </c>
      <c r="B773" t="s">
        <v>1653</v>
      </c>
      <c r="C773" t="s">
        <v>2204</v>
      </c>
      <c r="D773" t="s">
        <v>2293</v>
      </c>
      <c r="E773" s="32">
        <v>72.144444444444446</v>
      </c>
      <c r="F773" s="32">
        <v>3.6627906976744184</v>
      </c>
      <c r="G773" s="32">
        <v>3.238834129062067</v>
      </c>
      <c r="H773" s="32">
        <v>0.50893269675034658</v>
      </c>
      <c r="I773" s="32">
        <v>0.33536115817033724</v>
      </c>
      <c r="J773" s="32">
        <v>264.25</v>
      </c>
      <c r="K773" s="32">
        <v>233.66388888888889</v>
      </c>
      <c r="L773" s="32">
        <v>36.716666666666669</v>
      </c>
      <c r="M773" s="32">
        <v>24.194444444444443</v>
      </c>
      <c r="N773" s="32">
        <v>7.1888888888888891</v>
      </c>
      <c r="O773" s="32">
        <v>5.333333333333333</v>
      </c>
      <c r="P773" s="32">
        <v>70.580555555555549</v>
      </c>
      <c r="Q773" s="32">
        <v>52.516666666666666</v>
      </c>
      <c r="R773" s="32">
        <v>18.06388888888889</v>
      </c>
      <c r="S773" s="32">
        <v>156.95277777777778</v>
      </c>
      <c r="T773" s="32">
        <v>141.92500000000001</v>
      </c>
      <c r="U773" s="32">
        <v>15.027777777777779</v>
      </c>
      <c r="V773" s="32">
        <v>0</v>
      </c>
      <c r="W773" s="32">
        <v>23.00277777777778</v>
      </c>
      <c r="X773" s="32">
        <v>6.8444444444444441</v>
      </c>
      <c r="Y773" s="32">
        <v>0</v>
      </c>
      <c r="Z773" s="32">
        <v>0</v>
      </c>
      <c r="AA773" s="32">
        <v>5.0055555555555555</v>
      </c>
      <c r="AB773" s="32">
        <v>0</v>
      </c>
      <c r="AC773" s="32">
        <v>11.152777777777779</v>
      </c>
      <c r="AD773" s="32">
        <v>0</v>
      </c>
      <c r="AE773" s="32">
        <v>0</v>
      </c>
      <c r="AF773" t="s">
        <v>711</v>
      </c>
      <c r="AG773">
        <v>5</v>
      </c>
      <c r="AH773"/>
    </row>
    <row r="774" spans="1:34" x14ac:dyDescent="0.25">
      <c r="A774" t="s">
        <v>2364</v>
      </c>
      <c r="B774" t="s">
        <v>1617</v>
      </c>
      <c r="C774" t="s">
        <v>1977</v>
      </c>
      <c r="D774" t="s">
        <v>2293</v>
      </c>
      <c r="E774" s="32">
        <v>61.744444444444447</v>
      </c>
      <c r="F774" s="32">
        <v>4.1271801331653775</v>
      </c>
      <c r="G774" s="32">
        <v>3.6391470217743387</v>
      </c>
      <c r="H774" s="32">
        <v>0.55224041749145225</v>
      </c>
      <c r="I774" s="32">
        <v>0.24389058844700379</v>
      </c>
      <c r="J774" s="32">
        <v>254.83044444444448</v>
      </c>
      <c r="K774" s="32">
        <v>224.69711111111113</v>
      </c>
      <c r="L774" s="32">
        <v>34.097777777777779</v>
      </c>
      <c r="M774" s="32">
        <v>15.058888888888889</v>
      </c>
      <c r="N774" s="32">
        <v>13.366666666666667</v>
      </c>
      <c r="O774" s="32">
        <v>5.6722222222222225</v>
      </c>
      <c r="P774" s="32">
        <v>90.430555555555571</v>
      </c>
      <c r="Q774" s="32">
        <v>79.336111111111123</v>
      </c>
      <c r="R774" s="32">
        <v>11.094444444444445</v>
      </c>
      <c r="S774" s="32">
        <v>130.30211111111112</v>
      </c>
      <c r="T774" s="32">
        <v>130.30211111111112</v>
      </c>
      <c r="U774" s="32">
        <v>0</v>
      </c>
      <c r="V774" s="32">
        <v>0</v>
      </c>
      <c r="W774" s="32">
        <v>70.299888888888901</v>
      </c>
      <c r="X774" s="32">
        <v>0.13388888888888889</v>
      </c>
      <c r="Y774" s="32">
        <v>13.333333333333334</v>
      </c>
      <c r="Z774" s="32">
        <v>0</v>
      </c>
      <c r="AA774" s="32">
        <v>22.008333333333336</v>
      </c>
      <c r="AB774" s="32">
        <v>0</v>
      </c>
      <c r="AC774" s="32">
        <v>34.824333333333342</v>
      </c>
      <c r="AD774" s="32">
        <v>0</v>
      </c>
      <c r="AE774" s="32">
        <v>0</v>
      </c>
      <c r="AF774" t="s">
        <v>674</v>
      </c>
      <c r="AG774">
        <v>5</v>
      </c>
      <c r="AH774"/>
    </row>
    <row r="775" spans="1:34" x14ac:dyDescent="0.25">
      <c r="A775" t="s">
        <v>2364</v>
      </c>
      <c r="B775" t="s">
        <v>1115</v>
      </c>
      <c r="C775" t="s">
        <v>1911</v>
      </c>
      <c r="D775" t="s">
        <v>2260</v>
      </c>
      <c r="E775" s="32">
        <v>68.155555555555551</v>
      </c>
      <c r="F775" s="32">
        <v>3.1508395826540592</v>
      </c>
      <c r="G775" s="32">
        <v>3.0402526899250084</v>
      </c>
      <c r="H775" s="32">
        <v>0.30242582328007822</v>
      </c>
      <c r="I775" s="32">
        <v>0.19183893055102702</v>
      </c>
      <c r="J775" s="32">
        <v>214.74722222222221</v>
      </c>
      <c r="K775" s="32">
        <v>207.2101111111111</v>
      </c>
      <c r="L775" s="32">
        <v>20.611999999999995</v>
      </c>
      <c r="M775" s="32">
        <v>13.074888888888886</v>
      </c>
      <c r="N775" s="32">
        <v>1.8334444444444444</v>
      </c>
      <c r="O775" s="32">
        <v>5.703666666666666</v>
      </c>
      <c r="P775" s="32">
        <v>67.599999999999994</v>
      </c>
      <c r="Q775" s="32">
        <v>67.599999999999994</v>
      </c>
      <c r="R775" s="32">
        <v>0</v>
      </c>
      <c r="S775" s="32">
        <v>126.53522222222222</v>
      </c>
      <c r="T775" s="32">
        <v>94.316666666666663</v>
      </c>
      <c r="U775" s="32">
        <v>32.218555555555554</v>
      </c>
      <c r="V775" s="32">
        <v>0</v>
      </c>
      <c r="W775" s="32">
        <v>0.25</v>
      </c>
      <c r="X775" s="32">
        <v>0</v>
      </c>
      <c r="Y775" s="32">
        <v>0</v>
      </c>
      <c r="Z775" s="32">
        <v>0</v>
      </c>
      <c r="AA775" s="32">
        <v>0</v>
      </c>
      <c r="AB775" s="32">
        <v>0</v>
      </c>
      <c r="AC775" s="32">
        <v>0.25</v>
      </c>
      <c r="AD775" s="32">
        <v>0</v>
      </c>
      <c r="AE775" s="32">
        <v>0</v>
      </c>
      <c r="AF775" t="s">
        <v>162</v>
      </c>
      <c r="AG775">
        <v>5</v>
      </c>
      <c r="AH775"/>
    </row>
    <row r="776" spans="1:34" x14ac:dyDescent="0.25">
      <c r="A776" t="s">
        <v>2364</v>
      </c>
      <c r="B776" t="s">
        <v>1535</v>
      </c>
      <c r="C776" t="s">
        <v>2134</v>
      </c>
      <c r="D776" t="s">
        <v>2293</v>
      </c>
      <c r="E776" s="32">
        <v>55.055555555555557</v>
      </c>
      <c r="F776" s="32">
        <v>2.9356205852674062</v>
      </c>
      <c r="G776" s="32">
        <v>2.4385469223007057</v>
      </c>
      <c r="H776" s="32">
        <v>0.70070635721493435</v>
      </c>
      <c r="I776" s="32">
        <v>0.41528758829465184</v>
      </c>
      <c r="J776" s="32">
        <v>161.62222222222221</v>
      </c>
      <c r="K776" s="32">
        <v>134.25555555555553</v>
      </c>
      <c r="L776" s="32">
        <v>38.577777777777776</v>
      </c>
      <c r="M776" s="32">
        <v>22.863888888888887</v>
      </c>
      <c r="N776" s="32">
        <v>10.025</v>
      </c>
      <c r="O776" s="32">
        <v>5.6888888888888891</v>
      </c>
      <c r="P776" s="32">
        <v>36.549999999999997</v>
      </c>
      <c r="Q776" s="32">
        <v>24.897222222222222</v>
      </c>
      <c r="R776" s="32">
        <v>11.652777777777779</v>
      </c>
      <c r="S776" s="32">
        <v>86.49444444444444</v>
      </c>
      <c r="T776" s="32">
        <v>86.49444444444444</v>
      </c>
      <c r="U776" s="32">
        <v>0</v>
      </c>
      <c r="V776" s="32">
        <v>0</v>
      </c>
      <c r="W776" s="32">
        <v>66.161111111111111</v>
      </c>
      <c r="X776" s="32">
        <v>13.197222222222223</v>
      </c>
      <c r="Y776" s="32">
        <v>0</v>
      </c>
      <c r="Z776" s="32">
        <v>0</v>
      </c>
      <c r="AA776" s="32">
        <v>11.244444444444444</v>
      </c>
      <c r="AB776" s="32">
        <v>0</v>
      </c>
      <c r="AC776" s="32">
        <v>41.719444444444441</v>
      </c>
      <c r="AD776" s="32">
        <v>0</v>
      </c>
      <c r="AE776" s="32">
        <v>0</v>
      </c>
      <c r="AF776" t="s">
        <v>590</v>
      </c>
      <c r="AG776">
        <v>5</v>
      </c>
      <c r="AH776"/>
    </row>
    <row r="777" spans="1:34" x14ac:dyDescent="0.25">
      <c r="A777" t="s">
        <v>2364</v>
      </c>
      <c r="B777" t="s">
        <v>1709</v>
      </c>
      <c r="C777" t="s">
        <v>2051</v>
      </c>
      <c r="D777" t="s">
        <v>2278</v>
      </c>
      <c r="E777" s="32">
        <v>18.855555555555554</v>
      </c>
      <c r="F777" s="32">
        <v>3.1959045374189743</v>
      </c>
      <c r="G777" s="32">
        <v>2.8989098408956977</v>
      </c>
      <c r="H777" s="32">
        <v>1.0462286387743074</v>
      </c>
      <c r="I777" s="32">
        <v>0.7492339422510309</v>
      </c>
      <c r="J777" s="32">
        <v>60.260555555555541</v>
      </c>
      <c r="K777" s="32">
        <v>54.66055555555554</v>
      </c>
      <c r="L777" s="32">
        <v>19.727222222222217</v>
      </c>
      <c r="M777" s="32">
        <v>14.127222222222215</v>
      </c>
      <c r="N777" s="32">
        <v>0</v>
      </c>
      <c r="O777" s="32">
        <v>5.6</v>
      </c>
      <c r="P777" s="32">
        <v>6.9757777777777799</v>
      </c>
      <c r="Q777" s="32">
        <v>6.9757777777777799</v>
      </c>
      <c r="R777" s="32">
        <v>0</v>
      </c>
      <c r="S777" s="32">
        <v>33.557555555555545</v>
      </c>
      <c r="T777" s="32">
        <v>33.557555555555545</v>
      </c>
      <c r="U777" s="32">
        <v>0</v>
      </c>
      <c r="V777" s="32">
        <v>0</v>
      </c>
      <c r="W777" s="32">
        <v>0</v>
      </c>
      <c r="X777" s="32">
        <v>0</v>
      </c>
      <c r="Y777" s="32">
        <v>0</v>
      </c>
      <c r="Z777" s="32">
        <v>0</v>
      </c>
      <c r="AA777" s="32">
        <v>0</v>
      </c>
      <c r="AB777" s="32">
        <v>0</v>
      </c>
      <c r="AC777" s="32">
        <v>0</v>
      </c>
      <c r="AD777" s="32">
        <v>0</v>
      </c>
      <c r="AE777" s="32">
        <v>0</v>
      </c>
      <c r="AF777" t="s">
        <v>767</v>
      </c>
      <c r="AG777">
        <v>5</v>
      </c>
      <c r="AH777"/>
    </row>
    <row r="778" spans="1:34" x14ac:dyDescent="0.25">
      <c r="A778" t="s">
        <v>2364</v>
      </c>
      <c r="B778" t="s">
        <v>980</v>
      </c>
      <c r="C778" t="s">
        <v>2032</v>
      </c>
      <c r="D778" t="s">
        <v>2299</v>
      </c>
      <c r="E778" s="32">
        <v>56.177777777777777</v>
      </c>
      <c r="F778" s="32">
        <v>3.4901700949367087</v>
      </c>
      <c r="G778" s="32">
        <v>3.3320055379746836</v>
      </c>
      <c r="H778" s="32">
        <v>0.47538963607594964</v>
      </c>
      <c r="I778" s="32">
        <v>0.42386669303797492</v>
      </c>
      <c r="J778" s="32">
        <v>196.07</v>
      </c>
      <c r="K778" s="32">
        <v>187.18466666666666</v>
      </c>
      <c r="L778" s="32">
        <v>26.706333333333347</v>
      </c>
      <c r="M778" s="32">
        <v>23.811888888888902</v>
      </c>
      <c r="N778" s="32">
        <v>0</v>
      </c>
      <c r="O778" s="32">
        <v>2.8944444444444444</v>
      </c>
      <c r="P778" s="32">
        <v>62.218888888888877</v>
      </c>
      <c r="Q778" s="32">
        <v>56.227999999999987</v>
      </c>
      <c r="R778" s="32">
        <v>5.9908888888888896</v>
      </c>
      <c r="S778" s="32">
        <v>107.14477777777776</v>
      </c>
      <c r="T778" s="32">
        <v>107.14477777777776</v>
      </c>
      <c r="U778" s="32">
        <v>0</v>
      </c>
      <c r="V778" s="32">
        <v>0</v>
      </c>
      <c r="W778" s="32">
        <v>24.440555555555555</v>
      </c>
      <c r="X778" s="32">
        <v>0</v>
      </c>
      <c r="Y778" s="32">
        <v>0</v>
      </c>
      <c r="Z778" s="32">
        <v>0</v>
      </c>
      <c r="AA778" s="32">
        <v>6.5614444444444437</v>
      </c>
      <c r="AB778" s="32">
        <v>0</v>
      </c>
      <c r="AC778" s="32">
        <v>17.879111111111111</v>
      </c>
      <c r="AD778" s="32">
        <v>0</v>
      </c>
      <c r="AE778" s="32">
        <v>0</v>
      </c>
      <c r="AF778" t="s">
        <v>24</v>
      </c>
      <c r="AG778">
        <v>5</v>
      </c>
      <c r="AH778"/>
    </row>
    <row r="779" spans="1:34" x14ac:dyDescent="0.25">
      <c r="A779" t="s">
        <v>2364</v>
      </c>
      <c r="B779" t="s">
        <v>1237</v>
      </c>
      <c r="C779" t="s">
        <v>1934</v>
      </c>
      <c r="D779" t="s">
        <v>2276</v>
      </c>
      <c r="E779" s="32">
        <v>35.033333333333331</v>
      </c>
      <c r="F779" s="32">
        <v>3.5367745004757358</v>
      </c>
      <c r="G779" s="32">
        <v>3.2728988265144294</v>
      </c>
      <c r="H779" s="32">
        <v>0.4072121788772598</v>
      </c>
      <c r="I779" s="32">
        <v>0.24482714874722494</v>
      </c>
      <c r="J779" s="32">
        <v>123.90499999999994</v>
      </c>
      <c r="K779" s="32">
        <v>114.6605555555555</v>
      </c>
      <c r="L779" s="32">
        <v>14.266000000000002</v>
      </c>
      <c r="M779" s="32">
        <v>8.5771111111111136</v>
      </c>
      <c r="N779" s="32">
        <v>0</v>
      </c>
      <c r="O779" s="32">
        <v>5.6888888888888891</v>
      </c>
      <c r="P779" s="32">
        <v>32.920999999999992</v>
      </c>
      <c r="Q779" s="32">
        <v>29.365444444444439</v>
      </c>
      <c r="R779" s="32">
        <v>3.5555555555555554</v>
      </c>
      <c r="S779" s="32">
        <v>76.717999999999947</v>
      </c>
      <c r="T779" s="32">
        <v>76.717999999999947</v>
      </c>
      <c r="U779" s="32">
        <v>0</v>
      </c>
      <c r="V779" s="32">
        <v>0</v>
      </c>
      <c r="W779" s="32">
        <v>0</v>
      </c>
      <c r="X779" s="32">
        <v>0</v>
      </c>
      <c r="Y779" s="32">
        <v>0</v>
      </c>
      <c r="Z779" s="32">
        <v>0</v>
      </c>
      <c r="AA779" s="32">
        <v>0</v>
      </c>
      <c r="AB779" s="32">
        <v>0</v>
      </c>
      <c r="AC779" s="32">
        <v>0</v>
      </c>
      <c r="AD779" s="32">
        <v>0</v>
      </c>
      <c r="AE779" s="32">
        <v>0</v>
      </c>
      <c r="AF779" t="s">
        <v>286</v>
      </c>
      <c r="AG779">
        <v>5</v>
      </c>
      <c r="AH779"/>
    </row>
    <row r="780" spans="1:34" x14ac:dyDescent="0.25">
      <c r="A780" t="s">
        <v>2364</v>
      </c>
      <c r="B780" t="s">
        <v>1525</v>
      </c>
      <c r="C780" t="s">
        <v>2004</v>
      </c>
      <c r="D780" t="s">
        <v>2287</v>
      </c>
      <c r="E780" s="32">
        <v>78.422222222222217</v>
      </c>
      <c r="F780" s="32">
        <v>3.0791555681496172</v>
      </c>
      <c r="G780" s="32">
        <v>2.7835916690280529</v>
      </c>
      <c r="H780" s="32">
        <v>0.41555964862567302</v>
      </c>
      <c r="I780" s="32">
        <v>0.2058685179937659</v>
      </c>
      <c r="J780" s="32">
        <v>241.47422222222218</v>
      </c>
      <c r="K780" s="32">
        <v>218.2954444444444</v>
      </c>
      <c r="L780" s="32">
        <v>32.589111111111109</v>
      </c>
      <c r="M780" s="32">
        <v>16.144666666666662</v>
      </c>
      <c r="N780" s="32">
        <v>11.022222222222222</v>
      </c>
      <c r="O780" s="32">
        <v>5.4222222222222225</v>
      </c>
      <c r="P780" s="32">
        <v>79.622111111111082</v>
      </c>
      <c r="Q780" s="32">
        <v>72.887777777777742</v>
      </c>
      <c r="R780" s="32">
        <v>6.7343333333333337</v>
      </c>
      <c r="S780" s="32">
        <v>129.26300000000001</v>
      </c>
      <c r="T780" s="32">
        <v>129.26300000000001</v>
      </c>
      <c r="U780" s="32">
        <v>0</v>
      </c>
      <c r="V780" s="32">
        <v>0</v>
      </c>
      <c r="W780" s="32">
        <v>26.905111111111115</v>
      </c>
      <c r="X780" s="32">
        <v>0.81111111111111112</v>
      </c>
      <c r="Y780" s="32">
        <v>0</v>
      </c>
      <c r="Z780" s="32">
        <v>0</v>
      </c>
      <c r="AA780" s="32">
        <v>2.5922222222222224</v>
      </c>
      <c r="AB780" s="32">
        <v>0</v>
      </c>
      <c r="AC780" s="32">
        <v>23.501777777777782</v>
      </c>
      <c r="AD780" s="32">
        <v>0</v>
      </c>
      <c r="AE780" s="32">
        <v>0</v>
      </c>
      <c r="AF780" t="s">
        <v>580</v>
      </c>
      <c r="AG780">
        <v>5</v>
      </c>
      <c r="AH780"/>
    </row>
    <row r="781" spans="1:34" x14ac:dyDescent="0.25">
      <c r="A781" t="s">
        <v>2364</v>
      </c>
      <c r="B781" t="s">
        <v>1576</v>
      </c>
      <c r="C781" t="s">
        <v>1911</v>
      </c>
      <c r="D781" t="s">
        <v>2260</v>
      </c>
      <c r="E781" s="32">
        <v>82.3</v>
      </c>
      <c r="F781" s="32">
        <v>4.7992102065613604</v>
      </c>
      <c r="G781" s="32">
        <v>4.2827730525178884</v>
      </c>
      <c r="H781" s="32">
        <v>0.901545835020926</v>
      </c>
      <c r="I781" s="32">
        <v>0.45629134602403132</v>
      </c>
      <c r="J781" s="32">
        <v>394.97499999999997</v>
      </c>
      <c r="K781" s="32">
        <v>352.47222222222223</v>
      </c>
      <c r="L781" s="32">
        <v>74.197222222222209</v>
      </c>
      <c r="M781" s="32">
        <v>37.552777777777777</v>
      </c>
      <c r="N781" s="32">
        <v>30.955555555555556</v>
      </c>
      <c r="O781" s="32">
        <v>5.6888888888888891</v>
      </c>
      <c r="P781" s="32">
        <v>141.24444444444444</v>
      </c>
      <c r="Q781" s="32">
        <v>135.38611111111112</v>
      </c>
      <c r="R781" s="32">
        <v>5.8583333333333334</v>
      </c>
      <c r="S781" s="32">
        <v>179.53333333333333</v>
      </c>
      <c r="T781" s="32">
        <v>179.53333333333333</v>
      </c>
      <c r="U781" s="32">
        <v>0</v>
      </c>
      <c r="V781" s="32">
        <v>0</v>
      </c>
      <c r="W781" s="32">
        <v>18.75</v>
      </c>
      <c r="X781" s="32">
        <v>0</v>
      </c>
      <c r="Y781" s="32">
        <v>0</v>
      </c>
      <c r="Z781" s="32">
        <v>0</v>
      </c>
      <c r="AA781" s="32">
        <v>10.486111111111111</v>
      </c>
      <c r="AB781" s="32">
        <v>0</v>
      </c>
      <c r="AC781" s="32">
        <v>8.2638888888888893</v>
      </c>
      <c r="AD781" s="32">
        <v>0</v>
      </c>
      <c r="AE781" s="32">
        <v>0</v>
      </c>
      <c r="AF781" t="s">
        <v>632</v>
      </c>
      <c r="AG781">
        <v>5</v>
      </c>
      <c r="AH781"/>
    </row>
    <row r="782" spans="1:34" x14ac:dyDescent="0.25">
      <c r="A782" t="s">
        <v>2364</v>
      </c>
      <c r="B782" t="s">
        <v>1561</v>
      </c>
      <c r="C782" t="s">
        <v>1911</v>
      </c>
      <c r="D782" t="s">
        <v>2260</v>
      </c>
      <c r="E782" s="32">
        <v>60.044444444444444</v>
      </c>
      <c r="F782" s="32">
        <v>3.1503312361213913</v>
      </c>
      <c r="G782" s="32">
        <v>2.9359992598075499</v>
      </c>
      <c r="H782" s="32">
        <v>0.3904607698001481</v>
      </c>
      <c r="I782" s="32">
        <v>0.20462620281273139</v>
      </c>
      <c r="J782" s="32">
        <v>189.15988888888887</v>
      </c>
      <c r="K782" s="32">
        <v>176.29044444444443</v>
      </c>
      <c r="L782" s="32">
        <v>23.445000000000004</v>
      </c>
      <c r="M782" s="32">
        <v>12.286666666666671</v>
      </c>
      <c r="N782" s="32">
        <v>5.2444444444444445</v>
      </c>
      <c r="O782" s="32">
        <v>5.9138888888888888</v>
      </c>
      <c r="P782" s="32">
        <v>52.029111111111106</v>
      </c>
      <c r="Q782" s="32">
        <v>50.317999999999998</v>
      </c>
      <c r="R782" s="32">
        <v>1.711111111111111</v>
      </c>
      <c r="S782" s="32">
        <v>113.68577777777776</v>
      </c>
      <c r="T782" s="32">
        <v>66.21911111111109</v>
      </c>
      <c r="U782" s="32">
        <v>47.466666666666669</v>
      </c>
      <c r="V782" s="32">
        <v>0</v>
      </c>
      <c r="W782" s="32">
        <v>52.921000000000006</v>
      </c>
      <c r="X782" s="32">
        <v>12.108888888888893</v>
      </c>
      <c r="Y782" s="32">
        <v>0</v>
      </c>
      <c r="Z782" s="32">
        <v>5.9138888888888888</v>
      </c>
      <c r="AA782" s="32">
        <v>6.5263333333333318</v>
      </c>
      <c r="AB782" s="32">
        <v>0</v>
      </c>
      <c r="AC782" s="32">
        <v>28.371888888888893</v>
      </c>
      <c r="AD782" s="32">
        <v>0</v>
      </c>
      <c r="AE782" s="32">
        <v>0</v>
      </c>
      <c r="AF782" t="s">
        <v>617</v>
      </c>
      <c r="AG782">
        <v>5</v>
      </c>
      <c r="AH782"/>
    </row>
    <row r="783" spans="1:34" x14ac:dyDescent="0.25">
      <c r="A783" t="s">
        <v>2364</v>
      </c>
      <c r="B783" t="s">
        <v>1424</v>
      </c>
      <c r="C783" t="s">
        <v>2164</v>
      </c>
      <c r="D783" t="s">
        <v>2283</v>
      </c>
      <c r="E783" s="32">
        <v>90.355555555555554</v>
      </c>
      <c r="F783" s="32">
        <v>3.5855410723069356</v>
      </c>
      <c r="G783" s="32">
        <v>3.2225184456468283</v>
      </c>
      <c r="H783" s="32">
        <v>0.75227373339891779</v>
      </c>
      <c r="I783" s="32">
        <v>0.5445388588293163</v>
      </c>
      <c r="J783" s="32">
        <v>323.97355555555555</v>
      </c>
      <c r="K783" s="32">
        <v>291.17244444444452</v>
      </c>
      <c r="L783" s="32">
        <v>67.972111111111104</v>
      </c>
      <c r="M783" s="32">
        <v>49.202111111111108</v>
      </c>
      <c r="N783" s="32">
        <v>16.325555555555557</v>
      </c>
      <c r="O783" s="32">
        <v>2.4444444444444446</v>
      </c>
      <c r="P783" s="32">
        <v>72.51144444444445</v>
      </c>
      <c r="Q783" s="32">
        <v>58.480333333333341</v>
      </c>
      <c r="R783" s="32">
        <v>14.031111111111111</v>
      </c>
      <c r="S783" s="32">
        <v>183.49000000000007</v>
      </c>
      <c r="T783" s="32">
        <v>141.99977777777784</v>
      </c>
      <c r="U783" s="32">
        <v>41.490222222222229</v>
      </c>
      <c r="V783" s="32">
        <v>0</v>
      </c>
      <c r="W783" s="32">
        <v>0.73333333333333339</v>
      </c>
      <c r="X783" s="32">
        <v>0.23333333333333334</v>
      </c>
      <c r="Y783" s="32">
        <v>0.5</v>
      </c>
      <c r="Z783" s="32">
        <v>0</v>
      </c>
      <c r="AA783" s="32">
        <v>0</v>
      </c>
      <c r="AB783" s="32">
        <v>0</v>
      </c>
      <c r="AC783" s="32">
        <v>0</v>
      </c>
      <c r="AD783" s="32">
        <v>0</v>
      </c>
      <c r="AE783" s="32">
        <v>0</v>
      </c>
      <c r="AF783" t="s">
        <v>477</v>
      </c>
      <c r="AG783">
        <v>5</v>
      </c>
      <c r="AH783"/>
    </row>
    <row r="784" spans="1:34" x14ac:dyDescent="0.25">
      <c r="A784" t="s">
        <v>2364</v>
      </c>
      <c r="B784" t="s">
        <v>1855</v>
      </c>
      <c r="C784" t="s">
        <v>2039</v>
      </c>
      <c r="D784" t="s">
        <v>2284</v>
      </c>
      <c r="E784" s="32">
        <v>46.333333333333336</v>
      </c>
      <c r="F784" s="32">
        <v>3.2184964028776979</v>
      </c>
      <c r="G784" s="32">
        <v>3.0445467625899285</v>
      </c>
      <c r="H784" s="32">
        <v>0.67300959232613899</v>
      </c>
      <c r="I784" s="32">
        <v>0.50193764988009593</v>
      </c>
      <c r="J784" s="32">
        <v>149.12366666666668</v>
      </c>
      <c r="K784" s="32">
        <v>141.06400000000002</v>
      </c>
      <c r="L784" s="32">
        <v>31.182777777777776</v>
      </c>
      <c r="M784" s="32">
        <v>23.256444444444444</v>
      </c>
      <c r="N784" s="32">
        <v>5.926333333333333</v>
      </c>
      <c r="O784" s="32">
        <v>2</v>
      </c>
      <c r="P784" s="32">
        <v>32.835888888888881</v>
      </c>
      <c r="Q784" s="32">
        <v>32.702555555555548</v>
      </c>
      <c r="R784" s="32">
        <v>0.13333333333333333</v>
      </c>
      <c r="S784" s="32">
        <v>85.105000000000032</v>
      </c>
      <c r="T784" s="32">
        <v>71.233000000000033</v>
      </c>
      <c r="U784" s="32">
        <v>0</v>
      </c>
      <c r="V784" s="32">
        <v>13.872</v>
      </c>
      <c r="W784" s="32">
        <v>0</v>
      </c>
      <c r="X784" s="32">
        <v>0</v>
      </c>
      <c r="Y784" s="32">
        <v>0</v>
      </c>
      <c r="Z784" s="32">
        <v>0</v>
      </c>
      <c r="AA784" s="32">
        <v>0</v>
      </c>
      <c r="AB784" s="32">
        <v>0</v>
      </c>
      <c r="AC784" s="32">
        <v>0</v>
      </c>
      <c r="AD784" s="32">
        <v>0</v>
      </c>
      <c r="AE784" s="32">
        <v>0</v>
      </c>
      <c r="AF784" t="s">
        <v>914</v>
      </c>
      <c r="AG784">
        <v>5</v>
      </c>
      <c r="AH784"/>
    </row>
    <row r="785" spans="1:34" x14ac:dyDescent="0.25">
      <c r="A785" t="s">
        <v>2364</v>
      </c>
      <c r="B785" t="s">
        <v>1649</v>
      </c>
      <c r="C785" t="s">
        <v>2039</v>
      </c>
      <c r="D785" t="s">
        <v>2284</v>
      </c>
      <c r="E785" s="32">
        <v>42.022222222222226</v>
      </c>
      <c r="F785" s="32">
        <v>3.4611924907456375</v>
      </c>
      <c r="G785" s="32">
        <v>3.0582945531464847</v>
      </c>
      <c r="H785" s="32">
        <v>0.75920412480169208</v>
      </c>
      <c r="I785" s="32">
        <v>0.35630618720253832</v>
      </c>
      <c r="J785" s="32">
        <v>145.44700000000003</v>
      </c>
      <c r="K785" s="32">
        <v>128.51633333333339</v>
      </c>
      <c r="L785" s="32">
        <v>31.903444444444442</v>
      </c>
      <c r="M785" s="32">
        <v>14.972777777777777</v>
      </c>
      <c r="N785" s="32">
        <v>11.721444444444442</v>
      </c>
      <c r="O785" s="32">
        <v>5.2092222222222224</v>
      </c>
      <c r="P785" s="32">
        <v>43.365444444444442</v>
      </c>
      <c r="Q785" s="32">
        <v>43.365444444444442</v>
      </c>
      <c r="R785" s="32">
        <v>0</v>
      </c>
      <c r="S785" s="32">
        <v>70.178111111111164</v>
      </c>
      <c r="T785" s="32">
        <v>66.618666666666726</v>
      </c>
      <c r="U785" s="32">
        <v>3.559444444444444</v>
      </c>
      <c r="V785" s="32">
        <v>0</v>
      </c>
      <c r="W785" s="32">
        <v>0</v>
      </c>
      <c r="X785" s="32">
        <v>0</v>
      </c>
      <c r="Y785" s="32">
        <v>0</v>
      </c>
      <c r="Z785" s="32">
        <v>0</v>
      </c>
      <c r="AA785" s="32">
        <v>0</v>
      </c>
      <c r="AB785" s="32">
        <v>0</v>
      </c>
      <c r="AC785" s="32">
        <v>0</v>
      </c>
      <c r="AD785" s="32">
        <v>0</v>
      </c>
      <c r="AE785" s="32">
        <v>0</v>
      </c>
      <c r="AF785" t="s">
        <v>707</v>
      </c>
      <c r="AG785">
        <v>5</v>
      </c>
      <c r="AH785"/>
    </row>
    <row r="786" spans="1:34" x14ac:dyDescent="0.25">
      <c r="A786" t="s">
        <v>2364</v>
      </c>
      <c r="B786" t="s">
        <v>1425</v>
      </c>
      <c r="C786" t="s">
        <v>1939</v>
      </c>
      <c r="D786" t="s">
        <v>2293</v>
      </c>
      <c r="E786" s="32">
        <v>183.57777777777778</v>
      </c>
      <c r="F786" s="32">
        <v>4.5366027115361334</v>
      </c>
      <c r="G786" s="32">
        <v>4.2146683210265099</v>
      </c>
      <c r="H786" s="32">
        <v>0.70958419077593504</v>
      </c>
      <c r="I786" s="32">
        <v>0.49306984626558525</v>
      </c>
      <c r="J786" s="32">
        <v>832.81944444444446</v>
      </c>
      <c r="K786" s="32">
        <v>773.71944444444443</v>
      </c>
      <c r="L786" s="32">
        <v>130.26388888888889</v>
      </c>
      <c r="M786" s="32">
        <v>90.516666666666666</v>
      </c>
      <c r="N786" s="32">
        <v>36.280555555555559</v>
      </c>
      <c r="O786" s="32">
        <v>3.4666666666666668</v>
      </c>
      <c r="P786" s="32">
        <v>297.1611111111111</v>
      </c>
      <c r="Q786" s="32">
        <v>277.80833333333334</v>
      </c>
      <c r="R786" s="32">
        <v>19.352777777777778</v>
      </c>
      <c r="S786" s="32">
        <v>405.39444444444445</v>
      </c>
      <c r="T786" s="32">
        <v>393.16666666666669</v>
      </c>
      <c r="U786" s="32">
        <v>12.227777777777778</v>
      </c>
      <c r="V786" s="32">
        <v>0</v>
      </c>
      <c r="W786" s="32">
        <v>13.588888888888889</v>
      </c>
      <c r="X786" s="32">
        <v>3.5222222222222221</v>
      </c>
      <c r="Y786" s="32">
        <v>10.066666666666666</v>
      </c>
      <c r="Z786" s="32">
        <v>0</v>
      </c>
      <c r="AA786" s="32">
        <v>0</v>
      </c>
      <c r="AB786" s="32">
        <v>0</v>
      </c>
      <c r="AC786" s="32">
        <v>0</v>
      </c>
      <c r="AD786" s="32">
        <v>0</v>
      </c>
      <c r="AE786" s="32">
        <v>0</v>
      </c>
      <c r="AF786" t="s">
        <v>478</v>
      </c>
      <c r="AG786">
        <v>5</v>
      </c>
      <c r="AH786"/>
    </row>
    <row r="787" spans="1:34" x14ac:dyDescent="0.25">
      <c r="A787" t="s">
        <v>2364</v>
      </c>
      <c r="B787" t="s">
        <v>1213</v>
      </c>
      <c r="C787" t="s">
        <v>2109</v>
      </c>
      <c r="D787" t="s">
        <v>2291</v>
      </c>
      <c r="E787" s="32">
        <v>44.466666666666669</v>
      </c>
      <c r="F787" s="32">
        <v>3.7151274362818589</v>
      </c>
      <c r="G787" s="32">
        <v>3.2491604197901043</v>
      </c>
      <c r="H787" s="32">
        <v>0.69342078960519715</v>
      </c>
      <c r="I787" s="32">
        <v>0.34412043978010981</v>
      </c>
      <c r="J787" s="32">
        <v>165.19933333333333</v>
      </c>
      <c r="K787" s="32">
        <v>144.4793333333333</v>
      </c>
      <c r="L787" s="32">
        <v>30.834111111111103</v>
      </c>
      <c r="M787" s="32">
        <v>15.301888888888882</v>
      </c>
      <c r="N787" s="32">
        <v>10.287777777777775</v>
      </c>
      <c r="O787" s="32">
        <v>5.2444444444444445</v>
      </c>
      <c r="P787" s="32">
        <v>35.612222222222222</v>
      </c>
      <c r="Q787" s="32">
        <v>30.424444444444443</v>
      </c>
      <c r="R787" s="32">
        <v>5.1877777777777769</v>
      </c>
      <c r="S787" s="32">
        <v>98.752999999999972</v>
      </c>
      <c r="T787" s="32">
        <v>94.651888888888863</v>
      </c>
      <c r="U787" s="32">
        <v>4.1011111111111127</v>
      </c>
      <c r="V787" s="32">
        <v>0</v>
      </c>
      <c r="W787" s="32">
        <v>44.947444444444443</v>
      </c>
      <c r="X787" s="32">
        <v>0</v>
      </c>
      <c r="Y787" s="32">
        <v>0.96666666666666667</v>
      </c>
      <c r="Z787" s="32">
        <v>0</v>
      </c>
      <c r="AA787" s="32">
        <v>7.6111111111111107</v>
      </c>
      <c r="AB787" s="32">
        <v>0</v>
      </c>
      <c r="AC787" s="32">
        <v>36.369666666666667</v>
      </c>
      <c r="AD787" s="32">
        <v>0</v>
      </c>
      <c r="AE787" s="32">
        <v>0</v>
      </c>
      <c r="AF787" t="s">
        <v>262</v>
      </c>
      <c r="AG787">
        <v>5</v>
      </c>
      <c r="AH787"/>
    </row>
    <row r="788" spans="1:34" x14ac:dyDescent="0.25">
      <c r="A788" t="s">
        <v>2364</v>
      </c>
      <c r="B788" t="s">
        <v>1050</v>
      </c>
      <c r="C788" t="s">
        <v>2059</v>
      </c>
      <c r="D788" t="s">
        <v>2252</v>
      </c>
      <c r="E788" s="32">
        <v>46.18888888888889</v>
      </c>
      <c r="F788" s="32">
        <v>3.3346499879720946</v>
      </c>
      <c r="G788" s="32">
        <v>2.9275294683666093</v>
      </c>
      <c r="H788" s="32">
        <v>0.61342314168871781</v>
      </c>
      <c r="I788" s="32">
        <v>0.20630262208323311</v>
      </c>
      <c r="J788" s="32">
        <v>154.02377777777775</v>
      </c>
      <c r="K788" s="32">
        <v>135.21933333333328</v>
      </c>
      <c r="L788" s="32">
        <v>28.333333333333332</v>
      </c>
      <c r="M788" s="32">
        <v>9.5288888888888899</v>
      </c>
      <c r="N788" s="32">
        <v>14.537777777777777</v>
      </c>
      <c r="O788" s="32">
        <v>4.2666666666666666</v>
      </c>
      <c r="P788" s="32">
        <v>35.252111111111098</v>
      </c>
      <c r="Q788" s="32">
        <v>35.252111111111098</v>
      </c>
      <c r="R788" s="32">
        <v>0</v>
      </c>
      <c r="S788" s="32">
        <v>90.438333333333304</v>
      </c>
      <c r="T788" s="32">
        <v>90.438333333333304</v>
      </c>
      <c r="U788" s="32">
        <v>0</v>
      </c>
      <c r="V788" s="32">
        <v>0</v>
      </c>
      <c r="W788" s="32">
        <v>14.319333333333335</v>
      </c>
      <c r="X788" s="32">
        <v>0</v>
      </c>
      <c r="Y788" s="32">
        <v>2.8444444444444446</v>
      </c>
      <c r="Z788" s="32">
        <v>0</v>
      </c>
      <c r="AA788" s="32">
        <v>8.7721111111111121</v>
      </c>
      <c r="AB788" s="32">
        <v>0</v>
      </c>
      <c r="AC788" s="32">
        <v>2.7027777777777779</v>
      </c>
      <c r="AD788" s="32">
        <v>0</v>
      </c>
      <c r="AE788" s="32">
        <v>0</v>
      </c>
      <c r="AF788" t="s">
        <v>95</v>
      </c>
      <c r="AG788">
        <v>5</v>
      </c>
      <c r="AH788"/>
    </row>
    <row r="789" spans="1:34" x14ac:dyDescent="0.25">
      <c r="A789" t="s">
        <v>2364</v>
      </c>
      <c r="B789" t="s">
        <v>1804</v>
      </c>
      <c r="C789" t="s">
        <v>2098</v>
      </c>
      <c r="D789" t="s">
        <v>2310</v>
      </c>
      <c r="E789" s="32">
        <v>55.111111111111114</v>
      </c>
      <c r="F789" s="32">
        <v>3.8564435483870971</v>
      </c>
      <c r="G789" s="32">
        <v>3.6788004032258068</v>
      </c>
      <c r="H789" s="32">
        <v>0.62775403225806448</v>
      </c>
      <c r="I789" s="32">
        <v>0.46001209677419352</v>
      </c>
      <c r="J789" s="32">
        <v>212.53288888888892</v>
      </c>
      <c r="K789" s="32">
        <v>202.7427777777778</v>
      </c>
      <c r="L789" s="32">
        <v>34.596222222222224</v>
      </c>
      <c r="M789" s="32">
        <v>25.351777777777777</v>
      </c>
      <c r="N789" s="32">
        <v>3.8222222222222224</v>
      </c>
      <c r="O789" s="32">
        <v>5.4222222222222225</v>
      </c>
      <c r="P789" s="32">
        <v>59.607000000000021</v>
      </c>
      <c r="Q789" s="32">
        <v>59.061333333333351</v>
      </c>
      <c r="R789" s="32">
        <v>0.54566666666666674</v>
      </c>
      <c r="S789" s="32">
        <v>118.32966666666668</v>
      </c>
      <c r="T789" s="32">
        <v>118.32966666666668</v>
      </c>
      <c r="U789" s="32">
        <v>0</v>
      </c>
      <c r="V789" s="32">
        <v>0</v>
      </c>
      <c r="W789" s="32">
        <v>92.569444444444429</v>
      </c>
      <c r="X789" s="32">
        <v>9.6503333333333341</v>
      </c>
      <c r="Y789" s="32">
        <v>0</v>
      </c>
      <c r="Z789" s="32">
        <v>1.4222222222222223</v>
      </c>
      <c r="AA789" s="32">
        <v>35.93355555555555</v>
      </c>
      <c r="AB789" s="32">
        <v>0</v>
      </c>
      <c r="AC789" s="32">
        <v>45.563333333333318</v>
      </c>
      <c r="AD789" s="32">
        <v>0</v>
      </c>
      <c r="AE789" s="32">
        <v>0</v>
      </c>
      <c r="AF789" t="s">
        <v>863</v>
      </c>
      <c r="AG789">
        <v>5</v>
      </c>
      <c r="AH789"/>
    </row>
    <row r="790" spans="1:34" x14ac:dyDescent="0.25">
      <c r="A790" t="s">
        <v>2364</v>
      </c>
      <c r="B790" t="s">
        <v>1564</v>
      </c>
      <c r="C790" t="s">
        <v>2070</v>
      </c>
      <c r="D790" t="s">
        <v>2291</v>
      </c>
      <c r="E790" s="32">
        <v>73.155555555555551</v>
      </c>
      <c r="F790" s="32">
        <v>3.6089914945321997</v>
      </c>
      <c r="G790" s="32">
        <v>3.3288806196840826</v>
      </c>
      <c r="H790" s="32">
        <v>0.41604647630619684</v>
      </c>
      <c r="I790" s="32">
        <v>0.26879556500607532</v>
      </c>
      <c r="J790" s="32">
        <v>264.01777777777778</v>
      </c>
      <c r="K790" s="32">
        <v>243.52611111111111</v>
      </c>
      <c r="L790" s="32">
        <v>30.43611111111111</v>
      </c>
      <c r="M790" s="32">
        <v>19.663888888888888</v>
      </c>
      <c r="N790" s="32">
        <v>5.583333333333333</v>
      </c>
      <c r="O790" s="32">
        <v>5.1888888888888891</v>
      </c>
      <c r="P790" s="32">
        <v>83.351888888888894</v>
      </c>
      <c r="Q790" s="32">
        <v>73.632444444444445</v>
      </c>
      <c r="R790" s="32">
        <v>9.719444444444445</v>
      </c>
      <c r="S790" s="32">
        <v>150.2297777777778</v>
      </c>
      <c r="T790" s="32">
        <v>122.28811111111112</v>
      </c>
      <c r="U790" s="32">
        <v>27.941666666666666</v>
      </c>
      <c r="V790" s="32">
        <v>0</v>
      </c>
      <c r="W790" s="32">
        <v>27.234444444444442</v>
      </c>
      <c r="X790" s="32">
        <v>0</v>
      </c>
      <c r="Y790" s="32">
        <v>0</v>
      </c>
      <c r="Z790" s="32">
        <v>0</v>
      </c>
      <c r="AA790" s="32">
        <v>7.0907777777777783</v>
      </c>
      <c r="AB790" s="32">
        <v>0</v>
      </c>
      <c r="AC790" s="32">
        <v>20.143666666666665</v>
      </c>
      <c r="AD790" s="32">
        <v>0</v>
      </c>
      <c r="AE790" s="32">
        <v>0</v>
      </c>
      <c r="AF790" t="s">
        <v>620</v>
      </c>
      <c r="AG790">
        <v>5</v>
      </c>
      <c r="AH790"/>
    </row>
    <row r="791" spans="1:34" x14ac:dyDescent="0.25">
      <c r="A791" t="s">
        <v>2364</v>
      </c>
      <c r="B791" t="s">
        <v>1309</v>
      </c>
      <c r="C791" t="s">
        <v>1962</v>
      </c>
      <c r="D791" t="s">
        <v>2244</v>
      </c>
      <c r="E791" s="32">
        <v>138.14444444444445</v>
      </c>
      <c r="F791" s="32">
        <v>3.3672975146786772</v>
      </c>
      <c r="G791" s="32">
        <v>3.0688377704496097</v>
      </c>
      <c r="H791" s="32">
        <v>0.49903241373763368</v>
      </c>
      <c r="I791" s="32">
        <v>0.27740448805598006</v>
      </c>
      <c r="J791" s="32">
        <v>465.17344444444439</v>
      </c>
      <c r="K791" s="32">
        <v>423.94288888888889</v>
      </c>
      <c r="L791" s="32">
        <v>68.938555555555553</v>
      </c>
      <c r="M791" s="32">
        <v>38.321888888888893</v>
      </c>
      <c r="N791" s="32">
        <v>24.638888888888889</v>
      </c>
      <c r="O791" s="32">
        <v>5.9777777777777779</v>
      </c>
      <c r="P791" s="32">
        <v>139.91377777777774</v>
      </c>
      <c r="Q791" s="32">
        <v>129.29988888888886</v>
      </c>
      <c r="R791" s="32">
        <v>10.613888888888891</v>
      </c>
      <c r="S791" s="32">
        <v>256.32111111111112</v>
      </c>
      <c r="T791" s="32">
        <v>252.09333333333336</v>
      </c>
      <c r="U791" s="32">
        <v>4.2277777777777779</v>
      </c>
      <c r="V791" s="32">
        <v>0</v>
      </c>
      <c r="W791" s="32">
        <v>117.50833333333333</v>
      </c>
      <c r="X791" s="32">
        <v>10.316666666666666</v>
      </c>
      <c r="Y791" s="32">
        <v>0</v>
      </c>
      <c r="Z791" s="32">
        <v>5.2666666666666666</v>
      </c>
      <c r="AA791" s="32">
        <v>35.052777777777777</v>
      </c>
      <c r="AB791" s="32">
        <v>0</v>
      </c>
      <c r="AC791" s="32">
        <v>66.87222222222222</v>
      </c>
      <c r="AD791" s="32">
        <v>0</v>
      </c>
      <c r="AE791" s="32">
        <v>0</v>
      </c>
      <c r="AF791" t="s">
        <v>359</v>
      </c>
      <c r="AG791">
        <v>5</v>
      </c>
      <c r="AH791"/>
    </row>
    <row r="792" spans="1:34" x14ac:dyDescent="0.25">
      <c r="A792" t="s">
        <v>2364</v>
      </c>
      <c r="B792" t="s">
        <v>1699</v>
      </c>
      <c r="C792" t="s">
        <v>1909</v>
      </c>
      <c r="D792" t="s">
        <v>2295</v>
      </c>
      <c r="E792" s="32">
        <v>28.466666666666665</v>
      </c>
      <c r="F792" s="32">
        <v>3.9775175644028105</v>
      </c>
      <c r="G792" s="32">
        <v>3.8873536299765807</v>
      </c>
      <c r="H792" s="32">
        <v>0.60373536299765818</v>
      </c>
      <c r="I792" s="32">
        <v>0.51357142857142857</v>
      </c>
      <c r="J792" s="32">
        <v>113.22666666666666</v>
      </c>
      <c r="K792" s="32">
        <v>110.66</v>
      </c>
      <c r="L792" s="32">
        <v>17.186333333333334</v>
      </c>
      <c r="M792" s="32">
        <v>14.619666666666667</v>
      </c>
      <c r="N792" s="32">
        <v>0</v>
      </c>
      <c r="O792" s="32">
        <v>2.5666666666666669</v>
      </c>
      <c r="P792" s="32">
        <v>36.093666666666664</v>
      </c>
      <c r="Q792" s="32">
        <v>36.093666666666664</v>
      </c>
      <c r="R792" s="32">
        <v>0</v>
      </c>
      <c r="S792" s="32">
        <v>59.946666666666665</v>
      </c>
      <c r="T792" s="32">
        <v>59.946666666666665</v>
      </c>
      <c r="U792" s="32">
        <v>0</v>
      </c>
      <c r="V792" s="32">
        <v>0</v>
      </c>
      <c r="W792" s="32">
        <v>68.573666666666654</v>
      </c>
      <c r="X792" s="32">
        <v>10.09188888888889</v>
      </c>
      <c r="Y792" s="32">
        <v>0</v>
      </c>
      <c r="Z792" s="32">
        <v>0</v>
      </c>
      <c r="AA792" s="32">
        <v>14.153777777777776</v>
      </c>
      <c r="AB792" s="32">
        <v>0</v>
      </c>
      <c r="AC792" s="32">
        <v>44.327999999999989</v>
      </c>
      <c r="AD792" s="32">
        <v>0</v>
      </c>
      <c r="AE792" s="32">
        <v>0</v>
      </c>
      <c r="AF792" t="s">
        <v>757</v>
      </c>
      <c r="AG792">
        <v>5</v>
      </c>
      <c r="AH792"/>
    </row>
    <row r="793" spans="1:34" x14ac:dyDescent="0.25">
      <c r="A793" t="s">
        <v>2364</v>
      </c>
      <c r="B793" t="s">
        <v>1323</v>
      </c>
      <c r="C793" t="s">
        <v>2025</v>
      </c>
      <c r="D793" t="s">
        <v>2269</v>
      </c>
      <c r="E793" s="32">
        <v>47.111111111111114</v>
      </c>
      <c r="F793" s="32">
        <v>5.091981132075472</v>
      </c>
      <c r="G793" s="32">
        <v>4.7007358490566036</v>
      </c>
      <c r="H793" s="32">
        <v>1.0148773584905659</v>
      </c>
      <c r="I793" s="32">
        <v>0.71529009433962254</v>
      </c>
      <c r="J793" s="32">
        <v>239.88888888888891</v>
      </c>
      <c r="K793" s="32">
        <v>221.4568888888889</v>
      </c>
      <c r="L793" s="32">
        <v>47.811999999999998</v>
      </c>
      <c r="M793" s="32">
        <v>33.69811111111111</v>
      </c>
      <c r="N793" s="32">
        <v>10.202777777777778</v>
      </c>
      <c r="O793" s="32">
        <v>3.911111111111111</v>
      </c>
      <c r="P793" s="32">
        <v>60.710888888888888</v>
      </c>
      <c r="Q793" s="32">
        <v>56.392777777777781</v>
      </c>
      <c r="R793" s="32">
        <v>4.3181111111111106</v>
      </c>
      <c r="S793" s="32">
        <v>131.36600000000001</v>
      </c>
      <c r="T793" s="32">
        <v>131.36600000000001</v>
      </c>
      <c r="U793" s="32">
        <v>0</v>
      </c>
      <c r="V793" s="32">
        <v>0</v>
      </c>
      <c r="W793" s="32">
        <v>80.097222222222214</v>
      </c>
      <c r="X793" s="32">
        <v>2.95</v>
      </c>
      <c r="Y793" s="32">
        <v>0</v>
      </c>
      <c r="Z793" s="32">
        <v>0</v>
      </c>
      <c r="AA793" s="32">
        <v>13.136111111111111</v>
      </c>
      <c r="AB793" s="32">
        <v>0</v>
      </c>
      <c r="AC793" s="32">
        <v>64.011111111111106</v>
      </c>
      <c r="AD793" s="32">
        <v>0</v>
      </c>
      <c r="AE793" s="32">
        <v>0</v>
      </c>
      <c r="AF793" t="s">
        <v>373</v>
      </c>
      <c r="AG793">
        <v>5</v>
      </c>
      <c r="AH793"/>
    </row>
    <row r="794" spans="1:34" x14ac:dyDescent="0.25">
      <c r="A794" t="s">
        <v>2364</v>
      </c>
      <c r="B794" t="s">
        <v>1745</v>
      </c>
      <c r="C794" t="s">
        <v>1915</v>
      </c>
      <c r="D794" t="s">
        <v>2302</v>
      </c>
      <c r="E794" s="32">
        <v>43.3</v>
      </c>
      <c r="F794" s="32">
        <v>6.5730561970746733</v>
      </c>
      <c r="G794" s="32">
        <v>5.9377983063895314</v>
      </c>
      <c r="H794" s="32">
        <v>1.44192199127534</v>
      </c>
      <c r="I794" s="32">
        <v>0.80666410059019766</v>
      </c>
      <c r="J794" s="32">
        <v>284.61333333333334</v>
      </c>
      <c r="K794" s="32">
        <v>257.10666666666668</v>
      </c>
      <c r="L794" s="32">
        <v>62.435222222222222</v>
      </c>
      <c r="M794" s="32">
        <v>34.928555555555555</v>
      </c>
      <c r="N794" s="32">
        <v>22.511111111111113</v>
      </c>
      <c r="O794" s="32">
        <v>4.9955555555555557</v>
      </c>
      <c r="P794" s="32">
        <v>59.995888888888871</v>
      </c>
      <c r="Q794" s="32">
        <v>59.995888888888871</v>
      </c>
      <c r="R794" s="32">
        <v>0</v>
      </c>
      <c r="S794" s="32">
        <v>162.18222222222226</v>
      </c>
      <c r="T794" s="32">
        <v>101.75711111111114</v>
      </c>
      <c r="U794" s="32">
        <v>60.425111111111136</v>
      </c>
      <c r="V794" s="32">
        <v>0</v>
      </c>
      <c r="W794" s="32">
        <v>53.899111111111104</v>
      </c>
      <c r="X794" s="32">
        <v>8.2104444444444447</v>
      </c>
      <c r="Y794" s="32">
        <v>0</v>
      </c>
      <c r="Z794" s="32">
        <v>0</v>
      </c>
      <c r="AA794" s="32">
        <v>7.6596666666666691</v>
      </c>
      <c r="AB794" s="32">
        <v>0</v>
      </c>
      <c r="AC794" s="32">
        <v>36.439888888888881</v>
      </c>
      <c r="AD794" s="32">
        <v>1.5891111111111111</v>
      </c>
      <c r="AE794" s="32">
        <v>0</v>
      </c>
      <c r="AF794" t="s">
        <v>804</v>
      </c>
      <c r="AG794">
        <v>5</v>
      </c>
      <c r="AH794"/>
    </row>
    <row r="795" spans="1:34" x14ac:dyDescent="0.25">
      <c r="A795" t="s">
        <v>2364</v>
      </c>
      <c r="B795" t="s">
        <v>1310</v>
      </c>
      <c r="C795" t="s">
        <v>2138</v>
      </c>
      <c r="D795" t="s">
        <v>2300</v>
      </c>
      <c r="E795" s="32">
        <v>75.355555555555554</v>
      </c>
      <c r="F795" s="32">
        <v>3.641144205249188</v>
      </c>
      <c r="G795" s="32">
        <v>3.2499248009436736</v>
      </c>
      <c r="H795" s="32">
        <v>0.44374815688587438</v>
      </c>
      <c r="I795" s="32">
        <v>0.12109259805367148</v>
      </c>
      <c r="J795" s="32">
        <v>274.38044444444438</v>
      </c>
      <c r="K795" s="32">
        <v>244.89988888888882</v>
      </c>
      <c r="L795" s="32">
        <v>33.43888888888889</v>
      </c>
      <c r="M795" s="32">
        <v>9.125</v>
      </c>
      <c r="N795" s="32">
        <v>19.475000000000001</v>
      </c>
      <c r="O795" s="32">
        <v>4.8388888888888886</v>
      </c>
      <c r="P795" s="32">
        <v>67.408333333333331</v>
      </c>
      <c r="Q795" s="32">
        <v>62.24166666666666</v>
      </c>
      <c r="R795" s="32">
        <v>5.166666666666667</v>
      </c>
      <c r="S795" s="32">
        <v>173.53322222222218</v>
      </c>
      <c r="T795" s="32">
        <v>173.44544444444441</v>
      </c>
      <c r="U795" s="32">
        <v>8.7777777777777788E-2</v>
      </c>
      <c r="V795" s="32">
        <v>0</v>
      </c>
      <c r="W795" s="32">
        <v>60.95544444444446</v>
      </c>
      <c r="X795" s="32">
        <v>0.27777777777777779</v>
      </c>
      <c r="Y795" s="32">
        <v>0</v>
      </c>
      <c r="Z795" s="32">
        <v>0</v>
      </c>
      <c r="AA795" s="32">
        <v>13.947222222222226</v>
      </c>
      <c r="AB795" s="32">
        <v>0</v>
      </c>
      <c r="AC795" s="32">
        <v>46.642666666666678</v>
      </c>
      <c r="AD795" s="32">
        <v>8.7777777777777788E-2</v>
      </c>
      <c r="AE795" s="32">
        <v>0</v>
      </c>
      <c r="AF795" t="s">
        <v>360</v>
      </c>
      <c r="AG795">
        <v>5</v>
      </c>
      <c r="AH795"/>
    </row>
    <row r="796" spans="1:34" x14ac:dyDescent="0.25">
      <c r="A796" t="s">
        <v>2364</v>
      </c>
      <c r="B796" t="s">
        <v>1666</v>
      </c>
      <c r="C796" t="s">
        <v>2048</v>
      </c>
      <c r="D796" t="s">
        <v>2243</v>
      </c>
      <c r="E796" s="32">
        <v>41.411111111111111</v>
      </c>
      <c r="F796" s="32">
        <v>3.5540810303192916</v>
      </c>
      <c r="G796" s="32">
        <v>3.2191494499597533</v>
      </c>
      <c r="H796" s="32">
        <v>0.54533404883284153</v>
      </c>
      <c r="I796" s="32">
        <v>0.21040246847330291</v>
      </c>
      <c r="J796" s="32">
        <v>147.17844444444444</v>
      </c>
      <c r="K796" s="32">
        <v>133.30855555555556</v>
      </c>
      <c r="L796" s="32">
        <v>22.582888888888892</v>
      </c>
      <c r="M796" s="32">
        <v>8.7129999999999992</v>
      </c>
      <c r="N796" s="32">
        <v>10.181000000000003</v>
      </c>
      <c r="O796" s="32">
        <v>3.6888888888888891</v>
      </c>
      <c r="P796" s="32">
        <v>24.363111111111113</v>
      </c>
      <c r="Q796" s="32">
        <v>24.363111111111113</v>
      </c>
      <c r="R796" s="32">
        <v>0</v>
      </c>
      <c r="S796" s="32">
        <v>100.23244444444444</v>
      </c>
      <c r="T796" s="32">
        <v>100.23244444444444</v>
      </c>
      <c r="U796" s="32">
        <v>0</v>
      </c>
      <c r="V796" s="32">
        <v>0</v>
      </c>
      <c r="W796" s="32">
        <v>13.405444444444445</v>
      </c>
      <c r="X796" s="32">
        <v>1.8379999999999999</v>
      </c>
      <c r="Y796" s="32">
        <v>4.6382222222222227</v>
      </c>
      <c r="Z796" s="32">
        <v>0</v>
      </c>
      <c r="AA796" s="32">
        <v>6.2097777777777781</v>
      </c>
      <c r="AB796" s="32">
        <v>0</v>
      </c>
      <c r="AC796" s="32">
        <v>0.71944444444444444</v>
      </c>
      <c r="AD796" s="32">
        <v>0</v>
      </c>
      <c r="AE796" s="32">
        <v>0</v>
      </c>
      <c r="AF796" t="s">
        <v>724</v>
      </c>
      <c r="AG796">
        <v>5</v>
      </c>
      <c r="AH796"/>
    </row>
    <row r="797" spans="1:34" x14ac:dyDescent="0.25">
      <c r="A797" t="s">
        <v>2364</v>
      </c>
      <c r="B797" t="s">
        <v>1157</v>
      </c>
      <c r="C797" t="s">
        <v>1932</v>
      </c>
      <c r="D797" t="s">
        <v>2283</v>
      </c>
      <c r="E797" s="32">
        <v>60.444444444444443</v>
      </c>
      <c r="F797" s="32">
        <v>2.163363970588235</v>
      </c>
      <c r="G797" s="32">
        <v>2.163363970588235</v>
      </c>
      <c r="H797" s="32">
        <v>0.28818382352941174</v>
      </c>
      <c r="I797" s="32">
        <v>0.28818382352941174</v>
      </c>
      <c r="J797" s="32">
        <v>130.76333333333332</v>
      </c>
      <c r="K797" s="32">
        <v>130.76333333333332</v>
      </c>
      <c r="L797" s="32">
        <v>17.419111111111111</v>
      </c>
      <c r="M797" s="32">
        <v>17.419111111111111</v>
      </c>
      <c r="N797" s="32">
        <v>0</v>
      </c>
      <c r="O797" s="32">
        <v>0</v>
      </c>
      <c r="P797" s="32">
        <v>37.799999999999997</v>
      </c>
      <c r="Q797" s="32">
        <v>37.799999999999997</v>
      </c>
      <c r="R797" s="32">
        <v>0</v>
      </c>
      <c r="S797" s="32">
        <v>75.544222222222217</v>
      </c>
      <c r="T797" s="32">
        <v>75.544222222222217</v>
      </c>
      <c r="U797" s="32">
        <v>0</v>
      </c>
      <c r="V797" s="32">
        <v>0</v>
      </c>
      <c r="W797" s="32">
        <v>0</v>
      </c>
      <c r="X797" s="32">
        <v>0</v>
      </c>
      <c r="Y797" s="32">
        <v>0</v>
      </c>
      <c r="Z797" s="32">
        <v>0</v>
      </c>
      <c r="AA797" s="32">
        <v>0</v>
      </c>
      <c r="AB797" s="32">
        <v>0</v>
      </c>
      <c r="AC797" s="32">
        <v>0</v>
      </c>
      <c r="AD797" s="32">
        <v>0</v>
      </c>
      <c r="AE797" s="32">
        <v>0</v>
      </c>
      <c r="AF797" t="s">
        <v>204</v>
      </c>
      <c r="AG797">
        <v>5</v>
      </c>
      <c r="AH797"/>
    </row>
    <row r="798" spans="1:34" x14ac:dyDescent="0.25">
      <c r="A798" t="s">
        <v>2364</v>
      </c>
      <c r="B798" t="s">
        <v>1784</v>
      </c>
      <c r="C798" t="s">
        <v>1968</v>
      </c>
      <c r="D798" t="s">
        <v>2244</v>
      </c>
      <c r="E798" s="32">
        <v>116.28888888888889</v>
      </c>
      <c r="F798" s="32">
        <v>3.357177527231034</v>
      </c>
      <c r="G798" s="32">
        <v>2.9279094209822283</v>
      </c>
      <c r="H798" s="32">
        <v>0.74612459392317976</v>
      </c>
      <c r="I798" s="32">
        <v>0.43372730747181354</v>
      </c>
      <c r="J798" s="32">
        <v>390.40244444444448</v>
      </c>
      <c r="K798" s="32">
        <v>340.48333333333335</v>
      </c>
      <c r="L798" s="32">
        <v>86.765999999999991</v>
      </c>
      <c r="M798" s="32">
        <v>50.437666666666672</v>
      </c>
      <c r="N798" s="32">
        <v>29.754777777777761</v>
      </c>
      <c r="O798" s="32">
        <v>6.5735555555555543</v>
      </c>
      <c r="P798" s="32">
        <v>87.277888888888896</v>
      </c>
      <c r="Q798" s="32">
        <v>73.687111111111122</v>
      </c>
      <c r="R798" s="32">
        <v>13.590777777777779</v>
      </c>
      <c r="S798" s="32">
        <v>216.35855555555554</v>
      </c>
      <c r="T798" s="32">
        <v>211.17077777777777</v>
      </c>
      <c r="U798" s="32">
        <v>5.1877777777777778</v>
      </c>
      <c r="V798" s="32">
        <v>0</v>
      </c>
      <c r="W798" s="32">
        <v>0</v>
      </c>
      <c r="X798" s="32">
        <v>0</v>
      </c>
      <c r="Y798" s="32">
        <v>0</v>
      </c>
      <c r="Z798" s="32">
        <v>0</v>
      </c>
      <c r="AA798" s="32">
        <v>0</v>
      </c>
      <c r="AB798" s="32">
        <v>0</v>
      </c>
      <c r="AC798" s="32">
        <v>0</v>
      </c>
      <c r="AD798" s="32">
        <v>0</v>
      </c>
      <c r="AE798" s="32">
        <v>0</v>
      </c>
      <c r="AF798" t="s">
        <v>843</v>
      </c>
      <c r="AG798">
        <v>5</v>
      </c>
      <c r="AH798"/>
    </row>
    <row r="799" spans="1:34" x14ac:dyDescent="0.25">
      <c r="A799" t="s">
        <v>2364</v>
      </c>
      <c r="B799" t="s">
        <v>1003</v>
      </c>
      <c r="C799" t="s">
        <v>2040</v>
      </c>
      <c r="D799" t="s">
        <v>2293</v>
      </c>
      <c r="E799" s="32">
        <v>76.733333333333334</v>
      </c>
      <c r="F799" s="32">
        <v>3.0550260642919214</v>
      </c>
      <c r="G799" s="32">
        <v>2.7558398494063145</v>
      </c>
      <c r="H799" s="32">
        <v>0.51125977410947021</v>
      </c>
      <c r="I799" s="32">
        <v>0.25493483927019994</v>
      </c>
      <c r="J799" s="32">
        <v>234.42233333333343</v>
      </c>
      <c r="K799" s="32">
        <v>211.46477777777787</v>
      </c>
      <c r="L799" s="32">
        <v>39.230666666666679</v>
      </c>
      <c r="M799" s="32">
        <v>19.562000000000008</v>
      </c>
      <c r="N799" s="32">
        <v>13.063111111111112</v>
      </c>
      <c r="O799" s="32">
        <v>6.6055555555555552</v>
      </c>
      <c r="P799" s="32">
        <v>75.344333333333353</v>
      </c>
      <c r="Q799" s="32">
        <v>72.055444444444461</v>
      </c>
      <c r="R799" s="32">
        <v>3.2888888888888888</v>
      </c>
      <c r="S799" s="32">
        <v>119.8473333333334</v>
      </c>
      <c r="T799" s="32">
        <v>119.8473333333334</v>
      </c>
      <c r="U799" s="32">
        <v>0</v>
      </c>
      <c r="V799" s="32">
        <v>0</v>
      </c>
      <c r="W799" s="32">
        <v>64.068555555555548</v>
      </c>
      <c r="X799" s="32">
        <v>11.15711111111111</v>
      </c>
      <c r="Y799" s="32">
        <v>0</v>
      </c>
      <c r="Z799" s="32">
        <v>0</v>
      </c>
      <c r="AA799" s="32">
        <v>37.197222222222223</v>
      </c>
      <c r="AB799" s="32">
        <v>0</v>
      </c>
      <c r="AC799" s="32">
        <v>15.714222222222222</v>
      </c>
      <c r="AD799" s="32">
        <v>0</v>
      </c>
      <c r="AE799" s="32">
        <v>0</v>
      </c>
      <c r="AF799" t="s">
        <v>47</v>
      </c>
      <c r="AG799">
        <v>5</v>
      </c>
      <c r="AH799"/>
    </row>
    <row r="800" spans="1:34" x14ac:dyDescent="0.25">
      <c r="A800" t="s">
        <v>2364</v>
      </c>
      <c r="B800" t="s">
        <v>1241</v>
      </c>
      <c r="C800" t="s">
        <v>1942</v>
      </c>
      <c r="D800" t="s">
        <v>2285</v>
      </c>
      <c r="E800" s="32">
        <v>78.555555555555557</v>
      </c>
      <c r="F800" s="32">
        <v>3.5148698727015559</v>
      </c>
      <c r="G800" s="32">
        <v>3.2832220650636494</v>
      </c>
      <c r="H800" s="32">
        <v>0.65437765205091925</v>
      </c>
      <c r="I800" s="32">
        <v>0.4827722772277227</v>
      </c>
      <c r="J800" s="32">
        <v>276.11255555555556</v>
      </c>
      <c r="K800" s="32">
        <v>257.91533333333336</v>
      </c>
      <c r="L800" s="32">
        <v>51.404999999999994</v>
      </c>
      <c r="M800" s="32">
        <v>37.92444444444444</v>
      </c>
      <c r="N800" s="32">
        <v>7.9833333333333334</v>
      </c>
      <c r="O800" s="32">
        <v>5.4972222222222218</v>
      </c>
      <c r="P800" s="32">
        <v>46.945999999999998</v>
      </c>
      <c r="Q800" s="32">
        <v>42.229333333333329</v>
      </c>
      <c r="R800" s="32">
        <v>4.7166666666666668</v>
      </c>
      <c r="S800" s="32">
        <v>177.76155555555559</v>
      </c>
      <c r="T800" s="32">
        <v>136.15044444444447</v>
      </c>
      <c r="U800" s="32">
        <v>41.611111111111114</v>
      </c>
      <c r="V800" s="32">
        <v>0</v>
      </c>
      <c r="W800" s="32">
        <v>11.963888888888889</v>
      </c>
      <c r="X800" s="32">
        <v>3</v>
      </c>
      <c r="Y800" s="32">
        <v>0</v>
      </c>
      <c r="Z800" s="32">
        <v>0</v>
      </c>
      <c r="AA800" s="32">
        <v>8.6333333333333329</v>
      </c>
      <c r="AB800" s="32">
        <v>0</v>
      </c>
      <c r="AC800" s="32">
        <v>0.33055555555555555</v>
      </c>
      <c r="AD800" s="32">
        <v>0</v>
      </c>
      <c r="AE800" s="32">
        <v>0</v>
      </c>
      <c r="AF800" t="s">
        <v>290</v>
      </c>
      <c r="AG800">
        <v>5</v>
      </c>
      <c r="AH800"/>
    </row>
    <row r="801" spans="1:34" x14ac:dyDescent="0.25">
      <c r="A801" t="s">
        <v>2364</v>
      </c>
      <c r="B801" t="s">
        <v>1169</v>
      </c>
      <c r="C801" t="s">
        <v>1926</v>
      </c>
      <c r="D801" t="s">
        <v>2241</v>
      </c>
      <c r="E801" s="32">
        <v>91.36666666666666</v>
      </c>
      <c r="F801" s="32">
        <v>3.1022923507235807</v>
      </c>
      <c r="G801" s="32">
        <v>2.9263833150918157</v>
      </c>
      <c r="H801" s="32">
        <v>0.29800559406542632</v>
      </c>
      <c r="I801" s="32">
        <v>0.20132555028578381</v>
      </c>
      <c r="J801" s="32">
        <v>283.44611111111112</v>
      </c>
      <c r="K801" s="32">
        <v>267.37388888888887</v>
      </c>
      <c r="L801" s="32">
        <v>27.227777777777781</v>
      </c>
      <c r="M801" s="32">
        <v>18.394444444444446</v>
      </c>
      <c r="N801" s="32">
        <v>4.416666666666667</v>
      </c>
      <c r="O801" s="32">
        <v>4.416666666666667</v>
      </c>
      <c r="P801" s="32">
        <v>110.235</v>
      </c>
      <c r="Q801" s="32">
        <v>102.99611111111111</v>
      </c>
      <c r="R801" s="32">
        <v>7.2388888888888889</v>
      </c>
      <c r="S801" s="32">
        <v>145.98333333333332</v>
      </c>
      <c r="T801" s="32">
        <v>145.98333333333332</v>
      </c>
      <c r="U801" s="32">
        <v>0</v>
      </c>
      <c r="V801" s="32">
        <v>0</v>
      </c>
      <c r="W801" s="32">
        <v>0</v>
      </c>
      <c r="X801" s="32">
        <v>0</v>
      </c>
      <c r="Y801" s="32">
        <v>0</v>
      </c>
      <c r="Z801" s="32">
        <v>0</v>
      </c>
      <c r="AA801" s="32">
        <v>0</v>
      </c>
      <c r="AB801" s="32">
        <v>0</v>
      </c>
      <c r="AC801" s="32">
        <v>0</v>
      </c>
      <c r="AD801" s="32">
        <v>0</v>
      </c>
      <c r="AE801" s="32">
        <v>0</v>
      </c>
      <c r="AF801" t="s">
        <v>217</v>
      </c>
      <c r="AG801">
        <v>5</v>
      </c>
      <c r="AH801"/>
    </row>
    <row r="802" spans="1:34" x14ac:dyDescent="0.25">
      <c r="A802" t="s">
        <v>2364</v>
      </c>
      <c r="B802" t="s">
        <v>1673</v>
      </c>
      <c r="C802" t="s">
        <v>2182</v>
      </c>
      <c r="D802" t="s">
        <v>2286</v>
      </c>
      <c r="E802" s="32">
        <v>37.255555555555553</v>
      </c>
      <c r="F802" s="32">
        <v>4.1394005368326869</v>
      </c>
      <c r="G802" s="32">
        <v>3.7722308380554725</v>
      </c>
      <c r="H802" s="32">
        <v>1.4086280942439604</v>
      </c>
      <c r="I802" s="32">
        <v>1.041458395466746</v>
      </c>
      <c r="J802" s="32">
        <v>154.21566666666666</v>
      </c>
      <c r="K802" s="32">
        <v>140.53655555555554</v>
      </c>
      <c r="L802" s="32">
        <v>52.479222222222212</v>
      </c>
      <c r="M802" s="32">
        <v>38.8001111111111</v>
      </c>
      <c r="N802" s="32">
        <v>7.9902222222222221</v>
      </c>
      <c r="O802" s="32">
        <v>5.6888888888888891</v>
      </c>
      <c r="P802" s="32">
        <v>6.6180000000000003</v>
      </c>
      <c r="Q802" s="32">
        <v>6.6180000000000003</v>
      </c>
      <c r="R802" s="32">
        <v>0</v>
      </c>
      <c r="S802" s="32">
        <v>95.118444444444449</v>
      </c>
      <c r="T802" s="32">
        <v>95.118444444444449</v>
      </c>
      <c r="U802" s="32">
        <v>0</v>
      </c>
      <c r="V802" s="32">
        <v>0</v>
      </c>
      <c r="W802" s="32">
        <v>0</v>
      </c>
      <c r="X802" s="32">
        <v>0</v>
      </c>
      <c r="Y802" s="32">
        <v>0</v>
      </c>
      <c r="Z802" s="32">
        <v>0</v>
      </c>
      <c r="AA802" s="32">
        <v>0</v>
      </c>
      <c r="AB802" s="32">
        <v>0</v>
      </c>
      <c r="AC802" s="32">
        <v>0</v>
      </c>
      <c r="AD802" s="32">
        <v>0</v>
      </c>
      <c r="AE802" s="32">
        <v>0</v>
      </c>
      <c r="AF802" t="s">
        <v>731</v>
      </c>
      <c r="AG802">
        <v>5</v>
      </c>
      <c r="AH802"/>
    </row>
    <row r="803" spans="1:34" x14ac:dyDescent="0.25">
      <c r="A803" t="s">
        <v>2364</v>
      </c>
      <c r="B803" t="s">
        <v>1705</v>
      </c>
      <c r="C803" t="s">
        <v>2215</v>
      </c>
      <c r="D803" t="s">
        <v>2316</v>
      </c>
      <c r="E803" s="32">
        <v>56.522222222222226</v>
      </c>
      <c r="F803" s="32">
        <v>4.0190544525260465</v>
      </c>
      <c r="G803" s="32">
        <v>3.6513033221938271</v>
      </c>
      <c r="H803" s="32">
        <v>0.70721053666207978</v>
      </c>
      <c r="I803" s="32">
        <v>0.43828975820719474</v>
      </c>
      <c r="J803" s="32">
        <v>227.16588888888887</v>
      </c>
      <c r="K803" s="32">
        <v>206.37977777777778</v>
      </c>
      <c r="L803" s="32">
        <v>39.973111111111109</v>
      </c>
      <c r="M803" s="32">
        <v>24.77311111111111</v>
      </c>
      <c r="N803" s="32">
        <v>9.6</v>
      </c>
      <c r="O803" s="32">
        <v>5.6</v>
      </c>
      <c r="P803" s="32">
        <v>63.377333333333333</v>
      </c>
      <c r="Q803" s="32">
        <v>57.791222222222224</v>
      </c>
      <c r="R803" s="32">
        <v>5.5861111111111112</v>
      </c>
      <c r="S803" s="32">
        <v>123.81544444444444</v>
      </c>
      <c r="T803" s="32">
        <v>77.801555555555552</v>
      </c>
      <c r="U803" s="32">
        <v>37.902777777777779</v>
      </c>
      <c r="V803" s="32">
        <v>8.1111111111111107</v>
      </c>
      <c r="W803" s="32">
        <v>39.231111111111105</v>
      </c>
      <c r="X803" s="32">
        <v>5.5508888888888883</v>
      </c>
      <c r="Y803" s="32">
        <v>3.911111111111111</v>
      </c>
      <c r="Z803" s="32">
        <v>0</v>
      </c>
      <c r="AA803" s="32">
        <v>12.242555555555555</v>
      </c>
      <c r="AB803" s="32">
        <v>0</v>
      </c>
      <c r="AC803" s="32">
        <v>17.526555555555554</v>
      </c>
      <c r="AD803" s="32">
        <v>0</v>
      </c>
      <c r="AE803" s="32">
        <v>0</v>
      </c>
      <c r="AF803" t="s">
        <v>763</v>
      </c>
      <c r="AG803">
        <v>5</v>
      </c>
      <c r="AH803"/>
    </row>
    <row r="804" spans="1:34" x14ac:dyDescent="0.25">
      <c r="A804" t="s">
        <v>2364</v>
      </c>
      <c r="B804" t="s">
        <v>1179</v>
      </c>
      <c r="C804" t="s">
        <v>948</v>
      </c>
      <c r="D804" t="s">
        <v>2293</v>
      </c>
      <c r="E804" s="32">
        <v>90.455555555555549</v>
      </c>
      <c r="F804" s="32">
        <v>2.778405601277484</v>
      </c>
      <c r="G804" s="32">
        <v>2.5111165704458909</v>
      </c>
      <c r="H804" s="32">
        <v>0.37526348114482255</v>
      </c>
      <c r="I804" s="32">
        <v>0.25144576833312865</v>
      </c>
      <c r="J804" s="32">
        <v>251.32222222222219</v>
      </c>
      <c r="K804" s="32">
        <v>227.14444444444442</v>
      </c>
      <c r="L804" s="32">
        <v>33.94466666666667</v>
      </c>
      <c r="M804" s="32">
        <v>22.744666666666667</v>
      </c>
      <c r="N804" s="32">
        <v>5.6888888888888891</v>
      </c>
      <c r="O804" s="32">
        <v>5.5111111111111111</v>
      </c>
      <c r="P804" s="32">
        <v>78.909888888888901</v>
      </c>
      <c r="Q804" s="32">
        <v>65.932111111111126</v>
      </c>
      <c r="R804" s="32">
        <v>12.977777777777778</v>
      </c>
      <c r="S804" s="32">
        <v>138.46766666666662</v>
      </c>
      <c r="T804" s="32">
        <v>138.46766666666662</v>
      </c>
      <c r="U804" s="32">
        <v>0</v>
      </c>
      <c r="V804" s="32">
        <v>0</v>
      </c>
      <c r="W804" s="32">
        <v>14.591444444444445</v>
      </c>
      <c r="X804" s="32">
        <v>8.3666666666666667E-2</v>
      </c>
      <c r="Y804" s="32">
        <v>0</v>
      </c>
      <c r="Z804" s="32">
        <v>0</v>
      </c>
      <c r="AA804" s="32">
        <v>4.9992222222222233</v>
      </c>
      <c r="AB804" s="32">
        <v>0</v>
      </c>
      <c r="AC804" s="32">
        <v>9.5085555555555548</v>
      </c>
      <c r="AD804" s="32">
        <v>0</v>
      </c>
      <c r="AE804" s="32">
        <v>0</v>
      </c>
      <c r="AF804" t="s">
        <v>227</v>
      </c>
      <c r="AG804">
        <v>5</v>
      </c>
      <c r="AH804"/>
    </row>
    <row r="805" spans="1:34" x14ac:dyDescent="0.25">
      <c r="A805" t="s">
        <v>2364</v>
      </c>
      <c r="B805" t="s">
        <v>1333</v>
      </c>
      <c r="C805" t="s">
        <v>2146</v>
      </c>
      <c r="D805" t="s">
        <v>2262</v>
      </c>
      <c r="E805" s="32">
        <v>72.855555555555554</v>
      </c>
      <c r="F805" s="32">
        <v>3.3377703217935033</v>
      </c>
      <c r="G805" s="32">
        <v>3.0490605459813933</v>
      </c>
      <c r="H805" s="32">
        <v>0.4616989476894921</v>
      </c>
      <c r="I805" s="32">
        <v>0.24021351227695587</v>
      </c>
      <c r="J805" s="32">
        <v>243.17511111111111</v>
      </c>
      <c r="K805" s="32">
        <v>222.14099999999996</v>
      </c>
      <c r="L805" s="32">
        <v>33.637333333333331</v>
      </c>
      <c r="M805" s="32">
        <v>17.500888888888884</v>
      </c>
      <c r="N805" s="32">
        <v>12.847555555555555</v>
      </c>
      <c r="O805" s="32">
        <v>3.2888888888888888</v>
      </c>
      <c r="P805" s="32">
        <v>74.891111111111087</v>
      </c>
      <c r="Q805" s="32">
        <v>69.993444444444421</v>
      </c>
      <c r="R805" s="32">
        <v>4.8976666666666659</v>
      </c>
      <c r="S805" s="32">
        <v>134.64666666666668</v>
      </c>
      <c r="T805" s="32">
        <v>134.64666666666668</v>
      </c>
      <c r="U805" s="32">
        <v>0</v>
      </c>
      <c r="V805" s="32">
        <v>0</v>
      </c>
      <c r="W805" s="32">
        <v>33.835444444444441</v>
      </c>
      <c r="X805" s="32">
        <v>3.15</v>
      </c>
      <c r="Y805" s="32">
        <v>0</v>
      </c>
      <c r="Z805" s="32">
        <v>0</v>
      </c>
      <c r="AA805" s="32">
        <v>17.033777777777775</v>
      </c>
      <c r="AB805" s="32">
        <v>0</v>
      </c>
      <c r="AC805" s="32">
        <v>13.651666666666666</v>
      </c>
      <c r="AD805" s="32">
        <v>0</v>
      </c>
      <c r="AE805" s="32">
        <v>0</v>
      </c>
      <c r="AF805" t="s">
        <v>383</v>
      </c>
      <c r="AG805">
        <v>5</v>
      </c>
      <c r="AH805"/>
    </row>
    <row r="806" spans="1:34" x14ac:dyDescent="0.25">
      <c r="A806" t="s">
        <v>2364</v>
      </c>
      <c r="B806" t="s">
        <v>1494</v>
      </c>
      <c r="C806" t="s">
        <v>2124</v>
      </c>
      <c r="D806" t="s">
        <v>2244</v>
      </c>
      <c r="E806" s="32">
        <v>78.988888888888894</v>
      </c>
      <c r="F806" s="32">
        <v>3.5116626811084548</v>
      </c>
      <c r="G806" s="32">
        <v>3.0114066676044455</v>
      </c>
      <c r="H806" s="32">
        <v>0.86604023069348701</v>
      </c>
      <c r="I806" s="32">
        <v>0.44831621887747919</v>
      </c>
      <c r="J806" s="32">
        <v>277.38233333333341</v>
      </c>
      <c r="K806" s="32">
        <v>237.86766666666671</v>
      </c>
      <c r="L806" s="32">
        <v>68.407555555555547</v>
      </c>
      <c r="M806" s="32">
        <v>35.411999999999999</v>
      </c>
      <c r="N806" s="32">
        <v>26.415999999999997</v>
      </c>
      <c r="O806" s="32">
        <v>6.579555555555558</v>
      </c>
      <c r="P806" s="32">
        <v>56.616888888888866</v>
      </c>
      <c r="Q806" s="32">
        <v>50.097777777777758</v>
      </c>
      <c r="R806" s="32">
        <v>6.5191111111111111</v>
      </c>
      <c r="S806" s="32">
        <v>152.35788888888897</v>
      </c>
      <c r="T806" s="32">
        <v>138.3032222222223</v>
      </c>
      <c r="U806" s="32">
        <v>14.054666666666668</v>
      </c>
      <c r="V806" s="32">
        <v>0</v>
      </c>
      <c r="W806" s="32">
        <v>0</v>
      </c>
      <c r="X806" s="32">
        <v>0</v>
      </c>
      <c r="Y806" s="32">
        <v>0</v>
      </c>
      <c r="Z806" s="32">
        <v>0</v>
      </c>
      <c r="AA806" s="32">
        <v>0</v>
      </c>
      <c r="AB806" s="32">
        <v>0</v>
      </c>
      <c r="AC806" s="32">
        <v>0</v>
      </c>
      <c r="AD806" s="32">
        <v>0</v>
      </c>
      <c r="AE806" s="32">
        <v>0</v>
      </c>
      <c r="AF806" t="s">
        <v>549</v>
      </c>
      <c r="AG806">
        <v>5</v>
      </c>
      <c r="AH806"/>
    </row>
    <row r="807" spans="1:34" x14ac:dyDescent="0.25">
      <c r="A807" t="s">
        <v>2364</v>
      </c>
      <c r="B807" t="s">
        <v>1510</v>
      </c>
      <c r="C807" t="s">
        <v>2121</v>
      </c>
      <c r="D807" t="s">
        <v>2267</v>
      </c>
      <c r="E807" s="32">
        <v>99.8</v>
      </c>
      <c r="F807" s="32">
        <v>3.0036183478067247</v>
      </c>
      <c r="G807" s="32">
        <v>2.6875695836116678</v>
      </c>
      <c r="H807" s="32">
        <v>0.3870240480961924</v>
      </c>
      <c r="I807" s="32">
        <v>0.2295702516143398</v>
      </c>
      <c r="J807" s="32">
        <v>299.76111111111112</v>
      </c>
      <c r="K807" s="32">
        <v>268.21944444444443</v>
      </c>
      <c r="L807" s="32">
        <v>38.625</v>
      </c>
      <c r="M807" s="32">
        <v>22.911111111111111</v>
      </c>
      <c r="N807" s="32">
        <v>10.238888888888889</v>
      </c>
      <c r="O807" s="32">
        <v>5.4749999999999996</v>
      </c>
      <c r="P807" s="32">
        <v>99.566666666666677</v>
      </c>
      <c r="Q807" s="32">
        <v>83.738888888888894</v>
      </c>
      <c r="R807" s="32">
        <v>15.827777777777778</v>
      </c>
      <c r="S807" s="32">
        <v>161.56944444444446</v>
      </c>
      <c r="T807" s="32">
        <v>145.5</v>
      </c>
      <c r="U807" s="32">
        <v>16.069444444444443</v>
      </c>
      <c r="V807" s="32">
        <v>0</v>
      </c>
      <c r="W807" s="32">
        <v>0</v>
      </c>
      <c r="X807" s="32">
        <v>0</v>
      </c>
      <c r="Y807" s="32">
        <v>0</v>
      </c>
      <c r="Z807" s="32">
        <v>0</v>
      </c>
      <c r="AA807" s="32">
        <v>0</v>
      </c>
      <c r="AB807" s="32">
        <v>0</v>
      </c>
      <c r="AC807" s="32">
        <v>0</v>
      </c>
      <c r="AD807" s="32">
        <v>0</v>
      </c>
      <c r="AE807" s="32">
        <v>0</v>
      </c>
      <c r="AF807" t="s">
        <v>565</v>
      </c>
      <c r="AG807">
        <v>5</v>
      </c>
      <c r="AH807"/>
    </row>
    <row r="808" spans="1:34" x14ac:dyDescent="0.25">
      <c r="A808" t="s">
        <v>2364</v>
      </c>
      <c r="B808" t="s">
        <v>1877</v>
      </c>
      <c r="C808" t="s">
        <v>2122</v>
      </c>
      <c r="D808" t="s">
        <v>2295</v>
      </c>
      <c r="E808" s="32">
        <v>29.177777777777777</v>
      </c>
      <c r="F808" s="32">
        <v>4.8902322924600155</v>
      </c>
      <c r="G808" s="32">
        <v>4.4461157654226957</v>
      </c>
      <c r="H808" s="32">
        <v>1.5412223914699164</v>
      </c>
      <c r="I808" s="32">
        <v>1.113004569687738</v>
      </c>
      <c r="J808" s="32">
        <v>142.6861111111111</v>
      </c>
      <c r="K808" s="32">
        <v>129.72777777777776</v>
      </c>
      <c r="L808" s="32">
        <v>44.969444444444449</v>
      </c>
      <c r="M808" s="32">
        <v>32.475000000000001</v>
      </c>
      <c r="N808" s="32">
        <v>6.8944444444444448</v>
      </c>
      <c r="O808" s="32">
        <v>5.6</v>
      </c>
      <c r="P808" s="32">
        <v>28.952777777777776</v>
      </c>
      <c r="Q808" s="32">
        <v>28.488888888888887</v>
      </c>
      <c r="R808" s="32">
        <v>0.46388888888888891</v>
      </c>
      <c r="S808" s="32">
        <v>68.763888888888886</v>
      </c>
      <c r="T808" s="32">
        <v>41.544444444444444</v>
      </c>
      <c r="U808" s="32">
        <v>27.219444444444445</v>
      </c>
      <c r="V808" s="32">
        <v>0</v>
      </c>
      <c r="W808" s="32">
        <v>6.9444444444444448E-2</v>
      </c>
      <c r="X808" s="32">
        <v>0</v>
      </c>
      <c r="Y808" s="32">
        <v>0</v>
      </c>
      <c r="Z808" s="32">
        <v>0</v>
      </c>
      <c r="AA808" s="32">
        <v>0</v>
      </c>
      <c r="AB808" s="32">
        <v>0</v>
      </c>
      <c r="AC808" s="32">
        <v>0</v>
      </c>
      <c r="AD808" s="32">
        <v>6.9444444444444448E-2</v>
      </c>
      <c r="AE808" s="32">
        <v>0</v>
      </c>
      <c r="AF808" t="s">
        <v>936</v>
      </c>
      <c r="AG808">
        <v>5</v>
      </c>
      <c r="AH808"/>
    </row>
    <row r="809" spans="1:34" x14ac:dyDescent="0.25">
      <c r="A809" t="s">
        <v>2364</v>
      </c>
      <c r="B809" t="s">
        <v>1870</v>
      </c>
      <c r="C809" t="s">
        <v>2191</v>
      </c>
      <c r="D809" t="s">
        <v>2241</v>
      </c>
      <c r="E809" s="32">
        <v>37.299999999999997</v>
      </c>
      <c r="F809" s="32">
        <v>3.734861483467383</v>
      </c>
      <c r="G809" s="32">
        <v>3.401063449508491</v>
      </c>
      <c r="H809" s="32">
        <v>0.90720285969615722</v>
      </c>
      <c r="I809" s="32">
        <v>0.57578790586833484</v>
      </c>
      <c r="J809" s="32">
        <v>139.31033333333338</v>
      </c>
      <c r="K809" s="32">
        <v>126.85966666666671</v>
      </c>
      <c r="L809" s="32">
        <v>33.838666666666661</v>
      </c>
      <c r="M809" s="32">
        <v>21.476888888888887</v>
      </c>
      <c r="N809" s="32">
        <v>7.330333333333332</v>
      </c>
      <c r="O809" s="32">
        <v>5.0314444444444444</v>
      </c>
      <c r="P809" s="32">
        <v>47.546111111111117</v>
      </c>
      <c r="Q809" s="32">
        <v>47.457222222222228</v>
      </c>
      <c r="R809" s="32">
        <v>8.8888888888888892E-2</v>
      </c>
      <c r="S809" s="32">
        <v>57.92555555555559</v>
      </c>
      <c r="T809" s="32">
        <v>57.92555555555559</v>
      </c>
      <c r="U809" s="32">
        <v>0</v>
      </c>
      <c r="V809" s="32">
        <v>0</v>
      </c>
      <c r="W809" s="32">
        <v>0</v>
      </c>
      <c r="X809" s="32">
        <v>0</v>
      </c>
      <c r="Y809" s="32">
        <v>0</v>
      </c>
      <c r="Z809" s="32">
        <v>0</v>
      </c>
      <c r="AA809" s="32">
        <v>0</v>
      </c>
      <c r="AB809" s="32">
        <v>0</v>
      </c>
      <c r="AC809" s="32">
        <v>0</v>
      </c>
      <c r="AD809" s="32">
        <v>0</v>
      </c>
      <c r="AE809" s="32">
        <v>0</v>
      </c>
      <c r="AF809" t="s">
        <v>929</v>
      </c>
      <c r="AG809">
        <v>5</v>
      </c>
      <c r="AH809"/>
    </row>
    <row r="810" spans="1:34" x14ac:dyDescent="0.25">
      <c r="A810" t="s">
        <v>2364</v>
      </c>
      <c r="B810" t="s">
        <v>1601</v>
      </c>
      <c r="C810" t="s">
        <v>2025</v>
      </c>
      <c r="D810" t="s">
        <v>2269</v>
      </c>
      <c r="E810" s="32">
        <v>74.922222222222217</v>
      </c>
      <c r="F810" s="32">
        <v>3.191308023135103</v>
      </c>
      <c r="G810" s="32">
        <v>2.9255509417173364</v>
      </c>
      <c r="H810" s="32">
        <v>0.30938158089870982</v>
      </c>
      <c r="I810" s="32">
        <v>0.17086756636511941</v>
      </c>
      <c r="J810" s="32">
        <v>239.09988888888887</v>
      </c>
      <c r="K810" s="32">
        <v>219.18877777777777</v>
      </c>
      <c r="L810" s="32">
        <v>23.179555555555556</v>
      </c>
      <c r="M810" s="32">
        <v>12.801777777777779</v>
      </c>
      <c r="N810" s="32">
        <v>5.1333333333333337</v>
      </c>
      <c r="O810" s="32">
        <v>5.2444444444444445</v>
      </c>
      <c r="P810" s="32">
        <v>73.367555555555555</v>
      </c>
      <c r="Q810" s="32">
        <v>63.834222222222223</v>
      </c>
      <c r="R810" s="32">
        <v>9.5333333333333332</v>
      </c>
      <c r="S810" s="32">
        <v>142.55277777777778</v>
      </c>
      <c r="T810" s="32">
        <v>142.55277777777778</v>
      </c>
      <c r="U810" s="32">
        <v>0</v>
      </c>
      <c r="V810" s="32">
        <v>0</v>
      </c>
      <c r="W810" s="32">
        <v>4.8832222222222228</v>
      </c>
      <c r="X810" s="32">
        <v>0.67400000000000004</v>
      </c>
      <c r="Y810" s="32">
        <v>0</v>
      </c>
      <c r="Z810" s="32">
        <v>0</v>
      </c>
      <c r="AA810" s="32">
        <v>4.0814444444444442</v>
      </c>
      <c r="AB810" s="32">
        <v>0</v>
      </c>
      <c r="AC810" s="32">
        <v>0.12777777777777777</v>
      </c>
      <c r="AD810" s="32">
        <v>0</v>
      </c>
      <c r="AE810" s="32">
        <v>0</v>
      </c>
      <c r="AF810" t="s">
        <v>657</v>
      </c>
      <c r="AG810">
        <v>5</v>
      </c>
      <c r="AH810"/>
    </row>
    <row r="811" spans="1:34" x14ac:dyDescent="0.25">
      <c r="A811" t="s">
        <v>2364</v>
      </c>
      <c r="B811" t="s">
        <v>956</v>
      </c>
      <c r="C811" t="s">
        <v>2025</v>
      </c>
      <c r="D811" t="s">
        <v>2269</v>
      </c>
      <c r="E811" s="32">
        <v>120.58888888888889</v>
      </c>
      <c r="F811" s="32">
        <v>2.9441656684787616</v>
      </c>
      <c r="G811" s="32">
        <v>2.7558076107988572</v>
      </c>
      <c r="H811" s="32">
        <v>0.27296876439694095</v>
      </c>
      <c r="I811" s="32">
        <v>0.20137565650050676</v>
      </c>
      <c r="J811" s="32">
        <v>355.03366666666665</v>
      </c>
      <c r="K811" s="32">
        <v>332.31977777777774</v>
      </c>
      <c r="L811" s="32">
        <v>32.917000000000002</v>
      </c>
      <c r="M811" s="32">
        <v>24.283666666666665</v>
      </c>
      <c r="N811" s="32">
        <v>2.9444444444444446</v>
      </c>
      <c r="O811" s="32">
        <v>5.6888888888888891</v>
      </c>
      <c r="P811" s="32">
        <v>113.27844444444443</v>
      </c>
      <c r="Q811" s="32">
        <v>99.197888888888883</v>
      </c>
      <c r="R811" s="32">
        <v>14.080555555555556</v>
      </c>
      <c r="S811" s="32">
        <v>208.83822222222221</v>
      </c>
      <c r="T811" s="32">
        <v>176.99377777777778</v>
      </c>
      <c r="U811" s="32">
        <v>31.844444444444445</v>
      </c>
      <c r="V811" s="32">
        <v>0</v>
      </c>
      <c r="W811" s="32">
        <v>102.10866666666666</v>
      </c>
      <c r="X811" s="32">
        <v>16.753111111111114</v>
      </c>
      <c r="Y811" s="32">
        <v>0.71111111111111114</v>
      </c>
      <c r="Z811" s="32">
        <v>0</v>
      </c>
      <c r="AA811" s="32">
        <v>30.472888888888892</v>
      </c>
      <c r="AB811" s="32">
        <v>0</v>
      </c>
      <c r="AC811" s="32">
        <v>54.17155555555555</v>
      </c>
      <c r="AD811" s="32">
        <v>0</v>
      </c>
      <c r="AE811" s="32">
        <v>0</v>
      </c>
      <c r="AF811" t="s">
        <v>0</v>
      </c>
      <c r="AG811">
        <v>5</v>
      </c>
      <c r="AH811"/>
    </row>
    <row r="812" spans="1:34" x14ac:dyDescent="0.25">
      <c r="A812" t="s">
        <v>2364</v>
      </c>
      <c r="B812" t="s">
        <v>1257</v>
      </c>
      <c r="C812" t="s">
        <v>2122</v>
      </c>
      <c r="D812" t="s">
        <v>2295</v>
      </c>
      <c r="E812" s="32">
        <v>99.722222222222229</v>
      </c>
      <c r="F812" s="32">
        <v>2.9015264623955428</v>
      </c>
      <c r="G812" s="32">
        <v>2.6823398328690806</v>
      </c>
      <c r="H812" s="32">
        <v>0.1796601671309192</v>
      </c>
      <c r="I812" s="32">
        <v>0.11710306406685235</v>
      </c>
      <c r="J812" s="32">
        <v>289.34666666666664</v>
      </c>
      <c r="K812" s="32">
        <v>267.48888888888888</v>
      </c>
      <c r="L812" s="32">
        <v>17.91611111111111</v>
      </c>
      <c r="M812" s="32">
        <v>11.677777777777777</v>
      </c>
      <c r="N812" s="32">
        <v>1.0444444444444445</v>
      </c>
      <c r="O812" s="32">
        <v>5.193888888888889</v>
      </c>
      <c r="P812" s="32">
        <v>89.566666666666663</v>
      </c>
      <c r="Q812" s="32">
        <v>73.947222222222223</v>
      </c>
      <c r="R812" s="32">
        <v>15.619444444444444</v>
      </c>
      <c r="S812" s="32">
        <v>181.86388888888888</v>
      </c>
      <c r="T812" s="32">
        <v>106.875</v>
      </c>
      <c r="U812" s="32">
        <v>74.988888888888894</v>
      </c>
      <c r="V812" s="32">
        <v>0</v>
      </c>
      <c r="W812" s="32">
        <v>5.8555555555555561</v>
      </c>
      <c r="X812" s="32">
        <v>0.3888888888888889</v>
      </c>
      <c r="Y812" s="32">
        <v>0</v>
      </c>
      <c r="Z812" s="32">
        <v>0</v>
      </c>
      <c r="AA812" s="32">
        <v>5.4666666666666668</v>
      </c>
      <c r="AB812" s="32">
        <v>0</v>
      </c>
      <c r="AC812" s="32">
        <v>0</v>
      </c>
      <c r="AD812" s="32">
        <v>0</v>
      </c>
      <c r="AE812" s="32">
        <v>0</v>
      </c>
      <c r="AF812" t="s">
        <v>306</v>
      </c>
      <c r="AG812">
        <v>5</v>
      </c>
      <c r="AH812"/>
    </row>
    <row r="813" spans="1:34" x14ac:dyDescent="0.25">
      <c r="A813" t="s">
        <v>2364</v>
      </c>
      <c r="B813" t="s">
        <v>1724</v>
      </c>
      <c r="C813" t="s">
        <v>1951</v>
      </c>
      <c r="D813" t="s">
        <v>2287</v>
      </c>
      <c r="E813" s="32">
        <v>52.733333333333334</v>
      </c>
      <c r="F813" s="32">
        <v>3.2716413822166039</v>
      </c>
      <c r="G813" s="32">
        <v>3.2716413822166039</v>
      </c>
      <c r="H813" s="32">
        <v>0.24278339654445846</v>
      </c>
      <c r="I813" s="32">
        <v>0.24278339654445846</v>
      </c>
      <c r="J813" s="32">
        <v>172.52455555555559</v>
      </c>
      <c r="K813" s="32">
        <v>172.52455555555559</v>
      </c>
      <c r="L813" s="32">
        <v>12.802777777777777</v>
      </c>
      <c r="M813" s="32">
        <v>12.802777777777777</v>
      </c>
      <c r="N813" s="32">
        <v>0</v>
      </c>
      <c r="O813" s="32">
        <v>0</v>
      </c>
      <c r="P813" s="32">
        <v>31.598777777777787</v>
      </c>
      <c r="Q813" s="32">
        <v>31.598777777777787</v>
      </c>
      <c r="R813" s="32">
        <v>0</v>
      </c>
      <c r="S813" s="32">
        <v>128.12300000000005</v>
      </c>
      <c r="T813" s="32">
        <v>128.12300000000005</v>
      </c>
      <c r="U813" s="32">
        <v>0</v>
      </c>
      <c r="V813" s="32">
        <v>0</v>
      </c>
      <c r="W813" s="32">
        <v>9.7916666666666679</v>
      </c>
      <c r="X813" s="32">
        <v>0</v>
      </c>
      <c r="Y813" s="32">
        <v>0</v>
      </c>
      <c r="Z813" s="32">
        <v>0</v>
      </c>
      <c r="AA813" s="32">
        <v>4.8861111111111111</v>
      </c>
      <c r="AB813" s="32">
        <v>0</v>
      </c>
      <c r="AC813" s="32">
        <v>4.9055555555555559</v>
      </c>
      <c r="AD813" s="32">
        <v>0</v>
      </c>
      <c r="AE813" s="32">
        <v>0</v>
      </c>
      <c r="AF813" t="s">
        <v>782</v>
      </c>
      <c r="AG813">
        <v>5</v>
      </c>
      <c r="AH813"/>
    </row>
    <row r="814" spans="1:34" x14ac:dyDescent="0.25">
      <c r="A814" t="s">
        <v>2364</v>
      </c>
      <c r="B814" t="s">
        <v>1695</v>
      </c>
      <c r="C814" t="s">
        <v>2212</v>
      </c>
      <c r="D814" t="s">
        <v>2293</v>
      </c>
      <c r="E814" s="32">
        <v>22.622222222222224</v>
      </c>
      <c r="F814" s="32">
        <v>3.5895923379174852</v>
      </c>
      <c r="G814" s="32">
        <v>3.2258889980353636</v>
      </c>
      <c r="H814" s="32">
        <v>1.2039440078585462</v>
      </c>
      <c r="I814" s="32">
        <v>0.84024066797642438</v>
      </c>
      <c r="J814" s="32">
        <v>81.204555555555558</v>
      </c>
      <c r="K814" s="32">
        <v>72.976777777777784</v>
      </c>
      <c r="L814" s="32">
        <v>27.235888888888891</v>
      </c>
      <c r="M814" s="32">
        <v>19.008111111111113</v>
      </c>
      <c r="N814" s="32">
        <v>2.6833333333333331</v>
      </c>
      <c r="O814" s="32">
        <v>5.5444444444444443</v>
      </c>
      <c r="P814" s="32">
        <v>8.9090000000000078</v>
      </c>
      <c r="Q814" s="32">
        <v>8.9090000000000078</v>
      </c>
      <c r="R814" s="32">
        <v>0</v>
      </c>
      <c r="S814" s="32">
        <v>45.059666666666658</v>
      </c>
      <c r="T814" s="32">
        <v>45.059666666666658</v>
      </c>
      <c r="U814" s="32">
        <v>0</v>
      </c>
      <c r="V814" s="32">
        <v>0</v>
      </c>
      <c r="W814" s="32">
        <v>36.827777777777776</v>
      </c>
      <c r="X814" s="32">
        <v>13.503555555555554</v>
      </c>
      <c r="Y814" s="32">
        <v>2.6833333333333331</v>
      </c>
      <c r="Z814" s="32">
        <v>0</v>
      </c>
      <c r="AA814" s="32">
        <v>0.5417777777777778</v>
      </c>
      <c r="AB814" s="32">
        <v>0</v>
      </c>
      <c r="AC814" s="32">
        <v>20.09911111111111</v>
      </c>
      <c r="AD814" s="32">
        <v>0</v>
      </c>
      <c r="AE814" s="32">
        <v>0</v>
      </c>
      <c r="AF814" t="s">
        <v>753</v>
      </c>
      <c r="AG814">
        <v>5</v>
      </c>
      <c r="AH814"/>
    </row>
    <row r="815" spans="1:34" x14ac:dyDescent="0.25">
      <c r="A815" t="s">
        <v>2364</v>
      </c>
      <c r="B815" t="s">
        <v>1848</v>
      </c>
      <c r="C815" t="s">
        <v>1926</v>
      </c>
      <c r="D815" t="s">
        <v>2241</v>
      </c>
      <c r="E815" s="32">
        <v>96.74444444444444</v>
      </c>
      <c r="F815" s="32">
        <v>3.7919134030090742</v>
      </c>
      <c r="G815" s="32">
        <v>3.7003502928678085</v>
      </c>
      <c r="H815" s="32">
        <v>0.6520650051682555</v>
      </c>
      <c r="I815" s="32">
        <v>0.56050189502698988</v>
      </c>
      <c r="J815" s="32">
        <v>366.84655555555565</v>
      </c>
      <c r="K815" s="32">
        <v>357.9883333333334</v>
      </c>
      <c r="L815" s="32">
        <v>63.083666666666673</v>
      </c>
      <c r="M815" s="32">
        <v>54.225444444444456</v>
      </c>
      <c r="N815" s="32">
        <v>4.4137777777777769</v>
      </c>
      <c r="O815" s="32">
        <v>4.4444444444444446</v>
      </c>
      <c r="P815" s="32">
        <v>79.591666666666683</v>
      </c>
      <c r="Q815" s="32">
        <v>79.591666666666683</v>
      </c>
      <c r="R815" s="32">
        <v>0</v>
      </c>
      <c r="S815" s="32">
        <v>224.17122222222224</v>
      </c>
      <c r="T815" s="32">
        <v>224.04344444444448</v>
      </c>
      <c r="U815" s="32">
        <v>0.12777777777777777</v>
      </c>
      <c r="V815" s="32">
        <v>0</v>
      </c>
      <c r="W815" s="32">
        <v>57.488888888888894</v>
      </c>
      <c r="X815" s="32">
        <v>16.425000000000001</v>
      </c>
      <c r="Y815" s="32">
        <v>0</v>
      </c>
      <c r="Z815" s="32">
        <v>0</v>
      </c>
      <c r="AA815" s="32">
        <v>14.738888888888889</v>
      </c>
      <c r="AB815" s="32">
        <v>0</v>
      </c>
      <c r="AC815" s="32">
        <v>26.197222222222223</v>
      </c>
      <c r="AD815" s="32">
        <v>0.12777777777777777</v>
      </c>
      <c r="AE815" s="32">
        <v>0</v>
      </c>
      <c r="AF815" t="s">
        <v>907</v>
      </c>
      <c r="AG815">
        <v>5</v>
      </c>
      <c r="AH815"/>
    </row>
    <row r="816" spans="1:34" x14ac:dyDescent="0.25">
      <c r="A816" t="s">
        <v>2364</v>
      </c>
      <c r="B816" t="s">
        <v>1201</v>
      </c>
      <c r="C816" t="s">
        <v>1885</v>
      </c>
      <c r="D816" t="s">
        <v>2253</v>
      </c>
      <c r="E816" s="32">
        <v>67.87777777777778</v>
      </c>
      <c r="F816" s="32">
        <v>2.9830495989523644</v>
      </c>
      <c r="G816" s="32">
        <v>2.8920363398264852</v>
      </c>
      <c r="H816" s="32">
        <v>0.5282812244229822</v>
      </c>
      <c r="I816" s="32">
        <v>0.44119659518742815</v>
      </c>
      <c r="J816" s="32">
        <v>202.48277777777773</v>
      </c>
      <c r="K816" s="32">
        <v>196.30499999999998</v>
      </c>
      <c r="L816" s="32">
        <v>35.85855555555554</v>
      </c>
      <c r="M816" s="32">
        <v>29.947444444444429</v>
      </c>
      <c r="N816" s="32">
        <v>0.35555555555555557</v>
      </c>
      <c r="O816" s="32">
        <v>5.5555555555555554</v>
      </c>
      <c r="P816" s="32">
        <v>46.48388888888887</v>
      </c>
      <c r="Q816" s="32">
        <v>46.217222222222205</v>
      </c>
      <c r="R816" s="32">
        <v>0.26666666666666666</v>
      </c>
      <c r="S816" s="32">
        <v>120.14033333333333</v>
      </c>
      <c r="T816" s="32">
        <v>96.982777777777784</v>
      </c>
      <c r="U816" s="32">
        <v>23.15755555555555</v>
      </c>
      <c r="V816" s="32">
        <v>0</v>
      </c>
      <c r="W816" s="32">
        <v>28.113888888888887</v>
      </c>
      <c r="X816" s="32">
        <v>0</v>
      </c>
      <c r="Y816" s="32">
        <v>0</v>
      </c>
      <c r="Z816" s="32">
        <v>0</v>
      </c>
      <c r="AA816" s="32">
        <v>17.213888888888889</v>
      </c>
      <c r="AB816" s="32">
        <v>0</v>
      </c>
      <c r="AC816" s="32">
        <v>10.9</v>
      </c>
      <c r="AD816" s="32">
        <v>0</v>
      </c>
      <c r="AE816" s="32">
        <v>0</v>
      </c>
      <c r="AF816" t="s">
        <v>249</v>
      </c>
      <c r="AG816">
        <v>5</v>
      </c>
      <c r="AH816"/>
    </row>
    <row r="817" spans="1:34" x14ac:dyDescent="0.25">
      <c r="A817" t="s">
        <v>2364</v>
      </c>
      <c r="B817" t="s">
        <v>1147</v>
      </c>
      <c r="C817" t="s">
        <v>2087</v>
      </c>
      <c r="D817" t="s">
        <v>2314</v>
      </c>
      <c r="E817" s="32">
        <v>124.13333333333334</v>
      </c>
      <c r="F817" s="32">
        <v>2.4423272466881487</v>
      </c>
      <c r="G817" s="32">
        <v>2.3336618331543146</v>
      </c>
      <c r="H817" s="32">
        <v>0.39934031507339768</v>
      </c>
      <c r="I817" s="32">
        <v>0.29233082706766905</v>
      </c>
      <c r="J817" s="32">
        <v>303.17422222222223</v>
      </c>
      <c r="K817" s="32">
        <v>289.68522222222225</v>
      </c>
      <c r="L817" s="32">
        <v>49.571444444444431</v>
      </c>
      <c r="M817" s="32">
        <v>36.28799999999999</v>
      </c>
      <c r="N817" s="32">
        <v>8.7501111111111118</v>
      </c>
      <c r="O817" s="32">
        <v>4.5333333333333332</v>
      </c>
      <c r="P817" s="32">
        <v>105.82366666666663</v>
      </c>
      <c r="Q817" s="32">
        <v>105.61811111111108</v>
      </c>
      <c r="R817" s="32">
        <v>0.20555555555555555</v>
      </c>
      <c r="S817" s="32">
        <v>147.77911111111115</v>
      </c>
      <c r="T817" s="32">
        <v>144.9315555555556</v>
      </c>
      <c r="U817" s="32">
        <v>2.8475555555555561</v>
      </c>
      <c r="V817" s="32">
        <v>0</v>
      </c>
      <c r="W817" s="32">
        <v>17.333333333333332</v>
      </c>
      <c r="X817" s="32">
        <v>0</v>
      </c>
      <c r="Y817" s="32">
        <v>0</v>
      </c>
      <c r="Z817" s="32">
        <v>0</v>
      </c>
      <c r="AA817" s="32">
        <v>5.1527777777777777</v>
      </c>
      <c r="AB817" s="32">
        <v>0</v>
      </c>
      <c r="AC817" s="32">
        <v>12.180555555555555</v>
      </c>
      <c r="AD817" s="32">
        <v>0</v>
      </c>
      <c r="AE817" s="32">
        <v>0</v>
      </c>
      <c r="AF817" t="s">
        <v>194</v>
      </c>
      <c r="AG817">
        <v>5</v>
      </c>
      <c r="AH817"/>
    </row>
    <row r="818" spans="1:34" x14ac:dyDescent="0.25">
      <c r="A818" t="s">
        <v>2364</v>
      </c>
      <c r="B818" t="s">
        <v>1354</v>
      </c>
      <c r="C818" t="s">
        <v>2060</v>
      </c>
      <c r="D818" t="s">
        <v>2244</v>
      </c>
      <c r="E818" s="32">
        <v>48.722222222222221</v>
      </c>
      <c r="F818" s="32">
        <v>3.3190581527936147</v>
      </c>
      <c r="G818" s="32">
        <v>3.1898745724059294</v>
      </c>
      <c r="H818" s="32">
        <v>0.72424629418472053</v>
      </c>
      <c r="I818" s="32">
        <v>0.62014139110604316</v>
      </c>
      <c r="J818" s="32">
        <v>161.71188888888889</v>
      </c>
      <c r="K818" s="32">
        <v>155.41777777777779</v>
      </c>
      <c r="L818" s="32">
        <v>35.286888888888882</v>
      </c>
      <c r="M818" s="32">
        <v>30.214666666666659</v>
      </c>
      <c r="N818" s="32">
        <v>0</v>
      </c>
      <c r="O818" s="32">
        <v>5.072222222222222</v>
      </c>
      <c r="P818" s="32">
        <v>33.835000000000001</v>
      </c>
      <c r="Q818" s="32">
        <v>32.61311111111111</v>
      </c>
      <c r="R818" s="32">
        <v>1.2218888888888888</v>
      </c>
      <c r="S818" s="32">
        <v>92.590000000000018</v>
      </c>
      <c r="T818" s="32">
        <v>92.590000000000018</v>
      </c>
      <c r="U818" s="32">
        <v>0</v>
      </c>
      <c r="V818" s="32">
        <v>0</v>
      </c>
      <c r="W818" s="32">
        <v>19.750000000000004</v>
      </c>
      <c r="X818" s="32">
        <v>0</v>
      </c>
      <c r="Y818" s="32">
        <v>0</v>
      </c>
      <c r="Z818" s="32">
        <v>0</v>
      </c>
      <c r="AA818" s="32">
        <v>1.5596666666666668</v>
      </c>
      <c r="AB818" s="32">
        <v>8.8555555555555554E-2</v>
      </c>
      <c r="AC818" s="32">
        <v>18.10177777777778</v>
      </c>
      <c r="AD818" s="32">
        <v>0</v>
      </c>
      <c r="AE818" s="32">
        <v>0</v>
      </c>
      <c r="AF818" t="s">
        <v>405</v>
      </c>
      <c r="AG818">
        <v>5</v>
      </c>
      <c r="AH818"/>
    </row>
    <row r="819" spans="1:34" x14ac:dyDescent="0.25">
      <c r="A819" t="s">
        <v>2364</v>
      </c>
      <c r="B819" t="s">
        <v>1142</v>
      </c>
      <c r="C819" t="s">
        <v>1913</v>
      </c>
      <c r="D819" t="s">
        <v>2253</v>
      </c>
      <c r="E819" s="32">
        <v>93.666666666666671</v>
      </c>
      <c r="F819" s="32">
        <v>2.4527402135231315</v>
      </c>
      <c r="G819" s="32">
        <v>2.3939027283511267</v>
      </c>
      <c r="H819" s="32">
        <v>0.29170699881376039</v>
      </c>
      <c r="I819" s="32">
        <v>0.23476749703440097</v>
      </c>
      <c r="J819" s="32">
        <v>229.74</v>
      </c>
      <c r="K819" s="32">
        <v>224.22888888888889</v>
      </c>
      <c r="L819" s="32">
        <v>27.323222222222224</v>
      </c>
      <c r="M819" s="32">
        <v>21.989888888888892</v>
      </c>
      <c r="N819" s="32">
        <v>0</v>
      </c>
      <c r="O819" s="32">
        <v>5.333333333333333</v>
      </c>
      <c r="P819" s="32">
        <v>71.992777777777746</v>
      </c>
      <c r="Q819" s="32">
        <v>71.814999999999969</v>
      </c>
      <c r="R819" s="32">
        <v>0.17777777777777778</v>
      </c>
      <c r="S819" s="32">
        <v>130.42400000000004</v>
      </c>
      <c r="T819" s="32">
        <v>99.616777777777799</v>
      </c>
      <c r="U819" s="32">
        <v>30.807222222222222</v>
      </c>
      <c r="V819" s="32">
        <v>0</v>
      </c>
      <c r="W819" s="32">
        <v>5.3555555555555552</v>
      </c>
      <c r="X819" s="32">
        <v>8.8888888888888892E-2</v>
      </c>
      <c r="Y819" s="32">
        <v>0</v>
      </c>
      <c r="Z819" s="32">
        <v>0</v>
      </c>
      <c r="AA819" s="32">
        <v>1.2388888888888889</v>
      </c>
      <c r="AB819" s="32">
        <v>0</v>
      </c>
      <c r="AC819" s="32">
        <v>4.0277777777777777</v>
      </c>
      <c r="AD819" s="32">
        <v>0</v>
      </c>
      <c r="AE819" s="32">
        <v>0</v>
      </c>
      <c r="AF819" t="s">
        <v>189</v>
      </c>
      <c r="AG819">
        <v>5</v>
      </c>
      <c r="AH819"/>
    </row>
    <row r="820" spans="1:34" x14ac:dyDescent="0.25">
      <c r="A820" t="s">
        <v>2364</v>
      </c>
      <c r="B820" t="s">
        <v>1130</v>
      </c>
      <c r="C820" t="s">
        <v>1912</v>
      </c>
      <c r="D820" t="s">
        <v>2316</v>
      </c>
      <c r="E820" s="32">
        <v>120.47777777777777</v>
      </c>
      <c r="F820" s="32">
        <v>2.6034464631559531</v>
      </c>
      <c r="G820" s="32">
        <v>2.5664640782071375</v>
      </c>
      <c r="H820" s="32">
        <v>0.27051461772572161</v>
      </c>
      <c r="I820" s="32">
        <v>0.23427003596790555</v>
      </c>
      <c r="J820" s="32">
        <v>313.65744444444442</v>
      </c>
      <c r="K820" s="32">
        <v>309.20188888888879</v>
      </c>
      <c r="L820" s="32">
        <v>32.590999999999994</v>
      </c>
      <c r="M820" s="32">
        <v>28.22433333333333</v>
      </c>
      <c r="N820" s="32">
        <v>0</v>
      </c>
      <c r="O820" s="32">
        <v>4.3666666666666663</v>
      </c>
      <c r="P820" s="32">
        <v>109.61811111111108</v>
      </c>
      <c r="Q820" s="32">
        <v>109.52922222222219</v>
      </c>
      <c r="R820" s="32">
        <v>8.8888888888888892E-2</v>
      </c>
      <c r="S820" s="32">
        <v>171.4483333333333</v>
      </c>
      <c r="T820" s="32">
        <v>167.89277777777775</v>
      </c>
      <c r="U820" s="32">
        <v>3.5555555555555554</v>
      </c>
      <c r="V820" s="32">
        <v>0</v>
      </c>
      <c r="W820" s="32">
        <v>26.155666666666669</v>
      </c>
      <c r="X820" s="32">
        <v>0.26244444444444442</v>
      </c>
      <c r="Y820" s="32">
        <v>0</v>
      </c>
      <c r="Z820" s="32">
        <v>0</v>
      </c>
      <c r="AA820" s="32">
        <v>16.329666666666668</v>
      </c>
      <c r="AB820" s="32">
        <v>0</v>
      </c>
      <c r="AC820" s="32">
        <v>9.5635555555555545</v>
      </c>
      <c r="AD820" s="32">
        <v>0</v>
      </c>
      <c r="AE820" s="32">
        <v>0</v>
      </c>
      <c r="AF820" t="s">
        <v>177</v>
      </c>
      <c r="AG820">
        <v>5</v>
      </c>
      <c r="AH820"/>
    </row>
    <row r="821" spans="1:34" x14ac:dyDescent="0.25">
      <c r="A821" t="s">
        <v>2364</v>
      </c>
      <c r="B821" t="s">
        <v>1087</v>
      </c>
      <c r="C821" t="s">
        <v>1926</v>
      </c>
      <c r="D821" t="s">
        <v>2241</v>
      </c>
      <c r="E821" s="32">
        <v>195.16666666666666</v>
      </c>
      <c r="F821" s="32">
        <v>2.9302254483347574</v>
      </c>
      <c r="G821" s="32">
        <v>2.8146273840022777</v>
      </c>
      <c r="H821" s="32">
        <v>0.42107543410190718</v>
      </c>
      <c r="I821" s="32">
        <v>0.38189866211215484</v>
      </c>
      <c r="J821" s="32">
        <v>571.88233333333346</v>
      </c>
      <c r="K821" s="32">
        <v>549.32144444444452</v>
      </c>
      <c r="L821" s="32">
        <v>82.179888888888883</v>
      </c>
      <c r="M821" s="32">
        <v>74.533888888888882</v>
      </c>
      <c r="N821" s="32">
        <v>4.9793333333333329</v>
      </c>
      <c r="O821" s="32">
        <v>2.6666666666666665</v>
      </c>
      <c r="P821" s="32">
        <v>183.29777777777778</v>
      </c>
      <c r="Q821" s="32">
        <v>168.38288888888889</v>
      </c>
      <c r="R821" s="32">
        <v>14.914888888888887</v>
      </c>
      <c r="S821" s="32">
        <v>306.40466666666674</v>
      </c>
      <c r="T821" s="32">
        <v>306.40466666666674</v>
      </c>
      <c r="U821" s="32">
        <v>0</v>
      </c>
      <c r="V821" s="32">
        <v>0</v>
      </c>
      <c r="W821" s="32">
        <v>0</v>
      </c>
      <c r="X821" s="32">
        <v>0</v>
      </c>
      <c r="Y821" s="32">
        <v>0</v>
      </c>
      <c r="Z821" s="32">
        <v>0</v>
      </c>
      <c r="AA821" s="32">
        <v>0</v>
      </c>
      <c r="AB821" s="32">
        <v>0</v>
      </c>
      <c r="AC821" s="32">
        <v>0</v>
      </c>
      <c r="AD821" s="32">
        <v>0</v>
      </c>
      <c r="AE821" s="32">
        <v>0</v>
      </c>
      <c r="AF821" t="s">
        <v>133</v>
      </c>
      <c r="AG821">
        <v>5</v>
      </c>
      <c r="AH821"/>
    </row>
    <row r="822" spans="1:34" x14ac:dyDescent="0.25">
      <c r="A822" t="s">
        <v>2364</v>
      </c>
      <c r="B822" t="s">
        <v>1062</v>
      </c>
      <c r="C822" t="s">
        <v>2062</v>
      </c>
      <c r="D822" t="s">
        <v>2272</v>
      </c>
      <c r="E822" s="32">
        <v>60.06666666666667</v>
      </c>
      <c r="F822" s="32">
        <v>3.1913244543100254</v>
      </c>
      <c r="G822" s="32">
        <v>2.6911394746577875</v>
      </c>
      <c r="H822" s="32">
        <v>0.81055308916019231</v>
      </c>
      <c r="I822" s="32">
        <v>0.31036810950795407</v>
      </c>
      <c r="J822" s="32">
        <v>191.6922222222222</v>
      </c>
      <c r="K822" s="32">
        <v>161.64777777777778</v>
      </c>
      <c r="L822" s="32">
        <v>48.687222222222218</v>
      </c>
      <c r="M822" s="32">
        <v>18.642777777777777</v>
      </c>
      <c r="N822" s="32">
        <v>24.355555555555551</v>
      </c>
      <c r="O822" s="32">
        <v>5.6888888888888891</v>
      </c>
      <c r="P822" s="32">
        <v>39.761666666666649</v>
      </c>
      <c r="Q822" s="32">
        <v>39.761666666666649</v>
      </c>
      <c r="R822" s="32">
        <v>0</v>
      </c>
      <c r="S822" s="32">
        <v>103.24333333333335</v>
      </c>
      <c r="T822" s="32">
        <v>103.24333333333335</v>
      </c>
      <c r="U822" s="32">
        <v>0</v>
      </c>
      <c r="V822" s="32">
        <v>0</v>
      </c>
      <c r="W822" s="32">
        <v>7.6083333333333334</v>
      </c>
      <c r="X822" s="32">
        <v>0</v>
      </c>
      <c r="Y822" s="32">
        <v>0.16666666666666666</v>
      </c>
      <c r="Z822" s="32">
        <v>0</v>
      </c>
      <c r="AA822" s="32">
        <v>3.3333333333333335</v>
      </c>
      <c r="AB822" s="32">
        <v>0</v>
      </c>
      <c r="AC822" s="32">
        <v>4.1083333333333334</v>
      </c>
      <c r="AD822" s="32">
        <v>0</v>
      </c>
      <c r="AE822" s="32">
        <v>0</v>
      </c>
      <c r="AF822" t="s">
        <v>107</v>
      </c>
      <c r="AG822">
        <v>5</v>
      </c>
      <c r="AH822"/>
    </row>
    <row r="823" spans="1:34" x14ac:dyDescent="0.25">
      <c r="A823" t="s">
        <v>2364</v>
      </c>
      <c r="B823" t="s">
        <v>1542</v>
      </c>
      <c r="C823" t="s">
        <v>2173</v>
      </c>
      <c r="D823" t="s">
        <v>2290</v>
      </c>
      <c r="E823" s="32">
        <v>91.655555555555551</v>
      </c>
      <c r="F823" s="32">
        <v>3.8207661534731487</v>
      </c>
      <c r="G823" s="32">
        <v>3.2733664686628687</v>
      </c>
      <c r="H823" s="32">
        <v>0.49248393744696334</v>
      </c>
      <c r="I823" s="32">
        <v>0</v>
      </c>
      <c r="J823" s="32">
        <v>350.19444444444446</v>
      </c>
      <c r="K823" s="32">
        <v>300.02222222222224</v>
      </c>
      <c r="L823" s="32">
        <v>45.138888888888893</v>
      </c>
      <c r="M823" s="32">
        <v>0</v>
      </c>
      <c r="N823" s="32">
        <v>39.62777777777778</v>
      </c>
      <c r="O823" s="32">
        <v>5.5111111111111111</v>
      </c>
      <c r="P823" s="32">
        <v>103.38055555555556</v>
      </c>
      <c r="Q823" s="32">
        <v>98.347222222222229</v>
      </c>
      <c r="R823" s="32">
        <v>5.0333333333333332</v>
      </c>
      <c r="S823" s="32">
        <v>201.67500000000001</v>
      </c>
      <c r="T823" s="32">
        <v>201.67500000000001</v>
      </c>
      <c r="U823" s="32">
        <v>0</v>
      </c>
      <c r="V823" s="32">
        <v>0</v>
      </c>
      <c r="W823" s="32">
        <v>0</v>
      </c>
      <c r="X823" s="32">
        <v>0</v>
      </c>
      <c r="Y823" s="32">
        <v>0</v>
      </c>
      <c r="Z823" s="32">
        <v>0</v>
      </c>
      <c r="AA823" s="32">
        <v>0</v>
      </c>
      <c r="AB823" s="32">
        <v>0</v>
      </c>
      <c r="AC823" s="32">
        <v>0</v>
      </c>
      <c r="AD823" s="32">
        <v>0</v>
      </c>
      <c r="AE823" s="32">
        <v>0</v>
      </c>
      <c r="AF823" t="s">
        <v>597</v>
      </c>
      <c r="AG823">
        <v>5</v>
      </c>
      <c r="AH823"/>
    </row>
    <row r="824" spans="1:34" x14ac:dyDescent="0.25">
      <c r="A824" t="s">
        <v>2364</v>
      </c>
      <c r="B824" t="s">
        <v>1411</v>
      </c>
      <c r="C824" t="s">
        <v>1909</v>
      </c>
      <c r="D824" t="s">
        <v>2295</v>
      </c>
      <c r="E824" s="32">
        <v>33.977777777777774</v>
      </c>
      <c r="F824" s="32">
        <v>3.6301733158927396</v>
      </c>
      <c r="G824" s="32">
        <v>3.3793296272073245</v>
      </c>
      <c r="H824" s="32">
        <v>0.5572204054937866</v>
      </c>
      <c r="I824" s="32">
        <v>0.43164813603662511</v>
      </c>
      <c r="J824" s="32">
        <v>123.34522222222219</v>
      </c>
      <c r="K824" s="32">
        <v>114.82211111111108</v>
      </c>
      <c r="L824" s="32">
        <v>18.933111111111103</v>
      </c>
      <c r="M824" s="32">
        <v>14.666444444444439</v>
      </c>
      <c r="N824" s="32">
        <v>2.0444444444444443</v>
      </c>
      <c r="O824" s="32">
        <v>2.2222222222222223</v>
      </c>
      <c r="P824" s="32">
        <v>42.748222222222218</v>
      </c>
      <c r="Q824" s="32">
        <v>38.49177777777777</v>
      </c>
      <c r="R824" s="32">
        <v>4.2564444444444449</v>
      </c>
      <c r="S824" s="32">
        <v>61.663888888888877</v>
      </c>
      <c r="T824" s="32">
        <v>61.663888888888877</v>
      </c>
      <c r="U824" s="32">
        <v>0</v>
      </c>
      <c r="V824" s="32">
        <v>0</v>
      </c>
      <c r="W824" s="32">
        <v>0</v>
      </c>
      <c r="X824" s="32">
        <v>0</v>
      </c>
      <c r="Y824" s="32">
        <v>0</v>
      </c>
      <c r="Z824" s="32">
        <v>0</v>
      </c>
      <c r="AA824" s="32">
        <v>0</v>
      </c>
      <c r="AB824" s="32">
        <v>0</v>
      </c>
      <c r="AC824" s="32">
        <v>0</v>
      </c>
      <c r="AD824" s="32">
        <v>0</v>
      </c>
      <c r="AE824" s="32">
        <v>0</v>
      </c>
      <c r="AF824" t="s">
        <v>463</v>
      </c>
      <c r="AG824">
        <v>5</v>
      </c>
      <c r="AH824"/>
    </row>
    <row r="825" spans="1:34" x14ac:dyDescent="0.25">
      <c r="A825" t="s">
        <v>2364</v>
      </c>
      <c r="B825" t="s">
        <v>1133</v>
      </c>
      <c r="C825" t="s">
        <v>2085</v>
      </c>
      <c r="D825" t="s">
        <v>2254</v>
      </c>
      <c r="E825" s="32">
        <v>76.344444444444449</v>
      </c>
      <c r="F825" s="32">
        <v>3.1731916751564544</v>
      </c>
      <c r="G825" s="32">
        <v>2.8631232717217285</v>
      </c>
      <c r="H825" s="32">
        <v>0.49763498762916614</v>
      </c>
      <c r="I825" s="32">
        <v>0.31273031582011351</v>
      </c>
      <c r="J825" s="32">
        <v>242.25555555555556</v>
      </c>
      <c r="K825" s="32">
        <v>218.58355555555553</v>
      </c>
      <c r="L825" s="32">
        <v>37.991666666666674</v>
      </c>
      <c r="M825" s="32">
        <v>23.875222222222224</v>
      </c>
      <c r="N825" s="32">
        <v>8.8442222222222231</v>
      </c>
      <c r="O825" s="32">
        <v>5.2722222222222221</v>
      </c>
      <c r="P825" s="32">
        <v>79.569444444444443</v>
      </c>
      <c r="Q825" s="32">
        <v>70.013888888888886</v>
      </c>
      <c r="R825" s="32">
        <v>9.5555555555555554</v>
      </c>
      <c r="S825" s="32">
        <v>124.69444444444446</v>
      </c>
      <c r="T825" s="32">
        <v>122.38333333333334</v>
      </c>
      <c r="U825" s="32">
        <v>2.3111111111111109</v>
      </c>
      <c r="V825" s="32">
        <v>0</v>
      </c>
      <c r="W825" s="32">
        <v>29.574999999999999</v>
      </c>
      <c r="X825" s="32">
        <v>0</v>
      </c>
      <c r="Y825" s="32">
        <v>0</v>
      </c>
      <c r="Z825" s="32">
        <v>0</v>
      </c>
      <c r="AA825" s="32">
        <v>3.5722222222222224</v>
      </c>
      <c r="AB825" s="32">
        <v>0</v>
      </c>
      <c r="AC825" s="32">
        <v>26.002777777777776</v>
      </c>
      <c r="AD825" s="32">
        <v>0</v>
      </c>
      <c r="AE825" s="32">
        <v>0</v>
      </c>
      <c r="AF825" t="s">
        <v>180</v>
      </c>
      <c r="AG825">
        <v>5</v>
      </c>
      <c r="AH825"/>
    </row>
    <row r="826" spans="1:34" x14ac:dyDescent="0.25">
      <c r="A826" t="s">
        <v>2364</v>
      </c>
      <c r="B826" t="s">
        <v>1605</v>
      </c>
      <c r="C826" t="s">
        <v>2083</v>
      </c>
      <c r="D826" t="s">
        <v>2293</v>
      </c>
      <c r="E826" s="32">
        <v>53.577777777777776</v>
      </c>
      <c r="F826" s="32">
        <v>2.854832019908752</v>
      </c>
      <c r="G826" s="32">
        <v>2.5461945250933224</v>
      </c>
      <c r="H826" s="32">
        <v>0.30169017005391952</v>
      </c>
      <c r="I826" s="32">
        <v>0.13972418083782662</v>
      </c>
      <c r="J826" s="32">
        <v>152.95555555555558</v>
      </c>
      <c r="K826" s="32">
        <v>136.41944444444445</v>
      </c>
      <c r="L826" s="32">
        <v>16.163888888888888</v>
      </c>
      <c r="M826" s="32">
        <v>7.4861111111111107</v>
      </c>
      <c r="N826" s="32">
        <v>2.9</v>
      </c>
      <c r="O826" s="32">
        <v>5.7777777777777777</v>
      </c>
      <c r="P826" s="32">
        <v>50.75</v>
      </c>
      <c r="Q826" s="32">
        <v>42.891666666666666</v>
      </c>
      <c r="R826" s="32">
        <v>7.8583333333333334</v>
      </c>
      <c r="S826" s="32">
        <v>86.041666666666671</v>
      </c>
      <c r="T826" s="32">
        <v>80.233333333333334</v>
      </c>
      <c r="U826" s="32">
        <v>0</v>
      </c>
      <c r="V826" s="32">
        <v>5.8083333333333336</v>
      </c>
      <c r="W826" s="32">
        <v>43.852777777777774</v>
      </c>
      <c r="X826" s="32">
        <v>6.9027777777777777</v>
      </c>
      <c r="Y826" s="32">
        <v>0</v>
      </c>
      <c r="Z826" s="32">
        <v>0</v>
      </c>
      <c r="AA826" s="32">
        <v>13.666666666666666</v>
      </c>
      <c r="AB826" s="32">
        <v>0</v>
      </c>
      <c r="AC826" s="32">
        <v>23.283333333333335</v>
      </c>
      <c r="AD826" s="32">
        <v>0</v>
      </c>
      <c r="AE826" s="32">
        <v>0</v>
      </c>
      <c r="AF826" t="s">
        <v>661</v>
      </c>
      <c r="AG826">
        <v>5</v>
      </c>
      <c r="AH826"/>
    </row>
    <row r="827" spans="1:34" x14ac:dyDescent="0.25">
      <c r="A827" t="s">
        <v>2364</v>
      </c>
      <c r="B827" t="s">
        <v>1413</v>
      </c>
      <c r="C827" t="s">
        <v>1936</v>
      </c>
      <c r="D827" t="s">
        <v>2278</v>
      </c>
      <c r="E827" s="32">
        <v>62.111111111111114</v>
      </c>
      <c r="F827" s="32">
        <v>2.9551359570661897</v>
      </c>
      <c r="G827" s="32">
        <v>2.7439999999999998</v>
      </c>
      <c r="H827" s="32">
        <v>0.36377459749552765</v>
      </c>
      <c r="I827" s="32">
        <v>0.26274597495527724</v>
      </c>
      <c r="J827" s="32">
        <v>183.54677777777781</v>
      </c>
      <c r="K827" s="32">
        <v>170.4328888888889</v>
      </c>
      <c r="L827" s="32">
        <v>22.594444444444441</v>
      </c>
      <c r="M827" s="32">
        <v>16.319444444444443</v>
      </c>
      <c r="N827" s="32">
        <v>0.13333333333333333</v>
      </c>
      <c r="O827" s="32">
        <v>6.1416666666666666</v>
      </c>
      <c r="P827" s="32">
        <v>48.991666666666667</v>
      </c>
      <c r="Q827" s="32">
        <v>42.152777777777779</v>
      </c>
      <c r="R827" s="32">
        <v>6.8388888888888886</v>
      </c>
      <c r="S827" s="32">
        <v>111.9606666666667</v>
      </c>
      <c r="T827" s="32">
        <v>54.71066666666669</v>
      </c>
      <c r="U827" s="32">
        <v>57.25</v>
      </c>
      <c r="V827" s="32">
        <v>0</v>
      </c>
      <c r="W827" s="32">
        <v>6.3416666666666668</v>
      </c>
      <c r="X827" s="32">
        <v>0</v>
      </c>
      <c r="Y827" s="32">
        <v>0</v>
      </c>
      <c r="Z827" s="32">
        <v>3.9194444444444443</v>
      </c>
      <c r="AA827" s="32">
        <v>2.4222222222222221</v>
      </c>
      <c r="AB827" s="32">
        <v>0</v>
      </c>
      <c r="AC827" s="32">
        <v>0</v>
      </c>
      <c r="AD827" s="32">
        <v>0</v>
      </c>
      <c r="AE827" s="32">
        <v>0</v>
      </c>
      <c r="AF827" t="s">
        <v>465</v>
      </c>
      <c r="AG827">
        <v>5</v>
      </c>
      <c r="AH827"/>
    </row>
    <row r="828" spans="1:34" x14ac:dyDescent="0.25">
      <c r="A828" t="s">
        <v>2364</v>
      </c>
      <c r="B828" t="s">
        <v>1500</v>
      </c>
      <c r="C828" t="s">
        <v>2122</v>
      </c>
      <c r="D828" t="s">
        <v>2295</v>
      </c>
      <c r="E828" s="32">
        <v>68.855555555555554</v>
      </c>
      <c r="F828" s="32">
        <v>2.8982572212360824</v>
      </c>
      <c r="G828" s="32">
        <v>2.5879861223172504</v>
      </c>
      <c r="H828" s="32">
        <v>0.51327255123446835</v>
      </c>
      <c r="I828" s="32">
        <v>0.34597385831854127</v>
      </c>
      <c r="J828" s="32">
        <v>199.56111111111113</v>
      </c>
      <c r="K828" s="32">
        <v>178.19722222222222</v>
      </c>
      <c r="L828" s="32">
        <v>35.341666666666669</v>
      </c>
      <c r="M828" s="32">
        <v>23.822222222222223</v>
      </c>
      <c r="N828" s="32">
        <v>5.8861111111111111</v>
      </c>
      <c r="O828" s="32">
        <v>5.6333333333333337</v>
      </c>
      <c r="P828" s="32">
        <v>58.947222222222223</v>
      </c>
      <c r="Q828" s="32">
        <v>49.102777777777774</v>
      </c>
      <c r="R828" s="32">
        <v>9.844444444444445</v>
      </c>
      <c r="S828" s="32">
        <v>105.27222222222223</v>
      </c>
      <c r="T828" s="32">
        <v>105.27222222222223</v>
      </c>
      <c r="U828" s="32">
        <v>0</v>
      </c>
      <c r="V828" s="32">
        <v>0</v>
      </c>
      <c r="W828" s="32">
        <v>19.633333333333333</v>
      </c>
      <c r="X828" s="32">
        <v>0.17222222222222222</v>
      </c>
      <c r="Y828" s="32">
        <v>0</v>
      </c>
      <c r="Z828" s="32">
        <v>0</v>
      </c>
      <c r="AA828" s="32">
        <v>4.1555555555555559</v>
      </c>
      <c r="AB828" s="32">
        <v>0</v>
      </c>
      <c r="AC828" s="32">
        <v>15.305555555555555</v>
      </c>
      <c r="AD828" s="32">
        <v>0</v>
      </c>
      <c r="AE828" s="32">
        <v>0</v>
      </c>
      <c r="AF828" t="s">
        <v>555</v>
      </c>
      <c r="AG828">
        <v>5</v>
      </c>
      <c r="AH828"/>
    </row>
    <row r="829" spans="1:34" x14ac:dyDescent="0.25">
      <c r="A829" t="s">
        <v>2364</v>
      </c>
      <c r="B829" t="s">
        <v>1610</v>
      </c>
      <c r="C829" t="s">
        <v>1930</v>
      </c>
      <c r="D829" t="s">
        <v>2241</v>
      </c>
      <c r="E829" s="32">
        <v>54.244444444444447</v>
      </c>
      <c r="F829" s="32">
        <v>4.3120729209340452</v>
      </c>
      <c r="G829" s="32">
        <v>4.0859360917656717</v>
      </c>
      <c r="H829" s="32">
        <v>0.3913867267513314</v>
      </c>
      <c r="I829" s="32">
        <v>0.21768742318721834</v>
      </c>
      <c r="J829" s="32">
        <v>233.90600000000012</v>
      </c>
      <c r="K829" s="32">
        <v>221.63933333333344</v>
      </c>
      <c r="L829" s="32">
        <v>21.230555555555554</v>
      </c>
      <c r="M829" s="32">
        <v>11.808333333333334</v>
      </c>
      <c r="N829" s="32">
        <v>5.333333333333333</v>
      </c>
      <c r="O829" s="32">
        <v>4.0888888888888886</v>
      </c>
      <c r="P829" s="32">
        <v>74.464888888888893</v>
      </c>
      <c r="Q829" s="32">
        <v>71.620444444444445</v>
      </c>
      <c r="R829" s="32">
        <v>2.8444444444444446</v>
      </c>
      <c r="S829" s="32">
        <v>138.21055555555566</v>
      </c>
      <c r="T829" s="32">
        <v>138.21055555555566</v>
      </c>
      <c r="U829" s="32">
        <v>0</v>
      </c>
      <c r="V829" s="32">
        <v>0</v>
      </c>
      <c r="W829" s="32">
        <v>93.995777777777789</v>
      </c>
      <c r="X829" s="32">
        <v>1.8778888888888887</v>
      </c>
      <c r="Y829" s="32">
        <v>0</v>
      </c>
      <c r="Z829" s="32">
        <v>0</v>
      </c>
      <c r="AA829" s="32">
        <v>25.757000000000005</v>
      </c>
      <c r="AB829" s="32">
        <v>0</v>
      </c>
      <c r="AC829" s="32">
        <v>66.360888888888894</v>
      </c>
      <c r="AD829" s="32">
        <v>0</v>
      </c>
      <c r="AE829" s="32">
        <v>0</v>
      </c>
      <c r="AF829" t="s">
        <v>667</v>
      </c>
      <c r="AG829">
        <v>5</v>
      </c>
      <c r="AH829"/>
    </row>
    <row r="830" spans="1:34" x14ac:dyDescent="0.25">
      <c r="A830" t="s">
        <v>2364</v>
      </c>
      <c r="B830" t="s">
        <v>1864</v>
      </c>
      <c r="C830" t="s">
        <v>2070</v>
      </c>
      <c r="D830" t="s">
        <v>2291</v>
      </c>
      <c r="E830" s="32">
        <v>61.18888888888889</v>
      </c>
      <c r="F830" s="32">
        <v>3.2379535137098254</v>
      </c>
      <c r="G830" s="32">
        <v>2.8357962593063388</v>
      </c>
      <c r="H830" s="32">
        <v>0.48688214999092067</v>
      </c>
      <c r="I830" s="32">
        <v>0.20469402578536403</v>
      </c>
      <c r="J830" s="32">
        <v>198.12677777777787</v>
      </c>
      <c r="K830" s="32">
        <v>173.51922222222231</v>
      </c>
      <c r="L830" s="32">
        <v>29.791777777777778</v>
      </c>
      <c r="M830" s="32">
        <v>12.524999999999997</v>
      </c>
      <c r="N830" s="32">
        <v>12.350111111111111</v>
      </c>
      <c r="O830" s="32">
        <v>4.916666666666667</v>
      </c>
      <c r="P830" s="32">
        <v>70.212000000000003</v>
      </c>
      <c r="Q830" s="32">
        <v>62.871222222222229</v>
      </c>
      <c r="R830" s="32">
        <v>7.3407777777777801</v>
      </c>
      <c r="S830" s="32">
        <v>98.123000000000062</v>
      </c>
      <c r="T830" s="32">
        <v>88.34000000000006</v>
      </c>
      <c r="U830" s="32">
        <v>0</v>
      </c>
      <c r="V830" s="32">
        <v>9.783000000000003</v>
      </c>
      <c r="W830" s="32">
        <v>0</v>
      </c>
      <c r="X830" s="32">
        <v>0</v>
      </c>
      <c r="Y830" s="32">
        <v>0</v>
      </c>
      <c r="Z830" s="32">
        <v>0</v>
      </c>
      <c r="AA830" s="32">
        <v>0</v>
      </c>
      <c r="AB830" s="32">
        <v>0</v>
      </c>
      <c r="AC830" s="32">
        <v>0</v>
      </c>
      <c r="AD830" s="32">
        <v>0</v>
      </c>
      <c r="AE830" s="32">
        <v>0</v>
      </c>
      <c r="AF830" t="s">
        <v>923</v>
      </c>
      <c r="AG830">
        <v>5</v>
      </c>
      <c r="AH830"/>
    </row>
    <row r="831" spans="1:34" x14ac:dyDescent="0.25">
      <c r="A831" t="s">
        <v>2364</v>
      </c>
      <c r="B831" t="s">
        <v>974</v>
      </c>
      <c r="C831" t="s">
        <v>2025</v>
      </c>
      <c r="D831" t="s">
        <v>2269</v>
      </c>
      <c r="E831" s="32">
        <v>92.044444444444451</v>
      </c>
      <c r="F831" s="32">
        <v>3.3314823756639296</v>
      </c>
      <c r="G831" s="32">
        <v>3.1941694833413803</v>
      </c>
      <c r="H831" s="32">
        <v>0.70491308546595832</v>
      </c>
      <c r="I831" s="32">
        <v>0.68239980685659096</v>
      </c>
      <c r="J831" s="32">
        <v>306.64444444444439</v>
      </c>
      <c r="K831" s="32">
        <v>294.00555555555553</v>
      </c>
      <c r="L831" s="32">
        <v>64.883333333333326</v>
      </c>
      <c r="M831" s="32">
        <v>62.81111111111111</v>
      </c>
      <c r="N831" s="32">
        <v>0.48888888888888887</v>
      </c>
      <c r="O831" s="32">
        <v>1.5833333333333333</v>
      </c>
      <c r="P831" s="32">
        <v>71.661111111111111</v>
      </c>
      <c r="Q831" s="32">
        <v>61.094444444444441</v>
      </c>
      <c r="R831" s="32">
        <v>10.566666666666666</v>
      </c>
      <c r="S831" s="32">
        <v>170.10000000000002</v>
      </c>
      <c r="T831" s="32">
        <v>156.12222222222223</v>
      </c>
      <c r="U831" s="32">
        <v>13.977777777777778</v>
      </c>
      <c r="V831" s="32">
        <v>0</v>
      </c>
      <c r="W831" s="32">
        <v>106.50833333333333</v>
      </c>
      <c r="X831" s="32">
        <v>26.552777777777777</v>
      </c>
      <c r="Y831" s="32">
        <v>0</v>
      </c>
      <c r="Z831" s="32">
        <v>0</v>
      </c>
      <c r="AA831" s="32">
        <v>24.68888888888889</v>
      </c>
      <c r="AB831" s="32">
        <v>0</v>
      </c>
      <c r="AC831" s="32">
        <v>55.266666666666666</v>
      </c>
      <c r="AD831" s="32">
        <v>0</v>
      </c>
      <c r="AE831" s="32">
        <v>0</v>
      </c>
      <c r="AF831" t="s">
        <v>18</v>
      </c>
      <c r="AG831">
        <v>5</v>
      </c>
      <c r="AH831"/>
    </row>
    <row r="832" spans="1:34" x14ac:dyDescent="0.25">
      <c r="A832" t="s">
        <v>2364</v>
      </c>
      <c r="B832" t="s">
        <v>1830</v>
      </c>
      <c r="C832" t="s">
        <v>2070</v>
      </c>
      <c r="D832" t="s">
        <v>2291</v>
      </c>
      <c r="E832" s="32">
        <v>9.3777777777777782</v>
      </c>
      <c r="F832" s="32">
        <v>7.1226540284360196</v>
      </c>
      <c r="G832" s="32">
        <v>5.8924644549763023</v>
      </c>
      <c r="H832" s="32">
        <v>2.8913270142180094</v>
      </c>
      <c r="I832" s="32">
        <v>1.6611374407582937</v>
      </c>
      <c r="J832" s="32">
        <v>66.794666666666672</v>
      </c>
      <c r="K832" s="32">
        <v>55.258222222222216</v>
      </c>
      <c r="L832" s="32">
        <v>27.114222222222224</v>
      </c>
      <c r="M832" s="32">
        <v>15.577777777777778</v>
      </c>
      <c r="N832" s="32">
        <v>5.7086666666666668</v>
      </c>
      <c r="O832" s="32">
        <v>5.8277777777777775</v>
      </c>
      <c r="P832" s="32">
        <v>9.9668888888888887</v>
      </c>
      <c r="Q832" s="32">
        <v>9.9668888888888887</v>
      </c>
      <c r="R832" s="32">
        <v>0</v>
      </c>
      <c r="S832" s="32">
        <v>29.713555555555555</v>
      </c>
      <c r="T832" s="32">
        <v>29.713555555555555</v>
      </c>
      <c r="U832" s="32">
        <v>0</v>
      </c>
      <c r="V832" s="32">
        <v>0</v>
      </c>
      <c r="W832" s="32">
        <v>3.8333333333333335</v>
      </c>
      <c r="X832" s="32">
        <v>0</v>
      </c>
      <c r="Y832" s="32">
        <v>0</v>
      </c>
      <c r="Z832" s="32">
        <v>0</v>
      </c>
      <c r="AA832" s="32">
        <v>3.8333333333333335</v>
      </c>
      <c r="AB832" s="32">
        <v>0</v>
      </c>
      <c r="AC832" s="32">
        <v>0</v>
      </c>
      <c r="AD832" s="32">
        <v>0</v>
      </c>
      <c r="AE832" s="32">
        <v>0</v>
      </c>
      <c r="AF832" t="s">
        <v>889</v>
      </c>
      <c r="AG832">
        <v>5</v>
      </c>
      <c r="AH832"/>
    </row>
    <row r="833" spans="1:34" x14ac:dyDescent="0.25">
      <c r="A833" t="s">
        <v>2364</v>
      </c>
      <c r="B833" t="s">
        <v>1869</v>
      </c>
      <c r="C833" t="s">
        <v>2019</v>
      </c>
      <c r="D833" t="s">
        <v>2295</v>
      </c>
      <c r="E833" s="32">
        <v>64.511111111111106</v>
      </c>
      <c r="F833" s="32">
        <v>3.407595590768171</v>
      </c>
      <c r="G833" s="32">
        <v>3.1648725456424387</v>
      </c>
      <c r="H833" s="32">
        <v>0.79060454702032379</v>
      </c>
      <c r="I833" s="32">
        <v>0.57819497071994486</v>
      </c>
      <c r="J833" s="32">
        <v>219.82777777777775</v>
      </c>
      <c r="K833" s="32">
        <v>204.16944444444442</v>
      </c>
      <c r="L833" s="32">
        <v>51.002777777777773</v>
      </c>
      <c r="M833" s="32">
        <v>37.299999999999997</v>
      </c>
      <c r="N833" s="32">
        <v>7.4361111111111109</v>
      </c>
      <c r="O833" s="32">
        <v>6.2666666666666666</v>
      </c>
      <c r="P833" s="32">
        <v>52.797222222222224</v>
      </c>
      <c r="Q833" s="32">
        <v>50.841666666666669</v>
      </c>
      <c r="R833" s="32">
        <v>1.9555555555555555</v>
      </c>
      <c r="S833" s="32">
        <v>116.02777777777777</v>
      </c>
      <c r="T833" s="32">
        <v>83.336111111111109</v>
      </c>
      <c r="U833" s="32">
        <v>32.69166666666667</v>
      </c>
      <c r="V833" s="32">
        <v>0</v>
      </c>
      <c r="W833" s="32">
        <v>0</v>
      </c>
      <c r="X833" s="32">
        <v>0</v>
      </c>
      <c r="Y833" s="32">
        <v>0</v>
      </c>
      <c r="Z833" s="32">
        <v>0</v>
      </c>
      <c r="AA833" s="32">
        <v>0</v>
      </c>
      <c r="AB833" s="32">
        <v>0</v>
      </c>
      <c r="AC833" s="32">
        <v>0</v>
      </c>
      <c r="AD833" s="32">
        <v>0</v>
      </c>
      <c r="AE833" s="32">
        <v>0</v>
      </c>
      <c r="AF833" t="s">
        <v>928</v>
      </c>
      <c r="AG833">
        <v>5</v>
      </c>
      <c r="AH833"/>
    </row>
    <row r="834" spans="1:34" x14ac:dyDescent="0.25">
      <c r="A834" t="s">
        <v>2364</v>
      </c>
      <c r="B834" t="s">
        <v>1427</v>
      </c>
      <c r="C834" t="s">
        <v>1975</v>
      </c>
      <c r="D834" t="s">
        <v>2287</v>
      </c>
      <c r="E834" s="32">
        <v>74.900000000000006</v>
      </c>
      <c r="F834" s="32">
        <v>2.610812935766206</v>
      </c>
      <c r="G834" s="32">
        <v>2.2748568461652567</v>
      </c>
      <c r="H834" s="32">
        <v>0.30843643376353652</v>
      </c>
      <c r="I834" s="32">
        <v>6.5419077288236163E-2</v>
      </c>
      <c r="J834" s="32">
        <v>195.54988888888886</v>
      </c>
      <c r="K834" s="32">
        <v>170.38677777777775</v>
      </c>
      <c r="L834" s="32">
        <v>23.101888888888887</v>
      </c>
      <c r="M834" s="32">
        <v>4.8998888888888894</v>
      </c>
      <c r="N834" s="32">
        <v>8.9353333333333325</v>
      </c>
      <c r="O834" s="32">
        <v>9.2666666666666675</v>
      </c>
      <c r="P834" s="32">
        <v>67.144222222222211</v>
      </c>
      <c r="Q834" s="32">
        <v>60.183111111111103</v>
      </c>
      <c r="R834" s="32">
        <v>6.9611111111111121</v>
      </c>
      <c r="S834" s="32">
        <v>105.30377777777775</v>
      </c>
      <c r="T834" s="32">
        <v>105.30377777777775</v>
      </c>
      <c r="U834" s="32">
        <v>0</v>
      </c>
      <c r="V834" s="32">
        <v>0</v>
      </c>
      <c r="W834" s="32">
        <v>14.078666666666665</v>
      </c>
      <c r="X834" s="32">
        <v>0</v>
      </c>
      <c r="Y834" s="32">
        <v>0</v>
      </c>
      <c r="Z834" s="32">
        <v>0</v>
      </c>
      <c r="AA834" s="32">
        <v>4.3962222222222227</v>
      </c>
      <c r="AB834" s="32">
        <v>0</v>
      </c>
      <c r="AC834" s="32">
        <v>9.6824444444444424</v>
      </c>
      <c r="AD834" s="32">
        <v>0</v>
      </c>
      <c r="AE834" s="32">
        <v>0</v>
      </c>
      <c r="AF834" t="s">
        <v>480</v>
      </c>
      <c r="AG834">
        <v>5</v>
      </c>
      <c r="AH834"/>
    </row>
    <row r="835" spans="1:34" x14ac:dyDescent="0.25">
      <c r="A835" t="s">
        <v>2364</v>
      </c>
      <c r="B835" t="s">
        <v>1357</v>
      </c>
      <c r="C835" t="s">
        <v>2153</v>
      </c>
      <c r="D835" t="s">
        <v>2258</v>
      </c>
      <c r="E835" s="32">
        <v>80.177777777777777</v>
      </c>
      <c r="F835" s="32">
        <v>3.7606180709534356</v>
      </c>
      <c r="G835" s="32">
        <v>3.523852549889134</v>
      </c>
      <c r="H835" s="32">
        <v>0.44922394678492228</v>
      </c>
      <c r="I835" s="32">
        <v>0.21245842572062068</v>
      </c>
      <c r="J835" s="32">
        <v>301.51799999999992</v>
      </c>
      <c r="K835" s="32">
        <v>282.53466666666657</v>
      </c>
      <c r="L835" s="32">
        <v>36.017777777777766</v>
      </c>
      <c r="M835" s="32">
        <v>17.034444444444432</v>
      </c>
      <c r="N835" s="32">
        <v>14.555555555555555</v>
      </c>
      <c r="O835" s="32">
        <v>4.427777777777778</v>
      </c>
      <c r="P835" s="32">
        <v>87.774444444444427</v>
      </c>
      <c r="Q835" s="32">
        <v>87.774444444444427</v>
      </c>
      <c r="R835" s="32">
        <v>0</v>
      </c>
      <c r="S835" s="32">
        <v>177.72577777777775</v>
      </c>
      <c r="T835" s="32">
        <v>174.81255555555552</v>
      </c>
      <c r="U835" s="32">
        <v>2.9132222222222217</v>
      </c>
      <c r="V835" s="32">
        <v>0</v>
      </c>
      <c r="W835" s="32">
        <v>46.650111111111123</v>
      </c>
      <c r="X835" s="32">
        <v>0.12777777777777777</v>
      </c>
      <c r="Y835" s="32">
        <v>0</v>
      </c>
      <c r="Z835" s="32">
        <v>0</v>
      </c>
      <c r="AA835" s="32">
        <v>4.5738888888888889</v>
      </c>
      <c r="AB835" s="32">
        <v>0</v>
      </c>
      <c r="AC835" s="32">
        <v>41.948444444444455</v>
      </c>
      <c r="AD835" s="32">
        <v>0</v>
      </c>
      <c r="AE835" s="32">
        <v>0</v>
      </c>
      <c r="AF835" t="s">
        <v>408</v>
      </c>
      <c r="AG835">
        <v>5</v>
      </c>
      <c r="AH835"/>
    </row>
    <row r="836" spans="1:34" x14ac:dyDescent="0.25">
      <c r="A836" t="s">
        <v>2364</v>
      </c>
      <c r="B836" t="s">
        <v>1480</v>
      </c>
      <c r="C836" t="s">
        <v>2144</v>
      </c>
      <c r="D836" t="s">
        <v>2258</v>
      </c>
      <c r="E836" s="32">
        <v>77.211111111111109</v>
      </c>
      <c r="F836" s="32">
        <v>3.4365980716649873</v>
      </c>
      <c r="G836" s="32">
        <v>3.0130997265793633</v>
      </c>
      <c r="H836" s="32">
        <v>0.75320765577780968</v>
      </c>
      <c r="I836" s="32">
        <v>0.32970931069218584</v>
      </c>
      <c r="J836" s="32">
        <v>265.3435555555555</v>
      </c>
      <c r="K836" s="32">
        <v>232.6447777777777</v>
      </c>
      <c r="L836" s="32">
        <v>58.155999999999992</v>
      </c>
      <c r="M836" s="32">
        <v>25.457222222222214</v>
      </c>
      <c r="N836" s="32">
        <v>27.221000000000007</v>
      </c>
      <c r="O836" s="32">
        <v>5.4777777777777779</v>
      </c>
      <c r="P836" s="32">
        <v>70.063444444444428</v>
      </c>
      <c r="Q836" s="32">
        <v>70.063444444444428</v>
      </c>
      <c r="R836" s="32">
        <v>0</v>
      </c>
      <c r="S836" s="32">
        <v>137.12411111111106</v>
      </c>
      <c r="T836" s="32">
        <v>137.12411111111106</v>
      </c>
      <c r="U836" s="32">
        <v>0</v>
      </c>
      <c r="V836" s="32">
        <v>0</v>
      </c>
      <c r="W836" s="32">
        <v>30.707333333333327</v>
      </c>
      <c r="X836" s="32">
        <v>0</v>
      </c>
      <c r="Y836" s="32">
        <v>0</v>
      </c>
      <c r="Z836" s="32">
        <v>0</v>
      </c>
      <c r="AA836" s="32">
        <v>0</v>
      </c>
      <c r="AB836" s="32">
        <v>0</v>
      </c>
      <c r="AC836" s="32">
        <v>30.707333333333327</v>
      </c>
      <c r="AD836" s="32">
        <v>0</v>
      </c>
      <c r="AE836" s="32">
        <v>0</v>
      </c>
      <c r="AF836" t="s">
        <v>535</v>
      </c>
      <c r="AG836">
        <v>5</v>
      </c>
      <c r="AH836"/>
    </row>
    <row r="837" spans="1:34" x14ac:dyDescent="0.25">
      <c r="A837" t="s">
        <v>2364</v>
      </c>
      <c r="B837" t="s">
        <v>1318</v>
      </c>
      <c r="C837" t="s">
        <v>2048</v>
      </c>
      <c r="D837" t="s">
        <v>2243</v>
      </c>
      <c r="E837" s="32">
        <v>21.444444444444443</v>
      </c>
      <c r="F837" s="32">
        <v>6.5575181347150266</v>
      </c>
      <c r="G837" s="32">
        <v>4.6066113989637305</v>
      </c>
      <c r="H837" s="32">
        <v>4.3124404145077726</v>
      </c>
      <c r="I837" s="32">
        <v>2.3615336787564769</v>
      </c>
      <c r="J837" s="32">
        <v>140.62233333333333</v>
      </c>
      <c r="K837" s="32">
        <v>98.786222222222221</v>
      </c>
      <c r="L837" s="32">
        <v>92.477888888888899</v>
      </c>
      <c r="M837" s="32">
        <v>50.641777777777783</v>
      </c>
      <c r="N837" s="32">
        <v>36.680555555555557</v>
      </c>
      <c r="O837" s="32">
        <v>5.1555555555555559</v>
      </c>
      <c r="P837" s="32">
        <v>4.2277777777777779</v>
      </c>
      <c r="Q837" s="32">
        <v>4.2277777777777779</v>
      </c>
      <c r="R837" s="32">
        <v>0</v>
      </c>
      <c r="S837" s="32">
        <v>43.916666666666664</v>
      </c>
      <c r="T837" s="32">
        <v>43.916666666666664</v>
      </c>
      <c r="U837" s="32">
        <v>0</v>
      </c>
      <c r="V837" s="32">
        <v>0</v>
      </c>
      <c r="W837" s="32">
        <v>21.097333333333331</v>
      </c>
      <c r="X837" s="32">
        <v>21.097333333333331</v>
      </c>
      <c r="Y837" s="32">
        <v>0</v>
      </c>
      <c r="Z837" s="32">
        <v>0</v>
      </c>
      <c r="AA837" s="32">
        <v>0</v>
      </c>
      <c r="AB837" s="32">
        <v>0</v>
      </c>
      <c r="AC837" s="32">
        <v>0</v>
      </c>
      <c r="AD837" s="32">
        <v>0</v>
      </c>
      <c r="AE837" s="32">
        <v>0</v>
      </c>
      <c r="AF837" t="s">
        <v>368</v>
      </c>
      <c r="AG837">
        <v>5</v>
      </c>
      <c r="AH837"/>
    </row>
    <row r="838" spans="1:34" x14ac:dyDescent="0.25">
      <c r="A838" t="s">
        <v>2364</v>
      </c>
      <c r="B838" t="s">
        <v>1762</v>
      </c>
      <c r="C838" t="s">
        <v>2025</v>
      </c>
      <c r="D838" t="s">
        <v>2269</v>
      </c>
      <c r="E838" s="32">
        <v>42.777777777777779</v>
      </c>
      <c r="F838" s="32">
        <v>3.0343974025974028</v>
      </c>
      <c r="G838" s="32">
        <v>2.5953012987012989</v>
      </c>
      <c r="H838" s="32">
        <v>0.74048051948051963</v>
      </c>
      <c r="I838" s="32">
        <v>0.45969090909090926</v>
      </c>
      <c r="J838" s="32">
        <v>129.80477777777779</v>
      </c>
      <c r="K838" s="32">
        <v>111.02122222222224</v>
      </c>
      <c r="L838" s="32">
        <v>31.676111111111119</v>
      </c>
      <c r="M838" s="32">
        <v>19.664555555555562</v>
      </c>
      <c r="N838" s="32">
        <v>8.7615555555555549</v>
      </c>
      <c r="O838" s="32">
        <v>3.25</v>
      </c>
      <c r="P838" s="32">
        <v>48.447222222222223</v>
      </c>
      <c r="Q838" s="32">
        <v>41.675222222222224</v>
      </c>
      <c r="R838" s="32">
        <v>6.7719999999999976</v>
      </c>
      <c r="S838" s="32">
        <v>49.681444444444445</v>
      </c>
      <c r="T838" s="32">
        <v>49.681444444444445</v>
      </c>
      <c r="U838" s="32">
        <v>0</v>
      </c>
      <c r="V838" s="32">
        <v>0</v>
      </c>
      <c r="W838" s="32">
        <v>0</v>
      </c>
      <c r="X838" s="32">
        <v>0</v>
      </c>
      <c r="Y838" s="32">
        <v>0</v>
      </c>
      <c r="Z838" s="32">
        <v>0</v>
      </c>
      <c r="AA838" s="32">
        <v>0</v>
      </c>
      <c r="AB838" s="32">
        <v>0</v>
      </c>
      <c r="AC838" s="32">
        <v>0</v>
      </c>
      <c r="AD838" s="32">
        <v>0</v>
      </c>
      <c r="AE838" s="32">
        <v>0</v>
      </c>
      <c r="AF838" t="s">
        <v>821</v>
      </c>
      <c r="AG838">
        <v>5</v>
      </c>
      <c r="AH838"/>
    </row>
    <row r="839" spans="1:34" x14ac:dyDescent="0.25">
      <c r="A839" t="s">
        <v>2364</v>
      </c>
      <c r="B839" t="s">
        <v>1027</v>
      </c>
      <c r="C839" t="s">
        <v>1888</v>
      </c>
      <c r="D839" t="s">
        <v>2283</v>
      </c>
      <c r="E839" s="32">
        <v>123.43333333333334</v>
      </c>
      <c r="F839" s="32">
        <v>3.0625357817985428</v>
      </c>
      <c r="G839" s="32">
        <v>2.8464470249347382</v>
      </c>
      <c r="H839" s="32">
        <v>0.37872895850211541</v>
      </c>
      <c r="I839" s="32">
        <v>0.16943649293365742</v>
      </c>
      <c r="J839" s="32">
        <v>378.01900000000012</v>
      </c>
      <c r="K839" s="32">
        <v>351.34644444444456</v>
      </c>
      <c r="L839" s="32">
        <v>46.747777777777777</v>
      </c>
      <c r="M839" s="32">
        <v>20.914111111111115</v>
      </c>
      <c r="N839" s="32">
        <v>20.542000000000002</v>
      </c>
      <c r="O839" s="32">
        <v>5.291666666666667</v>
      </c>
      <c r="P839" s="32">
        <v>124.90988888888894</v>
      </c>
      <c r="Q839" s="32">
        <v>124.07100000000005</v>
      </c>
      <c r="R839" s="32">
        <v>0.83888888888888891</v>
      </c>
      <c r="S839" s="32">
        <v>206.36133333333339</v>
      </c>
      <c r="T839" s="32">
        <v>206.36133333333339</v>
      </c>
      <c r="U839" s="32">
        <v>0</v>
      </c>
      <c r="V839" s="32">
        <v>0</v>
      </c>
      <c r="W839" s="32">
        <v>105.5118888888889</v>
      </c>
      <c r="X839" s="32">
        <v>7.9843333333333346</v>
      </c>
      <c r="Y839" s="32">
        <v>0</v>
      </c>
      <c r="Z839" s="32">
        <v>0</v>
      </c>
      <c r="AA839" s="32">
        <v>40.563555555555567</v>
      </c>
      <c r="AB839" s="32">
        <v>0</v>
      </c>
      <c r="AC839" s="32">
        <v>56.964000000000006</v>
      </c>
      <c r="AD839" s="32">
        <v>0</v>
      </c>
      <c r="AE839" s="32">
        <v>0</v>
      </c>
      <c r="AF839" t="s">
        <v>71</v>
      </c>
      <c r="AG839">
        <v>5</v>
      </c>
      <c r="AH839"/>
    </row>
    <row r="840" spans="1:34" x14ac:dyDescent="0.25">
      <c r="A840" t="s">
        <v>2364</v>
      </c>
      <c r="B840" t="s">
        <v>1771</v>
      </c>
      <c r="C840" t="s">
        <v>1923</v>
      </c>
      <c r="D840" t="s">
        <v>2241</v>
      </c>
      <c r="E840" s="32">
        <v>64.311111111111117</v>
      </c>
      <c r="F840" s="32">
        <v>3.2688251554941257</v>
      </c>
      <c r="G840" s="32">
        <v>2.9965808569454042</v>
      </c>
      <c r="H840" s="32">
        <v>0.48655321354526598</v>
      </c>
      <c r="I840" s="32">
        <v>0.39602107809260539</v>
      </c>
      <c r="J840" s="32">
        <v>210.22177777777779</v>
      </c>
      <c r="K840" s="32">
        <v>192.71344444444446</v>
      </c>
      <c r="L840" s="32">
        <v>31.290777777777777</v>
      </c>
      <c r="M840" s="32">
        <v>25.468555555555557</v>
      </c>
      <c r="N840" s="32">
        <v>0.22222222222222221</v>
      </c>
      <c r="O840" s="32">
        <v>5.6</v>
      </c>
      <c r="P840" s="32">
        <v>52.950444444444443</v>
      </c>
      <c r="Q840" s="32">
        <v>41.264333333333333</v>
      </c>
      <c r="R840" s="32">
        <v>11.686111111111112</v>
      </c>
      <c r="S840" s="32">
        <v>125.98055555555555</v>
      </c>
      <c r="T840" s="32">
        <v>93.108333333333334</v>
      </c>
      <c r="U840" s="32">
        <v>32.87222222222222</v>
      </c>
      <c r="V840" s="32">
        <v>0</v>
      </c>
      <c r="W840" s="32">
        <v>0.29400000000000004</v>
      </c>
      <c r="X840" s="32">
        <v>0.14633333333333334</v>
      </c>
      <c r="Y840" s="32">
        <v>0</v>
      </c>
      <c r="Z840" s="32">
        <v>0</v>
      </c>
      <c r="AA840" s="32">
        <v>0.14766666666666667</v>
      </c>
      <c r="AB840" s="32">
        <v>0</v>
      </c>
      <c r="AC840" s="32">
        <v>0</v>
      </c>
      <c r="AD840" s="32">
        <v>0</v>
      </c>
      <c r="AE840" s="32">
        <v>0</v>
      </c>
      <c r="AF840" t="s">
        <v>830</v>
      </c>
      <c r="AG840">
        <v>5</v>
      </c>
      <c r="AH840"/>
    </row>
    <row r="841" spans="1:34" x14ac:dyDescent="0.25">
      <c r="A841" t="s">
        <v>2364</v>
      </c>
      <c r="B841" t="s">
        <v>1753</v>
      </c>
      <c r="C841" t="s">
        <v>2154</v>
      </c>
      <c r="D841" t="s">
        <v>2314</v>
      </c>
      <c r="E841" s="32">
        <v>111.72222222222223</v>
      </c>
      <c r="F841" s="32">
        <v>3.1884883142715066</v>
      </c>
      <c r="G841" s="32">
        <v>2.8852063649925412</v>
      </c>
      <c r="H841" s="32">
        <v>0.7401292889109895</v>
      </c>
      <c r="I841" s="32">
        <v>0.58418697165589251</v>
      </c>
      <c r="J841" s="32">
        <v>356.22500000000002</v>
      </c>
      <c r="K841" s="32">
        <v>322.3416666666667</v>
      </c>
      <c r="L841" s="32">
        <v>82.688888888888883</v>
      </c>
      <c r="M841" s="32">
        <v>65.266666666666666</v>
      </c>
      <c r="N841" s="32">
        <v>12.622222222222222</v>
      </c>
      <c r="O841" s="32">
        <v>4.8</v>
      </c>
      <c r="P841" s="32">
        <v>69.452777777777783</v>
      </c>
      <c r="Q841" s="32">
        <v>52.991666666666667</v>
      </c>
      <c r="R841" s="32">
        <v>16.461111111111112</v>
      </c>
      <c r="S841" s="32">
        <v>204.08333333333331</v>
      </c>
      <c r="T841" s="32">
        <v>194.64722222222221</v>
      </c>
      <c r="U841" s="32">
        <v>9.4361111111111118</v>
      </c>
      <c r="V841" s="32">
        <v>0</v>
      </c>
      <c r="W841" s="32">
        <v>0</v>
      </c>
      <c r="X841" s="32">
        <v>0</v>
      </c>
      <c r="Y841" s="32">
        <v>0</v>
      </c>
      <c r="Z841" s="32">
        <v>0</v>
      </c>
      <c r="AA841" s="32">
        <v>0</v>
      </c>
      <c r="AB841" s="32">
        <v>0</v>
      </c>
      <c r="AC841" s="32">
        <v>0</v>
      </c>
      <c r="AD841" s="32">
        <v>0</v>
      </c>
      <c r="AE841" s="32">
        <v>0</v>
      </c>
      <c r="AF841" t="s">
        <v>812</v>
      </c>
      <c r="AG841">
        <v>5</v>
      </c>
      <c r="AH841"/>
    </row>
    <row r="842" spans="1:34" x14ac:dyDescent="0.25">
      <c r="A842" t="s">
        <v>2364</v>
      </c>
      <c r="B842" t="s">
        <v>1178</v>
      </c>
      <c r="C842" t="s">
        <v>1900</v>
      </c>
      <c r="D842" t="s">
        <v>2289</v>
      </c>
      <c r="E842" s="32">
        <v>70.188888888888883</v>
      </c>
      <c r="F842" s="32">
        <v>3.7370207376919424</v>
      </c>
      <c r="G842" s="32">
        <v>3.3837676112078521</v>
      </c>
      <c r="H842" s="32">
        <v>0.56015197087224966</v>
      </c>
      <c r="I842" s="32">
        <v>0.37200886496754815</v>
      </c>
      <c r="J842" s="32">
        <v>262.29733333333331</v>
      </c>
      <c r="K842" s="32">
        <v>237.50288888888889</v>
      </c>
      <c r="L842" s="32">
        <v>39.316444444444457</v>
      </c>
      <c r="M842" s="32">
        <v>26.110888888888905</v>
      </c>
      <c r="N842" s="32">
        <v>8.2277777777777779</v>
      </c>
      <c r="O842" s="32">
        <v>4.9777777777777779</v>
      </c>
      <c r="P842" s="32">
        <v>94.045222222222193</v>
      </c>
      <c r="Q842" s="32">
        <v>82.456333333333305</v>
      </c>
      <c r="R842" s="32">
        <v>11.588888888888889</v>
      </c>
      <c r="S842" s="32">
        <v>128.93566666666669</v>
      </c>
      <c r="T842" s="32">
        <v>128.93566666666669</v>
      </c>
      <c r="U842" s="32">
        <v>0</v>
      </c>
      <c r="V842" s="32">
        <v>0</v>
      </c>
      <c r="W842" s="32">
        <v>73.819555555555553</v>
      </c>
      <c r="X842" s="32">
        <v>22.94144444444445</v>
      </c>
      <c r="Y842" s="32">
        <v>7.822222222222222</v>
      </c>
      <c r="Z842" s="32">
        <v>0</v>
      </c>
      <c r="AA842" s="32">
        <v>36.43688888888888</v>
      </c>
      <c r="AB842" s="32">
        <v>0</v>
      </c>
      <c r="AC842" s="32">
        <v>6.6190000000000007</v>
      </c>
      <c r="AD842" s="32">
        <v>0</v>
      </c>
      <c r="AE842" s="32">
        <v>0</v>
      </c>
      <c r="AF842" t="s">
        <v>226</v>
      </c>
      <c r="AG842">
        <v>5</v>
      </c>
      <c r="AH842"/>
    </row>
    <row r="843" spans="1:34" x14ac:dyDescent="0.25">
      <c r="A843" t="s">
        <v>2364</v>
      </c>
      <c r="B843" t="s">
        <v>1729</v>
      </c>
      <c r="C843" t="s">
        <v>2025</v>
      </c>
      <c r="D843" t="s">
        <v>2269</v>
      </c>
      <c r="E843" s="32">
        <v>41.1</v>
      </c>
      <c r="F843" s="32">
        <v>5.0908002162746682</v>
      </c>
      <c r="G843" s="32">
        <v>4.6695512300621784</v>
      </c>
      <c r="H843" s="32">
        <v>0.95842119491754518</v>
      </c>
      <c r="I843" s="32">
        <v>0.53717220870505544</v>
      </c>
      <c r="J843" s="32">
        <v>209.23188888888888</v>
      </c>
      <c r="K843" s="32">
        <v>191.91855555555554</v>
      </c>
      <c r="L843" s="32">
        <v>39.391111111111108</v>
      </c>
      <c r="M843" s="32">
        <v>22.077777777777779</v>
      </c>
      <c r="N843" s="32">
        <v>15.091111111111111</v>
      </c>
      <c r="O843" s="32">
        <v>2.2222222222222223</v>
      </c>
      <c r="P843" s="32">
        <v>55.998444444444452</v>
      </c>
      <c r="Q843" s="32">
        <v>55.998444444444452</v>
      </c>
      <c r="R843" s="32">
        <v>0</v>
      </c>
      <c r="S843" s="32">
        <v>113.84233333333333</v>
      </c>
      <c r="T843" s="32">
        <v>113.84233333333333</v>
      </c>
      <c r="U843" s="32">
        <v>0</v>
      </c>
      <c r="V843" s="32">
        <v>0</v>
      </c>
      <c r="W843" s="32">
        <v>67.427444444444433</v>
      </c>
      <c r="X843" s="32">
        <v>0</v>
      </c>
      <c r="Y843" s="32">
        <v>0</v>
      </c>
      <c r="Z843" s="32">
        <v>0</v>
      </c>
      <c r="AA843" s="32">
        <v>23.372888888888887</v>
      </c>
      <c r="AB843" s="32">
        <v>0</v>
      </c>
      <c r="AC843" s="32">
        <v>44.054555555555552</v>
      </c>
      <c r="AD843" s="32">
        <v>0</v>
      </c>
      <c r="AE843" s="32">
        <v>0</v>
      </c>
      <c r="AF843" t="s">
        <v>787</v>
      </c>
      <c r="AG843">
        <v>5</v>
      </c>
      <c r="AH843"/>
    </row>
    <row r="844" spans="1:34" x14ac:dyDescent="0.25">
      <c r="A844" t="s">
        <v>2364</v>
      </c>
      <c r="B844" t="s">
        <v>1509</v>
      </c>
      <c r="C844" t="s">
        <v>2025</v>
      </c>
      <c r="D844" t="s">
        <v>2269</v>
      </c>
      <c r="E844" s="32">
        <v>81.722222222222229</v>
      </c>
      <c r="F844" s="32">
        <v>4.1466376614547915</v>
      </c>
      <c r="G844" s="32">
        <v>3.5087314751869467</v>
      </c>
      <c r="H844" s="32">
        <v>0.87267845003399025</v>
      </c>
      <c r="I844" s="32">
        <v>0.34874915023793335</v>
      </c>
      <c r="J844" s="32">
        <v>338.8724444444444</v>
      </c>
      <c r="K844" s="32">
        <v>286.74133333333327</v>
      </c>
      <c r="L844" s="32">
        <v>71.317222222222213</v>
      </c>
      <c r="M844" s="32">
        <v>28.500555555555554</v>
      </c>
      <c r="N844" s="32">
        <v>37.572222222222216</v>
      </c>
      <c r="O844" s="32">
        <v>5.2444444444444445</v>
      </c>
      <c r="P844" s="32">
        <v>101.45244444444442</v>
      </c>
      <c r="Q844" s="32">
        <v>92.137999999999977</v>
      </c>
      <c r="R844" s="32">
        <v>9.3144444444444474</v>
      </c>
      <c r="S844" s="32">
        <v>166.10277777777776</v>
      </c>
      <c r="T844" s="32">
        <v>166.10277777777776</v>
      </c>
      <c r="U844" s="32">
        <v>0</v>
      </c>
      <c r="V844" s="32">
        <v>0</v>
      </c>
      <c r="W844" s="32">
        <v>63.563555555555553</v>
      </c>
      <c r="X844" s="32">
        <v>0.50388888888888894</v>
      </c>
      <c r="Y844" s="32">
        <v>0</v>
      </c>
      <c r="Z844" s="32">
        <v>0</v>
      </c>
      <c r="AA844" s="32">
        <v>20.208000000000002</v>
      </c>
      <c r="AB844" s="32">
        <v>0</v>
      </c>
      <c r="AC844" s="32">
        <v>42.851666666666659</v>
      </c>
      <c r="AD844" s="32">
        <v>0</v>
      </c>
      <c r="AE844" s="32">
        <v>0</v>
      </c>
      <c r="AF844" t="s">
        <v>564</v>
      </c>
      <c r="AG844">
        <v>5</v>
      </c>
      <c r="AH844"/>
    </row>
    <row r="845" spans="1:34" x14ac:dyDescent="0.25">
      <c r="A845" t="s">
        <v>2364</v>
      </c>
      <c r="B845" t="s">
        <v>1472</v>
      </c>
      <c r="C845" t="s">
        <v>1940</v>
      </c>
      <c r="D845" t="s">
        <v>2294</v>
      </c>
      <c r="E845" s="32">
        <v>36.944444444444443</v>
      </c>
      <c r="F845" s="32">
        <v>3.3192210526315788</v>
      </c>
      <c r="G845" s="32">
        <v>2.8892481203007523</v>
      </c>
      <c r="H845" s="32">
        <v>0.63628872180451124</v>
      </c>
      <c r="I845" s="32">
        <v>0.30872180451127818</v>
      </c>
      <c r="J845" s="32">
        <v>122.62677777777778</v>
      </c>
      <c r="K845" s="32">
        <v>106.74166666666667</v>
      </c>
      <c r="L845" s="32">
        <v>23.507333333333332</v>
      </c>
      <c r="M845" s="32">
        <v>11.405555555555555</v>
      </c>
      <c r="N845" s="32">
        <v>4.2712222222222218</v>
      </c>
      <c r="O845" s="32">
        <v>7.8305555555555557</v>
      </c>
      <c r="P845" s="32">
        <v>22.991666666666667</v>
      </c>
      <c r="Q845" s="32">
        <v>19.208333333333332</v>
      </c>
      <c r="R845" s="32">
        <v>3.7833333333333332</v>
      </c>
      <c r="S845" s="32">
        <v>76.12777777777778</v>
      </c>
      <c r="T845" s="32">
        <v>76.12777777777778</v>
      </c>
      <c r="U845" s="32">
        <v>0</v>
      </c>
      <c r="V845" s="32">
        <v>0</v>
      </c>
      <c r="W845" s="32">
        <v>0</v>
      </c>
      <c r="X845" s="32">
        <v>0</v>
      </c>
      <c r="Y845" s="32">
        <v>0</v>
      </c>
      <c r="Z845" s="32">
        <v>0</v>
      </c>
      <c r="AA845" s="32">
        <v>0</v>
      </c>
      <c r="AB845" s="32">
        <v>0</v>
      </c>
      <c r="AC845" s="32">
        <v>0</v>
      </c>
      <c r="AD845" s="32">
        <v>0</v>
      </c>
      <c r="AE845" s="32">
        <v>0</v>
      </c>
      <c r="AF845" t="s">
        <v>527</v>
      </c>
      <c r="AG845">
        <v>5</v>
      </c>
      <c r="AH845"/>
    </row>
    <row r="846" spans="1:34" x14ac:dyDescent="0.25">
      <c r="A846" t="s">
        <v>2364</v>
      </c>
      <c r="B846" t="s">
        <v>1393</v>
      </c>
      <c r="C846" t="s">
        <v>1939</v>
      </c>
      <c r="D846" t="s">
        <v>2293</v>
      </c>
      <c r="E846" s="32">
        <v>134.73333333333332</v>
      </c>
      <c r="F846" s="32">
        <v>2.3553331683984826</v>
      </c>
      <c r="G846" s="32">
        <v>2.2635056902523503</v>
      </c>
      <c r="H846" s="32">
        <v>0.18264473033151904</v>
      </c>
      <c r="I846" s="32">
        <v>0.10454807850898895</v>
      </c>
      <c r="J846" s="32">
        <v>317.34188888888883</v>
      </c>
      <c r="K846" s="32">
        <v>304.96966666666663</v>
      </c>
      <c r="L846" s="32">
        <v>24.608333333333331</v>
      </c>
      <c r="M846" s="32">
        <v>14.08611111111111</v>
      </c>
      <c r="N846" s="32">
        <v>5.2777777777777777</v>
      </c>
      <c r="O846" s="32">
        <v>5.2444444444444445</v>
      </c>
      <c r="P846" s="32">
        <v>101.83544444444445</v>
      </c>
      <c r="Q846" s="32">
        <v>99.985444444444454</v>
      </c>
      <c r="R846" s="32">
        <v>1.85</v>
      </c>
      <c r="S846" s="32">
        <v>190.89811111111106</v>
      </c>
      <c r="T846" s="32">
        <v>186.58977777777773</v>
      </c>
      <c r="U846" s="32">
        <v>4.3083333333333336</v>
      </c>
      <c r="V846" s="32">
        <v>0</v>
      </c>
      <c r="W846" s="32">
        <v>115.60855555555555</v>
      </c>
      <c r="X846" s="32">
        <v>0.13333333333333333</v>
      </c>
      <c r="Y846" s="32">
        <v>0</v>
      </c>
      <c r="Z846" s="32">
        <v>0</v>
      </c>
      <c r="AA846" s="32">
        <v>19.752111111111109</v>
      </c>
      <c r="AB846" s="32">
        <v>0</v>
      </c>
      <c r="AC846" s="32">
        <v>95.723111111111109</v>
      </c>
      <c r="AD846" s="32">
        <v>0</v>
      </c>
      <c r="AE846" s="32">
        <v>0</v>
      </c>
      <c r="AF846" t="s">
        <v>445</v>
      </c>
      <c r="AG846">
        <v>5</v>
      </c>
      <c r="AH846"/>
    </row>
    <row r="847" spans="1:34" x14ac:dyDescent="0.25">
      <c r="A847" t="s">
        <v>2364</v>
      </c>
      <c r="B847" t="s">
        <v>1081</v>
      </c>
      <c r="C847" t="s">
        <v>1948</v>
      </c>
      <c r="D847" t="s">
        <v>2276</v>
      </c>
      <c r="E847" s="32">
        <v>48.2</v>
      </c>
      <c r="F847" s="32">
        <v>3.0777616413093583</v>
      </c>
      <c r="G847" s="32">
        <v>2.8698893499308427</v>
      </c>
      <c r="H847" s="32">
        <v>0.47861917934532039</v>
      </c>
      <c r="I847" s="32">
        <v>0.40704241585984319</v>
      </c>
      <c r="J847" s="32">
        <v>148.34811111111108</v>
      </c>
      <c r="K847" s="32">
        <v>138.32866666666663</v>
      </c>
      <c r="L847" s="32">
        <v>23.069444444444443</v>
      </c>
      <c r="M847" s="32">
        <v>19.619444444444444</v>
      </c>
      <c r="N847" s="32">
        <v>0</v>
      </c>
      <c r="O847" s="32">
        <v>3.45</v>
      </c>
      <c r="P847" s="32">
        <v>39.505555555555553</v>
      </c>
      <c r="Q847" s="32">
        <v>32.93611111111111</v>
      </c>
      <c r="R847" s="32">
        <v>6.5694444444444446</v>
      </c>
      <c r="S847" s="32">
        <v>85.773111111111092</v>
      </c>
      <c r="T847" s="32">
        <v>70.481444444444421</v>
      </c>
      <c r="U847" s="32">
        <v>15.291666666666666</v>
      </c>
      <c r="V847" s="32">
        <v>0</v>
      </c>
      <c r="W847" s="32">
        <v>39.162000000000013</v>
      </c>
      <c r="X847" s="32">
        <v>0</v>
      </c>
      <c r="Y847" s="32">
        <v>0</v>
      </c>
      <c r="Z847" s="32">
        <v>0</v>
      </c>
      <c r="AA847" s="32">
        <v>0</v>
      </c>
      <c r="AB847" s="32">
        <v>0</v>
      </c>
      <c r="AC847" s="32">
        <v>39.162000000000013</v>
      </c>
      <c r="AD847" s="32">
        <v>0</v>
      </c>
      <c r="AE847" s="32">
        <v>0</v>
      </c>
      <c r="AF847" t="s">
        <v>126</v>
      </c>
      <c r="AG847">
        <v>5</v>
      </c>
      <c r="AH847"/>
    </row>
    <row r="848" spans="1:34" x14ac:dyDescent="0.25">
      <c r="A848" t="s">
        <v>2364</v>
      </c>
      <c r="B848" t="s">
        <v>1720</v>
      </c>
      <c r="C848" t="s">
        <v>2219</v>
      </c>
      <c r="D848" t="s">
        <v>2324</v>
      </c>
      <c r="E848" s="32">
        <v>49.677777777777777</v>
      </c>
      <c r="F848" s="32">
        <v>3.4419592932229923</v>
      </c>
      <c r="G848" s="32">
        <v>3.2238872735405946</v>
      </c>
      <c r="H848" s="32">
        <v>0.44861328561842989</v>
      </c>
      <c r="I848" s="32">
        <v>0.24015880116305077</v>
      </c>
      <c r="J848" s="32">
        <v>170.98888888888888</v>
      </c>
      <c r="K848" s="32">
        <v>160.15555555555554</v>
      </c>
      <c r="L848" s="32">
        <v>22.286111111111111</v>
      </c>
      <c r="M848" s="32">
        <v>11.930555555555555</v>
      </c>
      <c r="N848" s="32">
        <v>4.95</v>
      </c>
      <c r="O848" s="32">
        <v>5.4055555555555559</v>
      </c>
      <c r="P848" s="32">
        <v>54.391666666666666</v>
      </c>
      <c r="Q848" s="32">
        <v>53.913888888888891</v>
      </c>
      <c r="R848" s="32">
        <v>0.4777777777777778</v>
      </c>
      <c r="S848" s="32">
        <v>94.311111111111117</v>
      </c>
      <c r="T848" s="32">
        <v>93.519444444444446</v>
      </c>
      <c r="U848" s="32">
        <v>0.79166666666666663</v>
      </c>
      <c r="V848" s="32">
        <v>0</v>
      </c>
      <c r="W848" s="32">
        <v>0</v>
      </c>
      <c r="X848" s="32">
        <v>0</v>
      </c>
      <c r="Y848" s="32">
        <v>0</v>
      </c>
      <c r="Z848" s="32">
        <v>0</v>
      </c>
      <c r="AA848" s="32">
        <v>0</v>
      </c>
      <c r="AB848" s="32">
        <v>0</v>
      </c>
      <c r="AC848" s="32">
        <v>0</v>
      </c>
      <c r="AD848" s="32">
        <v>0</v>
      </c>
      <c r="AE848" s="32">
        <v>0</v>
      </c>
      <c r="AF848" t="s">
        <v>778</v>
      </c>
      <c r="AG848">
        <v>5</v>
      </c>
      <c r="AH848"/>
    </row>
    <row r="849" spans="1:34" x14ac:dyDescent="0.25">
      <c r="A849" t="s">
        <v>2364</v>
      </c>
      <c r="B849" t="s">
        <v>1401</v>
      </c>
      <c r="C849" t="s">
        <v>1899</v>
      </c>
      <c r="D849" t="s">
        <v>2299</v>
      </c>
      <c r="E849" s="32">
        <v>54.911111111111111</v>
      </c>
      <c r="F849" s="32">
        <v>3.1932476730068813</v>
      </c>
      <c r="G849" s="32">
        <v>2.7682254148118188</v>
      </c>
      <c r="H849" s="32">
        <v>0.79430797248077678</v>
      </c>
      <c r="I849" s="32">
        <v>0.41600161877782266</v>
      </c>
      <c r="J849" s="32">
        <v>175.34477777777786</v>
      </c>
      <c r="K849" s="32">
        <v>152.00633333333343</v>
      </c>
      <c r="L849" s="32">
        <v>43.616333333333323</v>
      </c>
      <c r="M849" s="32">
        <v>22.843111111111106</v>
      </c>
      <c r="N849" s="32">
        <v>16.09344444444444</v>
      </c>
      <c r="O849" s="32">
        <v>4.6797777777777769</v>
      </c>
      <c r="P849" s="32">
        <v>43.514888888888905</v>
      </c>
      <c r="Q849" s="32">
        <v>40.94966666666668</v>
      </c>
      <c r="R849" s="32">
        <v>2.5652222222222218</v>
      </c>
      <c r="S849" s="32">
        <v>88.213555555555658</v>
      </c>
      <c r="T849" s="32">
        <v>74.866444444444539</v>
      </c>
      <c r="U849" s="32">
        <v>0</v>
      </c>
      <c r="V849" s="32">
        <v>13.347111111111113</v>
      </c>
      <c r="W849" s="32">
        <v>0</v>
      </c>
      <c r="X849" s="32">
        <v>0</v>
      </c>
      <c r="Y849" s="32">
        <v>0</v>
      </c>
      <c r="Z849" s="32">
        <v>0</v>
      </c>
      <c r="AA849" s="32">
        <v>0</v>
      </c>
      <c r="AB849" s="32">
        <v>0</v>
      </c>
      <c r="AC849" s="32">
        <v>0</v>
      </c>
      <c r="AD849" s="32">
        <v>0</v>
      </c>
      <c r="AE849" s="32">
        <v>0</v>
      </c>
      <c r="AF849" t="s">
        <v>453</v>
      </c>
      <c r="AG849">
        <v>5</v>
      </c>
      <c r="AH849"/>
    </row>
    <row r="850" spans="1:34" x14ac:dyDescent="0.25">
      <c r="A850" t="s">
        <v>2364</v>
      </c>
      <c r="B850" t="s">
        <v>1012</v>
      </c>
      <c r="C850" t="s">
        <v>2044</v>
      </c>
      <c r="D850" t="s">
        <v>2305</v>
      </c>
      <c r="E850" s="32">
        <v>43.922222222222224</v>
      </c>
      <c r="F850" s="32">
        <v>3.6724588919807739</v>
      </c>
      <c r="G850" s="32">
        <v>3.3785302302049072</v>
      </c>
      <c r="H850" s="32">
        <v>0.62373640273210218</v>
      </c>
      <c r="I850" s="32">
        <v>0.32980774095623577</v>
      </c>
      <c r="J850" s="32">
        <v>161.30255555555556</v>
      </c>
      <c r="K850" s="32">
        <v>148.39255555555553</v>
      </c>
      <c r="L850" s="32">
        <v>27.395888888888891</v>
      </c>
      <c r="M850" s="32">
        <v>14.485888888888889</v>
      </c>
      <c r="N850" s="32">
        <v>7.221111111111111</v>
      </c>
      <c r="O850" s="32">
        <v>5.6888888888888891</v>
      </c>
      <c r="P850" s="32">
        <v>39.967777777777769</v>
      </c>
      <c r="Q850" s="32">
        <v>39.967777777777769</v>
      </c>
      <c r="R850" s="32">
        <v>0</v>
      </c>
      <c r="S850" s="32">
        <v>93.938888888888883</v>
      </c>
      <c r="T850" s="32">
        <v>93.938888888888883</v>
      </c>
      <c r="U850" s="32">
        <v>0</v>
      </c>
      <c r="V850" s="32">
        <v>0</v>
      </c>
      <c r="W850" s="32">
        <v>2.0083333333333333</v>
      </c>
      <c r="X850" s="32">
        <v>0</v>
      </c>
      <c r="Y850" s="32">
        <v>1.8416666666666666</v>
      </c>
      <c r="Z850" s="32">
        <v>0</v>
      </c>
      <c r="AA850" s="32">
        <v>0</v>
      </c>
      <c r="AB850" s="32">
        <v>0</v>
      </c>
      <c r="AC850" s="32">
        <v>0.16666666666666666</v>
      </c>
      <c r="AD850" s="32">
        <v>0</v>
      </c>
      <c r="AE850" s="32">
        <v>0</v>
      </c>
      <c r="AF850" t="s">
        <v>56</v>
      </c>
      <c r="AG850">
        <v>5</v>
      </c>
      <c r="AH850"/>
    </row>
    <row r="851" spans="1:34" x14ac:dyDescent="0.25">
      <c r="A851" t="s">
        <v>2364</v>
      </c>
      <c r="B851" t="s">
        <v>1014</v>
      </c>
      <c r="C851" t="s">
        <v>2044</v>
      </c>
      <c r="D851" t="s">
        <v>2305</v>
      </c>
      <c r="E851" s="32">
        <v>54.555555555555557</v>
      </c>
      <c r="F851" s="32">
        <v>3.1722729124236246</v>
      </c>
      <c r="G851" s="32">
        <v>2.9702362525458246</v>
      </c>
      <c r="H851" s="32">
        <v>0.26136456211812625</v>
      </c>
      <c r="I851" s="32">
        <v>0.1636048879837067</v>
      </c>
      <c r="J851" s="32">
        <v>173.06511111111109</v>
      </c>
      <c r="K851" s="32">
        <v>162.04288888888888</v>
      </c>
      <c r="L851" s="32">
        <v>14.258888888888889</v>
      </c>
      <c r="M851" s="32">
        <v>8.9255555555555546</v>
      </c>
      <c r="N851" s="32">
        <v>4</v>
      </c>
      <c r="O851" s="32">
        <v>1.3333333333333333</v>
      </c>
      <c r="P851" s="32">
        <v>53.906444444444453</v>
      </c>
      <c r="Q851" s="32">
        <v>48.217555555555563</v>
      </c>
      <c r="R851" s="32">
        <v>5.6888888888888891</v>
      </c>
      <c r="S851" s="32">
        <v>104.89977777777776</v>
      </c>
      <c r="T851" s="32">
        <v>104.89977777777776</v>
      </c>
      <c r="U851" s="32">
        <v>0</v>
      </c>
      <c r="V851" s="32">
        <v>0</v>
      </c>
      <c r="W851" s="32">
        <v>0</v>
      </c>
      <c r="X851" s="32">
        <v>0</v>
      </c>
      <c r="Y851" s="32">
        <v>0</v>
      </c>
      <c r="Z851" s="32">
        <v>0</v>
      </c>
      <c r="AA851" s="32">
        <v>0</v>
      </c>
      <c r="AB851" s="32">
        <v>0</v>
      </c>
      <c r="AC851" s="32">
        <v>0</v>
      </c>
      <c r="AD851" s="32">
        <v>0</v>
      </c>
      <c r="AE851" s="32">
        <v>0</v>
      </c>
      <c r="AF851" t="s">
        <v>58</v>
      </c>
      <c r="AG851">
        <v>5</v>
      </c>
      <c r="AH851"/>
    </row>
    <row r="852" spans="1:34" x14ac:dyDescent="0.25">
      <c r="A852" t="s">
        <v>2364</v>
      </c>
      <c r="B852" t="s">
        <v>1549</v>
      </c>
      <c r="C852" t="s">
        <v>2103</v>
      </c>
      <c r="D852" t="s">
        <v>2319</v>
      </c>
      <c r="E852" s="32">
        <v>53.68888888888889</v>
      </c>
      <c r="F852" s="32">
        <v>3.4376821192052982</v>
      </c>
      <c r="G852" s="32">
        <v>3.2081270695364235</v>
      </c>
      <c r="H852" s="32">
        <v>0.72707988410596014</v>
      </c>
      <c r="I852" s="32">
        <v>0.49752483443708589</v>
      </c>
      <c r="J852" s="32">
        <v>184.56533333333334</v>
      </c>
      <c r="K852" s="32">
        <v>172.24077777777777</v>
      </c>
      <c r="L852" s="32">
        <v>39.036111111111104</v>
      </c>
      <c r="M852" s="32">
        <v>26.711555555555545</v>
      </c>
      <c r="N852" s="32">
        <v>6.6356666666666682</v>
      </c>
      <c r="O852" s="32">
        <v>5.6888888888888891</v>
      </c>
      <c r="P852" s="32">
        <v>40.676555555555559</v>
      </c>
      <c r="Q852" s="32">
        <v>40.676555555555559</v>
      </c>
      <c r="R852" s="32">
        <v>0</v>
      </c>
      <c r="S852" s="32">
        <v>104.85266666666666</v>
      </c>
      <c r="T852" s="32">
        <v>104.85266666666666</v>
      </c>
      <c r="U852" s="32">
        <v>0</v>
      </c>
      <c r="V852" s="32">
        <v>0</v>
      </c>
      <c r="W852" s="32">
        <v>0</v>
      </c>
      <c r="X852" s="32">
        <v>0</v>
      </c>
      <c r="Y852" s="32">
        <v>0</v>
      </c>
      <c r="Z852" s="32">
        <v>0</v>
      </c>
      <c r="AA852" s="32">
        <v>0</v>
      </c>
      <c r="AB852" s="32">
        <v>0</v>
      </c>
      <c r="AC852" s="32">
        <v>0</v>
      </c>
      <c r="AD852" s="32">
        <v>0</v>
      </c>
      <c r="AE852" s="32">
        <v>0</v>
      </c>
      <c r="AF852" t="s">
        <v>605</v>
      </c>
      <c r="AG852">
        <v>5</v>
      </c>
      <c r="AH852"/>
    </row>
    <row r="853" spans="1:34" x14ac:dyDescent="0.25">
      <c r="A853" t="s">
        <v>2364</v>
      </c>
      <c r="B853" t="s">
        <v>1679</v>
      </c>
      <c r="C853" t="s">
        <v>2207</v>
      </c>
      <c r="D853" t="s">
        <v>2256</v>
      </c>
      <c r="E853" s="32">
        <v>45.477777777777774</v>
      </c>
      <c r="F853" s="32">
        <v>3.881783532860982</v>
      </c>
      <c r="G853" s="32">
        <v>3.6150549719032496</v>
      </c>
      <c r="H853" s="32">
        <v>0.43272172000977283</v>
      </c>
      <c r="I853" s="32">
        <v>0.16599315905204007</v>
      </c>
      <c r="J853" s="32">
        <v>176.53488888888887</v>
      </c>
      <c r="K853" s="32">
        <v>164.40466666666666</v>
      </c>
      <c r="L853" s="32">
        <v>19.679222222222222</v>
      </c>
      <c r="M853" s="32">
        <v>7.5489999999999995</v>
      </c>
      <c r="N853" s="32">
        <v>6.5302222222222248</v>
      </c>
      <c r="O853" s="32">
        <v>5.6</v>
      </c>
      <c r="P853" s="32">
        <v>47.397777777777783</v>
      </c>
      <c r="Q853" s="32">
        <v>47.397777777777783</v>
      </c>
      <c r="R853" s="32">
        <v>0</v>
      </c>
      <c r="S853" s="32">
        <v>109.45788888888887</v>
      </c>
      <c r="T853" s="32">
        <v>109.45788888888887</v>
      </c>
      <c r="U853" s="32">
        <v>0</v>
      </c>
      <c r="V853" s="32">
        <v>0</v>
      </c>
      <c r="W853" s="32">
        <v>0.97777777777777786</v>
      </c>
      <c r="X853" s="32">
        <v>0</v>
      </c>
      <c r="Y853" s="32">
        <v>0</v>
      </c>
      <c r="Z853" s="32">
        <v>0</v>
      </c>
      <c r="AA853" s="32">
        <v>0.26666666666666666</v>
      </c>
      <c r="AB853" s="32">
        <v>0</v>
      </c>
      <c r="AC853" s="32">
        <v>0.71111111111111114</v>
      </c>
      <c r="AD853" s="32">
        <v>0</v>
      </c>
      <c r="AE853" s="32">
        <v>0</v>
      </c>
      <c r="AF853" t="s">
        <v>737</v>
      </c>
      <c r="AG853">
        <v>5</v>
      </c>
      <c r="AH853"/>
    </row>
    <row r="854" spans="1:34" x14ac:dyDescent="0.25">
      <c r="A854" t="s">
        <v>2364</v>
      </c>
      <c r="B854" t="s">
        <v>1836</v>
      </c>
      <c r="C854" t="s">
        <v>2008</v>
      </c>
      <c r="D854" t="s">
        <v>2279</v>
      </c>
      <c r="E854" s="32">
        <v>53.455555555555556</v>
      </c>
      <c r="F854" s="32">
        <v>3.6852421533984621</v>
      </c>
      <c r="G854" s="32">
        <v>3.2994387861151528</v>
      </c>
      <c r="H854" s="32">
        <v>0.78729993764290163</v>
      </c>
      <c r="I854" s="32">
        <v>0.40149657035959258</v>
      </c>
      <c r="J854" s="32">
        <v>196.99666666666667</v>
      </c>
      <c r="K854" s="32">
        <v>176.37333333333333</v>
      </c>
      <c r="L854" s="32">
        <v>42.085555555555551</v>
      </c>
      <c r="M854" s="32">
        <v>21.46222222222222</v>
      </c>
      <c r="N854" s="32">
        <v>15.29</v>
      </c>
      <c r="O854" s="32">
        <v>5.333333333333333</v>
      </c>
      <c r="P854" s="32">
        <v>42.355555555555554</v>
      </c>
      <c r="Q854" s="32">
        <v>42.355555555555554</v>
      </c>
      <c r="R854" s="32">
        <v>0</v>
      </c>
      <c r="S854" s="32">
        <v>112.55555555555557</v>
      </c>
      <c r="T854" s="32">
        <v>112.55555555555557</v>
      </c>
      <c r="U854" s="32">
        <v>0</v>
      </c>
      <c r="V854" s="32">
        <v>0</v>
      </c>
      <c r="W854" s="32">
        <v>0</v>
      </c>
      <c r="X854" s="32">
        <v>0</v>
      </c>
      <c r="Y854" s="32">
        <v>0</v>
      </c>
      <c r="Z854" s="32">
        <v>0</v>
      </c>
      <c r="AA854" s="32">
        <v>0</v>
      </c>
      <c r="AB854" s="32">
        <v>0</v>
      </c>
      <c r="AC854" s="32">
        <v>0</v>
      </c>
      <c r="AD854" s="32">
        <v>0</v>
      </c>
      <c r="AE854" s="32">
        <v>0</v>
      </c>
      <c r="AF854" t="s">
        <v>895</v>
      </c>
      <c r="AG854">
        <v>5</v>
      </c>
      <c r="AH854"/>
    </row>
    <row r="855" spans="1:34" x14ac:dyDescent="0.25">
      <c r="A855" t="s">
        <v>2364</v>
      </c>
      <c r="B855" t="s">
        <v>1627</v>
      </c>
      <c r="C855" t="s">
        <v>2076</v>
      </c>
      <c r="D855" t="s">
        <v>2284</v>
      </c>
      <c r="E855" s="32">
        <v>63.37777777777778</v>
      </c>
      <c r="F855" s="32">
        <v>3.8815883590462832</v>
      </c>
      <c r="G855" s="32">
        <v>3.5369723001402527</v>
      </c>
      <c r="H855" s="32">
        <v>0.64471072931276285</v>
      </c>
      <c r="I855" s="32">
        <v>0.3000946704067321</v>
      </c>
      <c r="J855" s="32">
        <v>246.00644444444444</v>
      </c>
      <c r="K855" s="32">
        <v>224.16544444444446</v>
      </c>
      <c r="L855" s="32">
        <v>40.86033333333333</v>
      </c>
      <c r="M855" s="32">
        <v>19.019333333333332</v>
      </c>
      <c r="N855" s="32">
        <v>16.152111111111108</v>
      </c>
      <c r="O855" s="32">
        <v>5.6888888888888891</v>
      </c>
      <c r="P855" s="32">
        <v>60.529666666666685</v>
      </c>
      <c r="Q855" s="32">
        <v>60.529666666666685</v>
      </c>
      <c r="R855" s="32">
        <v>0</v>
      </c>
      <c r="S855" s="32">
        <v>144.61644444444443</v>
      </c>
      <c r="T855" s="32">
        <v>144.61644444444443</v>
      </c>
      <c r="U855" s="32">
        <v>0</v>
      </c>
      <c r="V855" s="32">
        <v>0</v>
      </c>
      <c r="W855" s="32">
        <v>0</v>
      </c>
      <c r="X855" s="32">
        <v>0</v>
      </c>
      <c r="Y855" s="32">
        <v>0</v>
      </c>
      <c r="Z855" s="32">
        <v>0</v>
      </c>
      <c r="AA855" s="32">
        <v>0</v>
      </c>
      <c r="AB855" s="32">
        <v>0</v>
      </c>
      <c r="AC855" s="32">
        <v>0</v>
      </c>
      <c r="AD855" s="32">
        <v>0</v>
      </c>
      <c r="AE855" s="32">
        <v>0</v>
      </c>
      <c r="AF855" t="s">
        <v>684</v>
      </c>
      <c r="AG855">
        <v>5</v>
      </c>
      <c r="AH855"/>
    </row>
    <row r="856" spans="1:34" x14ac:dyDescent="0.25">
      <c r="A856" t="s">
        <v>2364</v>
      </c>
      <c r="B856" t="s">
        <v>1286</v>
      </c>
      <c r="C856" t="s">
        <v>2129</v>
      </c>
      <c r="D856" t="s">
        <v>2312</v>
      </c>
      <c r="E856" s="32">
        <v>40.511111111111113</v>
      </c>
      <c r="F856" s="32">
        <v>3.3451865057597372</v>
      </c>
      <c r="G856" s="32">
        <v>3.0711711464618765</v>
      </c>
      <c r="H856" s="32">
        <v>0.55180197476686788</v>
      </c>
      <c r="I856" s="32">
        <v>0.27778661546900724</v>
      </c>
      <c r="J856" s="32">
        <v>135.51722222222224</v>
      </c>
      <c r="K856" s="32">
        <v>124.41655555555558</v>
      </c>
      <c r="L856" s="32">
        <v>22.354111111111116</v>
      </c>
      <c r="M856" s="32">
        <v>11.253444444444449</v>
      </c>
      <c r="N856" s="32">
        <v>6.7235555555555546</v>
      </c>
      <c r="O856" s="32">
        <v>4.3771111111111107</v>
      </c>
      <c r="P856" s="32">
        <v>32.914555555555559</v>
      </c>
      <c r="Q856" s="32">
        <v>32.914555555555559</v>
      </c>
      <c r="R856" s="32">
        <v>0</v>
      </c>
      <c r="S856" s="32">
        <v>80.248555555555569</v>
      </c>
      <c r="T856" s="32">
        <v>80.248555555555569</v>
      </c>
      <c r="U856" s="32">
        <v>0</v>
      </c>
      <c r="V856" s="32">
        <v>0</v>
      </c>
      <c r="W856" s="32">
        <v>1.3333333333333333</v>
      </c>
      <c r="X856" s="32">
        <v>0</v>
      </c>
      <c r="Y856" s="32">
        <v>0</v>
      </c>
      <c r="Z856" s="32">
        <v>0</v>
      </c>
      <c r="AA856" s="32">
        <v>1.3333333333333333</v>
      </c>
      <c r="AB856" s="32">
        <v>0</v>
      </c>
      <c r="AC856" s="32">
        <v>0</v>
      </c>
      <c r="AD856" s="32">
        <v>0</v>
      </c>
      <c r="AE856" s="32">
        <v>0</v>
      </c>
      <c r="AF856" t="s">
        <v>336</v>
      </c>
      <c r="AG856">
        <v>5</v>
      </c>
      <c r="AH856"/>
    </row>
    <row r="857" spans="1:34" x14ac:dyDescent="0.25">
      <c r="A857" t="s">
        <v>2364</v>
      </c>
      <c r="B857" t="s">
        <v>1859</v>
      </c>
      <c r="C857" t="s">
        <v>2239</v>
      </c>
      <c r="D857" t="s">
        <v>2270</v>
      </c>
      <c r="E857" s="32">
        <v>30.077777777777779</v>
      </c>
      <c r="F857" s="32">
        <v>3.1971924639822684</v>
      </c>
      <c r="G857" s="32">
        <v>2.8124861470262288</v>
      </c>
      <c r="H857" s="32">
        <v>0.60214259327669006</v>
      </c>
      <c r="I857" s="32">
        <v>0.21743627632065013</v>
      </c>
      <c r="J857" s="32">
        <v>96.164444444444456</v>
      </c>
      <c r="K857" s="32">
        <v>84.593333333333348</v>
      </c>
      <c r="L857" s="32">
        <v>18.111111111111111</v>
      </c>
      <c r="M857" s="32">
        <v>6.5399999999999991</v>
      </c>
      <c r="N857" s="32">
        <v>6.2377777777777785</v>
      </c>
      <c r="O857" s="32">
        <v>5.333333333333333</v>
      </c>
      <c r="P857" s="32">
        <v>18.324444444444449</v>
      </c>
      <c r="Q857" s="32">
        <v>18.324444444444449</v>
      </c>
      <c r="R857" s="32">
        <v>0</v>
      </c>
      <c r="S857" s="32">
        <v>59.728888888888896</v>
      </c>
      <c r="T857" s="32">
        <v>59.644444444444453</v>
      </c>
      <c r="U857" s="32">
        <v>8.4444444444444447E-2</v>
      </c>
      <c r="V857" s="32">
        <v>0</v>
      </c>
      <c r="W857" s="32">
        <v>0.4</v>
      </c>
      <c r="X857" s="32">
        <v>0.4</v>
      </c>
      <c r="Y857" s="32">
        <v>0</v>
      </c>
      <c r="Z857" s="32">
        <v>0</v>
      </c>
      <c r="AA857" s="32">
        <v>0</v>
      </c>
      <c r="AB857" s="32">
        <v>0</v>
      </c>
      <c r="AC857" s="32">
        <v>0</v>
      </c>
      <c r="AD857" s="32">
        <v>0</v>
      </c>
      <c r="AE857" s="32">
        <v>0</v>
      </c>
      <c r="AF857" t="s">
        <v>918</v>
      </c>
      <c r="AG857">
        <v>5</v>
      </c>
      <c r="AH857"/>
    </row>
    <row r="858" spans="1:34" x14ac:dyDescent="0.25">
      <c r="A858" t="s">
        <v>2364</v>
      </c>
      <c r="B858" t="s">
        <v>1008</v>
      </c>
      <c r="C858" t="s">
        <v>2041</v>
      </c>
      <c r="D858" t="s">
        <v>2304</v>
      </c>
      <c r="E858" s="32">
        <v>42.4</v>
      </c>
      <c r="F858" s="32">
        <v>3.4648322851153051</v>
      </c>
      <c r="G858" s="32">
        <v>3.2322589098532495</v>
      </c>
      <c r="H858" s="32">
        <v>0.71742662473794561</v>
      </c>
      <c r="I858" s="32">
        <v>0.48485324947589103</v>
      </c>
      <c r="J858" s="32">
        <v>146.90888888888892</v>
      </c>
      <c r="K858" s="32">
        <v>137.04777777777778</v>
      </c>
      <c r="L858" s="32">
        <v>30.41888888888889</v>
      </c>
      <c r="M858" s="32">
        <v>20.55777777777778</v>
      </c>
      <c r="N858" s="32">
        <v>5.8611111111111098</v>
      </c>
      <c r="O858" s="32">
        <v>4</v>
      </c>
      <c r="P858" s="32">
        <v>29.177777777777788</v>
      </c>
      <c r="Q858" s="32">
        <v>29.177777777777788</v>
      </c>
      <c r="R858" s="32">
        <v>0</v>
      </c>
      <c r="S858" s="32">
        <v>87.312222222222246</v>
      </c>
      <c r="T858" s="32">
        <v>87.26888888888891</v>
      </c>
      <c r="U858" s="32">
        <v>4.3333333333333335E-2</v>
      </c>
      <c r="V858" s="32">
        <v>0</v>
      </c>
      <c r="W858" s="32">
        <v>30.611111111111114</v>
      </c>
      <c r="X858" s="32">
        <v>2.8777777777777778</v>
      </c>
      <c r="Y858" s="32">
        <v>0</v>
      </c>
      <c r="Z858" s="32">
        <v>0</v>
      </c>
      <c r="AA858" s="32">
        <v>10.522222222222222</v>
      </c>
      <c r="AB858" s="32">
        <v>0</v>
      </c>
      <c r="AC858" s="32">
        <v>17.211111111111112</v>
      </c>
      <c r="AD858" s="32">
        <v>0</v>
      </c>
      <c r="AE858" s="32">
        <v>0</v>
      </c>
      <c r="AF858" t="s">
        <v>52</v>
      </c>
      <c r="AG858">
        <v>5</v>
      </c>
      <c r="AH858"/>
    </row>
    <row r="859" spans="1:34" x14ac:dyDescent="0.25">
      <c r="A859" t="s">
        <v>2364</v>
      </c>
      <c r="B859" t="s">
        <v>1127</v>
      </c>
      <c r="C859" t="s">
        <v>1948</v>
      </c>
      <c r="D859" t="s">
        <v>2276</v>
      </c>
      <c r="E859" s="32">
        <v>80.555555555555557</v>
      </c>
      <c r="F859" s="32">
        <v>1.9910455172413795</v>
      </c>
      <c r="G859" s="32">
        <v>1.9005627586206897</v>
      </c>
      <c r="H859" s="32">
        <v>0.24561793103448273</v>
      </c>
      <c r="I859" s="32">
        <v>0.1551351724137931</v>
      </c>
      <c r="J859" s="32">
        <v>160.38977777777779</v>
      </c>
      <c r="K859" s="32">
        <v>153.1008888888889</v>
      </c>
      <c r="L859" s="32">
        <v>19.785888888888888</v>
      </c>
      <c r="M859" s="32">
        <v>12.497</v>
      </c>
      <c r="N859" s="32">
        <v>1.6</v>
      </c>
      <c r="O859" s="32">
        <v>5.6888888888888891</v>
      </c>
      <c r="P859" s="32">
        <v>46.996999999999993</v>
      </c>
      <c r="Q859" s="32">
        <v>46.996999999999993</v>
      </c>
      <c r="R859" s="32">
        <v>0</v>
      </c>
      <c r="S859" s="32">
        <v>93.606888888888918</v>
      </c>
      <c r="T859" s="32">
        <v>93.606888888888918</v>
      </c>
      <c r="U859" s="32">
        <v>0</v>
      </c>
      <c r="V859" s="32">
        <v>0</v>
      </c>
      <c r="W859" s="32">
        <v>19.129222222222218</v>
      </c>
      <c r="X859" s="32">
        <v>0.22722222222222224</v>
      </c>
      <c r="Y859" s="32">
        <v>0</v>
      </c>
      <c r="Z859" s="32">
        <v>0</v>
      </c>
      <c r="AA859" s="32">
        <v>0.64411111111111097</v>
      </c>
      <c r="AB859" s="32">
        <v>0</v>
      </c>
      <c r="AC859" s="32">
        <v>18.257888888888886</v>
      </c>
      <c r="AD859" s="32">
        <v>0</v>
      </c>
      <c r="AE859" s="32">
        <v>0</v>
      </c>
      <c r="AF859" t="s">
        <v>174</v>
      </c>
      <c r="AG859">
        <v>5</v>
      </c>
      <c r="AH859"/>
    </row>
    <row r="860" spans="1:34" x14ac:dyDescent="0.25">
      <c r="A860" t="s">
        <v>2364</v>
      </c>
      <c r="B860" t="s">
        <v>1749</v>
      </c>
      <c r="C860" t="s">
        <v>1908</v>
      </c>
      <c r="D860" t="s">
        <v>2316</v>
      </c>
      <c r="E860" s="32">
        <v>86.333333333333329</v>
      </c>
      <c r="F860" s="32">
        <v>3.5010257400257405</v>
      </c>
      <c r="G860" s="32">
        <v>3.1530849420849423</v>
      </c>
      <c r="H860" s="32">
        <v>0.34041184041184042</v>
      </c>
      <c r="I860" s="32">
        <v>0.19259974259974261</v>
      </c>
      <c r="J860" s="32">
        <v>302.25522222222224</v>
      </c>
      <c r="K860" s="32">
        <v>272.21633333333335</v>
      </c>
      <c r="L860" s="32">
        <v>29.388888888888886</v>
      </c>
      <c r="M860" s="32">
        <v>16.627777777777776</v>
      </c>
      <c r="N860" s="32">
        <v>7.1722222222222225</v>
      </c>
      <c r="O860" s="32">
        <v>5.5888888888888886</v>
      </c>
      <c r="P860" s="32">
        <v>81.208333333333343</v>
      </c>
      <c r="Q860" s="32">
        <v>63.930555555555557</v>
      </c>
      <c r="R860" s="32">
        <v>17.277777777777779</v>
      </c>
      <c r="S860" s="32">
        <v>191.65800000000002</v>
      </c>
      <c r="T860" s="32">
        <v>188.93577777777779</v>
      </c>
      <c r="U860" s="32">
        <v>2.7222222222222223</v>
      </c>
      <c r="V860" s="32">
        <v>0</v>
      </c>
      <c r="W860" s="32">
        <v>0</v>
      </c>
      <c r="X860" s="32">
        <v>0</v>
      </c>
      <c r="Y860" s="32">
        <v>0</v>
      </c>
      <c r="Z860" s="32">
        <v>0</v>
      </c>
      <c r="AA860" s="32">
        <v>0</v>
      </c>
      <c r="AB860" s="32">
        <v>0</v>
      </c>
      <c r="AC860" s="32">
        <v>0</v>
      </c>
      <c r="AD860" s="32">
        <v>0</v>
      </c>
      <c r="AE860" s="32">
        <v>0</v>
      </c>
      <c r="AF860" t="s">
        <v>808</v>
      </c>
      <c r="AG860">
        <v>5</v>
      </c>
      <c r="AH860"/>
    </row>
    <row r="861" spans="1:34" x14ac:dyDescent="0.25">
      <c r="A861" t="s">
        <v>2364</v>
      </c>
      <c r="B861" t="s">
        <v>1748</v>
      </c>
      <c r="C861" t="s">
        <v>2025</v>
      </c>
      <c r="D861" t="s">
        <v>2269</v>
      </c>
      <c r="E861" s="32">
        <v>79.222222222222229</v>
      </c>
      <c r="F861" s="32">
        <v>2.8557601683029454</v>
      </c>
      <c r="G861" s="32">
        <v>2.6083548387096775</v>
      </c>
      <c r="H861" s="32">
        <v>0.42226507713884986</v>
      </c>
      <c r="I861" s="32">
        <v>0.24947405329593267</v>
      </c>
      <c r="J861" s="32">
        <v>226.23966666666669</v>
      </c>
      <c r="K861" s="32">
        <v>206.6396666666667</v>
      </c>
      <c r="L861" s="32">
        <v>33.452777777777776</v>
      </c>
      <c r="M861" s="32">
        <v>19.763888888888889</v>
      </c>
      <c r="N861" s="32">
        <v>9.1999999999999993</v>
      </c>
      <c r="O861" s="32">
        <v>4.4888888888888889</v>
      </c>
      <c r="P861" s="32">
        <v>75.114666666666679</v>
      </c>
      <c r="Q861" s="32">
        <v>69.203555555555567</v>
      </c>
      <c r="R861" s="32">
        <v>5.9111111111111114</v>
      </c>
      <c r="S861" s="32">
        <v>117.67222222222223</v>
      </c>
      <c r="T861" s="32">
        <v>104.25833333333334</v>
      </c>
      <c r="U861" s="32">
        <v>13.41388888888889</v>
      </c>
      <c r="V861" s="32">
        <v>0</v>
      </c>
      <c r="W861" s="32">
        <v>26.38411111111111</v>
      </c>
      <c r="X861" s="32">
        <v>0.13333333333333333</v>
      </c>
      <c r="Y861" s="32">
        <v>0</v>
      </c>
      <c r="Z861" s="32">
        <v>0</v>
      </c>
      <c r="AA861" s="32">
        <v>21.814666666666668</v>
      </c>
      <c r="AB861" s="32">
        <v>0</v>
      </c>
      <c r="AC861" s="32">
        <v>1.7416666666666667</v>
      </c>
      <c r="AD861" s="32">
        <v>2.6944444444444446</v>
      </c>
      <c r="AE861" s="32">
        <v>0</v>
      </c>
      <c r="AF861" t="s">
        <v>807</v>
      </c>
      <c r="AG861">
        <v>5</v>
      </c>
      <c r="AH861"/>
    </row>
    <row r="862" spans="1:34" x14ac:dyDescent="0.25">
      <c r="A862" t="s">
        <v>2364</v>
      </c>
      <c r="B862" t="s">
        <v>1439</v>
      </c>
      <c r="C862" t="s">
        <v>1966</v>
      </c>
      <c r="D862" t="s">
        <v>2294</v>
      </c>
      <c r="E862" s="32">
        <v>79.044444444444451</v>
      </c>
      <c r="F862" s="32">
        <v>2.9070044981726162</v>
      </c>
      <c r="G862" s="32">
        <v>2.7459249367444465</v>
      </c>
      <c r="H862" s="32">
        <v>0.23743463592915379</v>
      </c>
      <c r="I862" s="32">
        <v>0.1278169806016306</v>
      </c>
      <c r="J862" s="32">
        <v>229.78255555555549</v>
      </c>
      <c r="K862" s="32">
        <v>217.05011111111105</v>
      </c>
      <c r="L862" s="32">
        <v>18.767888888888891</v>
      </c>
      <c r="M862" s="32">
        <v>10.103222222222223</v>
      </c>
      <c r="N862" s="32">
        <v>5.9663333333333339</v>
      </c>
      <c r="O862" s="32">
        <v>2.6983333333333333</v>
      </c>
      <c r="P862" s="32">
        <v>72.423666666666648</v>
      </c>
      <c r="Q862" s="32">
        <v>68.35588888888887</v>
      </c>
      <c r="R862" s="32">
        <v>4.0677777777777777</v>
      </c>
      <c r="S862" s="32">
        <v>138.59099999999995</v>
      </c>
      <c r="T862" s="32">
        <v>115.73955555555551</v>
      </c>
      <c r="U862" s="32">
        <v>22.851444444444432</v>
      </c>
      <c r="V862" s="32">
        <v>0</v>
      </c>
      <c r="W862" s="32">
        <v>35.222888888888896</v>
      </c>
      <c r="X862" s="32">
        <v>3.4326666666666665</v>
      </c>
      <c r="Y862" s="32">
        <v>0</v>
      </c>
      <c r="Z862" s="32">
        <v>0</v>
      </c>
      <c r="AA862" s="32">
        <v>12.006444444444449</v>
      </c>
      <c r="AB862" s="32">
        <v>0</v>
      </c>
      <c r="AC862" s="32">
        <v>19.783777777777779</v>
      </c>
      <c r="AD862" s="32">
        <v>0</v>
      </c>
      <c r="AE862" s="32">
        <v>0</v>
      </c>
      <c r="AF862" t="s">
        <v>492</v>
      </c>
      <c r="AG862">
        <v>5</v>
      </c>
      <c r="AH862"/>
    </row>
    <row r="863" spans="1:34" x14ac:dyDescent="0.25">
      <c r="A863" t="s">
        <v>2364</v>
      </c>
      <c r="B863" t="s">
        <v>1880</v>
      </c>
      <c r="C863" t="s">
        <v>1968</v>
      </c>
      <c r="D863" t="s">
        <v>2244</v>
      </c>
      <c r="E863" s="32">
        <v>16.577777777777779</v>
      </c>
      <c r="F863" s="32">
        <v>5.5907841823056312</v>
      </c>
      <c r="G863" s="32">
        <v>4.4799128686327077</v>
      </c>
      <c r="H863" s="32">
        <v>1.6289946380697051</v>
      </c>
      <c r="I863" s="32">
        <v>0.89647453083109929</v>
      </c>
      <c r="J863" s="32">
        <v>92.682777777777801</v>
      </c>
      <c r="K863" s="32">
        <v>74.26700000000001</v>
      </c>
      <c r="L863" s="32">
        <v>27.005111111111113</v>
      </c>
      <c r="M863" s="32">
        <v>14.861555555555558</v>
      </c>
      <c r="N863" s="32">
        <v>7.165333333333332</v>
      </c>
      <c r="O863" s="32">
        <v>4.9782222222222217</v>
      </c>
      <c r="P863" s="32">
        <v>22.163777777777788</v>
      </c>
      <c r="Q863" s="32">
        <v>15.891555555555563</v>
      </c>
      <c r="R863" s="32">
        <v>6.2722222222222239</v>
      </c>
      <c r="S863" s="32">
        <v>43.513888888888893</v>
      </c>
      <c r="T863" s="32">
        <v>43.513888888888893</v>
      </c>
      <c r="U863" s="32">
        <v>0</v>
      </c>
      <c r="V863" s="32">
        <v>0</v>
      </c>
      <c r="W863" s="32">
        <v>0</v>
      </c>
      <c r="X863" s="32">
        <v>0</v>
      </c>
      <c r="Y863" s="32">
        <v>0</v>
      </c>
      <c r="Z863" s="32">
        <v>0</v>
      </c>
      <c r="AA863" s="32">
        <v>0</v>
      </c>
      <c r="AB863" s="32">
        <v>0</v>
      </c>
      <c r="AC863" s="32">
        <v>0</v>
      </c>
      <c r="AD863" s="32">
        <v>0</v>
      </c>
      <c r="AE863" s="32">
        <v>0</v>
      </c>
      <c r="AF863" t="s">
        <v>939</v>
      </c>
      <c r="AG863">
        <v>5</v>
      </c>
      <c r="AH863"/>
    </row>
    <row r="864" spans="1:34" x14ac:dyDescent="0.25">
      <c r="A864" t="s">
        <v>2364</v>
      </c>
      <c r="B864" t="s">
        <v>1363</v>
      </c>
      <c r="C864" t="s">
        <v>1920</v>
      </c>
      <c r="D864" t="s">
        <v>2280</v>
      </c>
      <c r="E864" s="32">
        <v>82.211111111111109</v>
      </c>
      <c r="F864" s="32">
        <v>3.1539356669820244</v>
      </c>
      <c r="G864" s="32">
        <v>2.8384146506284638</v>
      </c>
      <c r="H864" s="32">
        <v>0.57450060819029569</v>
      </c>
      <c r="I864" s="32">
        <v>0.44348966076496793</v>
      </c>
      <c r="J864" s="32">
        <v>259.28855555555555</v>
      </c>
      <c r="K864" s="32">
        <v>233.34922222222224</v>
      </c>
      <c r="L864" s="32">
        <v>47.230333333333306</v>
      </c>
      <c r="M864" s="32">
        <v>36.459777777777752</v>
      </c>
      <c r="N864" s="32">
        <v>5.8615555555555554</v>
      </c>
      <c r="O864" s="32">
        <v>4.9089999999999998</v>
      </c>
      <c r="P864" s="32">
        <v>58.746000000000009</v>
      </c>
      <c r="Q864" s="32">
        <v>43.577222222222225</v>
      </c>
      <c r="R864" s="32">
        <v>15.16877777777778</v>
      </c>
      <c r="S864" s="32">
        <v>153.31222222222226</v>
      </c>
      <c r="T864" s="32">
        <v>127.30322222222225</v>
      </c>
      <c r="U864" s="32">
        <v>26.009</v>
      </c>
      <c r="V864" s="32">
        <v>0</v>
      </c>
      <c r="W864" s="32">
        <v>0</v>
      </c>
      <c r="X864" s="32">
        <v>0</v>
      </c>
      <c r="Y864" s="32">
        <v>0</v>
      </c>
      <c r="Z864" s="32">
        <v>0</v>
      </c>
      <c r="AA864" s="32">
        <v>0</v>
      </c>
      <c r="AB864" s="32">
        <v>0</v>
      </c>
      <c r="AC864" s="32">
        <v>0</v>
      </c>
      <c r="AD864" s="32">
        <v>0</v>
      </c>
      <c r="AE864" s="32">
        <v>0</v>
      </c>
      <c r="AF864" t="s">
        <v>415</v>
      </c>
      <c r="AG864">
        <v>5</v>
      </c>
      <c r="AH864"/>
    </row>
    <row r="865" spans="1:34" x14ac:dyDescent="0.25">
      <c r="A865" t="s">
        <v>2364</v>
      </c>
      <c r="B865" t="s">
        <v>1390</v>
      </c>
      <c r="C865" t="s">
        <v>1911</v>
      </c>
      <c r="D865" t="s">
        <v>2260</v>
      </c>
      <c r="E865" s="32">
        <v>79.966666666666669</v>
      </c>
      <c r="F865" s="32">
        <v>3.1065749617896348</v>
      </c>
      <c r="G865" s="32">
        <v>2.7785730165346676</v>
      </c>
      <c r="H865" s="32">
        <v>0.4602570515492565</v>
      </c>
      <c r="I865" s="32">
        <v>0.24139919410865632</v>
      </c>
      <c r="J865" s="32">
        <v>248.42244444444447</v>
      </c>
      <c r="K865" s="32">
        <v>222.19322222222226</v>
      </c>
      <c r="L865" s="32">
        <v>36.805222222222213</v>
      </c>
      <c r="M865" s="32">
        <v>19.303888888888885</v>
      </c>
      <c r="N865" s="32">
        <v>11.812444444444441</v>
      </c>
      <c r="O865" s="32">
        <v>5.6888888888888891</v>
      </c>
      <c r="P865" s="32">
        <v>78.088888888888889</v>
      </c>
      <c r="Q865" s="32">
        <v>69.361000000000004</v>
      </c>
      <c r="R865" s="32">
        <v>8.7278888888888861</v>
      </c>
      <c r="S865" s="32">
        <v>133.52833333333336</v>
      </c>
      <c r="T865" s="32">
        <v>133.42722222222224</v>
      </c>
      <c r="U865" s="32">
        <v>0.10111111111111111</v>
      </c>
      <c r="V865" s="32">
        <v>0</v>
      </c>
      <c r="W865" s="32">
        <v>29.257444444444449</v>
      </c>
      <c r="X865" s="32">
        <v>3.6537777777777776</v>
      </c>
      <c r="Y865" s="32">
        <v>0</v>
      </c>
      <c r="Z865" s="32">
        <v>0</v>
      </c>
      <c r="AA865" s="32">
        <v>19.11344444444445</v>
      </c>
      <c r="AB865" s="32">
        <v>0</v>
      </c>
      <c r="AC865" s="32">
        <v>6.4902222222222221</v>
      </c>
      <c r="AD865" s="32">
        <v>0</v>
      </c>
      <c r="AE865" s="32">
        <v>0</v>
      </c>
      <c r="AF865" t="s">
        <v>442</v>
      </c>
      <c r="AG865">
        <v>5</v>
      </c>
      <c r="AH865"/>
    </row>
    <row r="866" spans="1:34" x14ac:dyDescent="0.25">
      <c r="A866" t="s">
        <v>2364</v>
      </c>
      <c r="B866" t="s">
        <v>949</v>
      </c>
      <c r="C866" t="s">
        <v>2184</v>
      </c>
      <c r="D866" t="s">
        <v>2293</v>
      </c>
      <c r="E866" s="32">
        <v>84.766666666666666</v>
      </c>
      <c r="F866" s="32">
        <v>4.8547634028050863</v>
      </c>
      <c r="G866" s="32">
        <v>4.4093249442915194</v>
      </c>
      <c r="H866" s="32">
        <v>1.3688229125704547</v>
      </c>
      <c r="I866" s="32">
        <v>0.99282343688556818</v>
      </c>
      <c r="J866" s="32">
        <v>411.52211111111114</v>
      </c>
      <c r="K866" s="32">
        <v>373.76377777777782</v>
      </c>
      <c r="L866" s="32">
        <v>116.03055555555555</v>
      </c>
      <c r="M866" s="32">
        <v>84.158333333333331</v>
      </c>
      <c r="N866" s="32">
        <v>26.361111111111111</v>
      </c>
      <c r="O866" s="32">
        <v>5.5111111111111111</v>
      </c>
      <c r="P866" s="32">
        <v>113.77777777777777</v>
      </c>
      <c r="Q866" s="32">
        <v>107.89166666666667</v>
      </c>
      <c r="R866" s="32">
        <v>5.8861111111111111</v>
      </c>
      <c r="S866" s="32">
        <v>181.71377777777781</v>
      </c>
      <c r="T866" s="32">
        <v>181.71377777777781</v>
      </c>
      <c r="U866" s="32">
        <v>0</v>
      </c>
      <c r="V866" s="32">
        <v>0</v>
      </c>
      <c r="W866" s="32">
        <v>62.602777777777774</v>
      </c>
      <c r="X866" s="32">
        <v>16.455555555555556</v>
      </c>
      <c r="Y866" s="32">
        <v>0</v>
      </c>
      <c r="Z866" s="32">
        <v>0</v>
      </c>
      <c r="AA866" s="32">
        <v>15.144444444444444</v>
      </c>
      <c r="AB866" s="32">
        <v>0</v>
      </c>
      <c r="AC866" s="32">
        <v>31.002777777777776</v>
      </c>
      <c r="AD866" s="32">
        <v>0</v>
      </c>
      <c r="AE866" s="32">
        <v>0</v>
      </c>
      <c r="AF866" t="s">
        <v>799</v>
      </c>
      <c r="AG866">
        <v>5</v>
      </c>
      <c r="AH866"/>
    </row>
    <row r="867" spans="1:34" x14ac:dyDescent="0.25">
      <c r="A867" t="s">
        <v>2364</v>
      </c>
      <c r="B867" t="s">
        <v>1809</v>
      </c>
      <c r="C867" t="s">
        <v>2048</v>
      </c>
      <c r="D867" t="s">
        <v>2243</v>
      </c>
      <c r="E867" s="32">
        <v>38.677777777777777</v>
      </c>
      <c r="F867" s="32">
        <v>3.7963947141625969</v>
      </c>
      <c r="G867" s="32">
        <v>3.5007900028727383</v>
      </c>
      <c r="H867" s="32">
        <v>0.41633151393277795</v>
      </c>
      <c r="I867" s="32">
        <v>0.1207268026429187</v>
      </c>
      <c r="J867" s="32">
        <v>146.83611111111111</v>
      </c>
      <c r="K867" s="32">
        <v>135.4027777777778</v>
      </c>
      <c r="L867" s="32">
        <v>16.102777777777778</v>
      </c>
      <c r="M867" s="32">
        <v>4.6694444444444443</v>
      </c>
      <c r="N867" s="32">
        <v>5.8416666666666668</v>
      </c>
      <c r="O867" s="32">
        <v>5.5916666666666668</v>
      </c>
      <c r="P867" s="32">
        <v>49.341666666666669</v>
      </c>
      <c r="Q867" s="32">
        <v>49.341666666666669</v>
      </c>
      <c r="R867" s="32">
        <v>0</v>
      </c>
      <c r="S867" s="32">
        <v>81.391666666666666</v>
      </c>
      <c r="T867" s="32">
        <v>56.394444444444446</v>
      </c>
      <c r="U867" s="32">
        <v>24.997222222222224</v>
      </c>
      <c r="V867" s="32">
        <v>0</v>
      </c>
      <c r="W867" s="32">
        <v>0</v>
      </c>
      <c r="X867" s="32">
        <v>0</v>
      </c>
      <c r="Y867" s="32">
        <v>0</v>
      </c>
      <c r="Z867" s="32">
        <v>0</v>
      </c>
      <c r="AA867" s="32">
        <v>0</v>
      </c>
      <c r="AB867" s="32">
        <v>0</v>
      </c>
      <c r="AC867" s="32">
        <v>0</v>
      </c>
      <c r="AD867" s="32">
        <v>0</v>
      </c>
      <c r="AE867" s="32">
        <v>0</v>
      </c>
      <c r="AF867" t="s">
        <v>868</v>
      </c>
      <c r="AG867">
        <v>5</v>
      </c>
      <c r="AH867"/>
    </row>
    <row r="868" spans="1:34" x14ac:dyDescent="0.25">
      <c r="A868" t="s">
        <v>2364</v>
      </c>
      <c r="B868" t="s">
        <v>1397</v>
      </c>
      <c r="C868" t="s">
        <v>2019</v>
      </c>
      <c r="D868" t="s">
        <v>2295</v>
      </c>
      <c r="E868" s="32">
        <v>73.577777777777783</v>
      </c>
      <c r="F868" s="32">
        <v>3.6329160374509213</v>
      </c>
      <c r="G868" s="32">
        <v>3.2840788281485955</v>
      </c>
      <c r="H868" s="32">
        <v>0.47783902144367263</v>
      </c>
      <c r="I868" s="32">
        <v>0.33853065539112048</v>
      </c>
      <c r="J868" s="32">
        <v>267.30188888888893</v>
      </c>
      <c r="K868" s="32">
        <v>241.63522222222224</v>
      </c>
      <c r="L868" s="32">
        <v>35.158333333333339</v>
      </c>
      <c r="M868" s="32">
        <v>24.908333333333335</v>
      </c>
      <c r="N868" s="32">
        <v>5.166666666666667</v>
      </c>
      <c r="O868" s="32">
        <v>5.083333333333333</v>
      </c>
      <c r="P868" s="32">
        <v>72.36944444444444</v>
      </c>
      <c r="Q868" s="32">
        <v>56.952777777777776</v>
      </c>
      <c r="R868" s="32">
        <v>15.416666666666666</v>
      </c>
      <c r="S868" s="32">
        <v>159.77411111111113</v>
      </c>
      <c r="T868" s="32">
        <v>159.77411111111113</v>
      </c>
      <c r="U868" s="32">
        <v>0</v>
      </c>
      <c r="V868" s="32">
        <v>0</v>
      </c>
      <c r="W868" s="32">
        <v>0.60022222222222221</v>
      </c>
      <c r="X868" s="32">
        <v>0</v>
      </c>
      <c r="Y868" s="32">
        <v>0</v>
      </c>
      <c r="Z868" s="32">
        <v>0</v>
      </c>
      <c r="AA868" s="32">
        <v>0</v>
      </c>
      <c r="AB868" s="32">
        <v>0</v>
      </c>
      <c r="AC868" s="32">
        <v>0.60022222222222221</v>
      </c>
      <c r="AD868" s="32">
        <v>0</v>
      </c>
      <c r="AE868" s="32">
        <v>0</v>
      </c>
      <c r="AF868" t="s">
        <v>449</v>
      </c>
      <c r="AG868">
        <v>5</v>
      </c>
      <c r="AH868"/>
    </row>
    <row r="869" spans="1:34" x14ac:dyDescent="0.25">
      <c r="A869" t="s">
        <v>2364</v>
      </c>
      <c r="B869" t="s">
        <v>1167</v>
      </c>
      <c r="C869" t="s">
        <v>1968</v>
      </c>
      <c r="D869" t="s">
        <v>2258</v>
      </c>
      <c r="E869" s="32">
        <v>75.588888888888889</v>
      </c>
      <c r="F869" s="32">
        <v>3.4431750698221371</v>
      </c>
      <c r="G869" s="32">
        <v>3.2195193297074818</v>
      </c>
      <c r="H869" s="32">
        <v>0.65958106717624587</v>
      </c>
      <c r="I869" s="32">
        <v>0.43592532706159054</v>
      </c>
      <c r="J869" s="32">
        <v>260.26577777777777</v>
      </c>
      <c r="K869" s="32">
        <v>243.35988888888886</v>
      </c>
      <c r="L869" s="32">
        <v>49.857000000000006</v>
      </c>
      <c r="M869" s="32">
        <v>32.951111111111118</v>
      </c>
      <c r="N869" s="32">
        <v>11.572555555555555</v>
      </c>
      <c r="O869" s="32">
        <v>5.333333333333333</v>
      </c>
      <c r="P869" s="32">
        <v>58.889444444444429</v>
      </c>
      <c r="Q869" s="32">
        <v>58.889444444444429</v>
      </c>
      <c r="R869" s="32">
        <v>0</v>
      </c>
      <c r="S869" s="32">
        <v>151.51933333333332</v>
      </c>
      <c r="T869" s="32">
        <v>151.51933333333332</v>
      </c>
      <c r="U869" s="32">
        <v>0</v>
      </c>
      <c r="V869" s="32">
        <v>0</v>
      </c>
      <c r="W869" s="32">
        <v>70.472111111111118</v>
      </c>
      <c r="X869" s="32">
        <v>0</v>
      </c>
      <c r="Y869" s="32">
        <v>7.9914444444444444</v>
      </c>
      <c r="Z869" s="32">
        <v>0</v>
      </c>
      <c r="AA869" s="32">
        <v>34.086111111111109</v>
      </c>
      <c r="AB869" s="32">
        <v>0</v>
      </c>
      <c r="AC869" s="32">
        <v>28.394555555555559</v>
      </c>
      <c r="AD869" s="32">
        <v>0</v>
      </c>
      <c r="AE869" s="32">
        <v>0</v>
      </c>
      <c r="AF869" t="s">
        <v>215</v>
      </c>
      <c r="AG869">
        <v>5</v>
      </c>
      <c r="AH869"/>
    </row>
    <row r="870" spans="1:34" x14ac:dyDescent="0.25">
      <c r="A870" t="s">
        <v>2364</v>
      </c>
      <c r="B870" t="s">
        <v>1171</v>
      </c>
      <c r="C870" t="s">
        <v>1887</v>
      </c>
      <c r="D870" t="s">
        <v>2294</v>
      </c>
      <c r="E870" s="32">
        <v>42.322222222222223</v>
      </c>
      <c r="F870" s="32">
        <v>3.4537411394066702</v>
      </c>
      <c r="G870" s="32">
        <v>2.9961906012076671</v>
      </c>
      <c r="H870" s="32">
        <v>0.5840955631399315</v>
      </c>
      <c r="I870" s="32">
        <v>0.32847729062746106</v>
      </c>
      <c r="J870" s="32">
        <v>146.17000000000007</v>
      </c>
      <c r="K870" s="32">
        <v>126.80544444444449</v>
      </c>
      <c r="L870" s="32">
        <v>24.720222222222212</v>
      </c>
      <c r="M870" s="32">
        <v>13.90188888888888</v>
      </c>
      <c r="N870" s="32">
        <v>6.8572222222222203</v>
      </c>
      <c r="O870" s="32">
        <v>3.9611111111111112</v>
      </c>
      <c r="P870" s="32">
        <v>50.76100000000001</v>
      </c>
      <c r="Q870" s="32">
        <v>42.214777777777783</v>
      </c>
      <c r="R870" s="32">
        <v>8.5462222222222231</v>
      </c>
      <c r="S870" s="32">
        <v>70.68877777777783</v>
      </c>
      <c r="T870" s="32">
        <v>66.664666666666719</v>
      </c>
      <c r="U870" s="32">
        <v>4.0241111111111119</v>
      </c>
      <c r="V870" s="32">
        <v>0</v>
      </c>
      <c r="W870" s="32">
        <v>0</v>
      </c>
      <c r="X870" s="32">
        <v>0</v>
      </c>
      <c r="Y870" s="32">
        <v>0</v>
      </c>
      <c r="Z870" s="32">
        <v>0</v>
      </c>
      <c r="AA870" s="32">
        <v>0</v>
      </c>
      <c r="AB870" s="32">
        <v>0</v>
      </c>
      <c r="AC870" s="32">
        <v>0</v>
      </c>
      <c r="AD870" s="32">
        <v>0</v>
      </c>
      <c r="AE870" s="32">
        <v>0</v>
      </c>
      <c r="AF870" t="s">
        <v>219</v>
      </c>
      <c r="AG870">
        <v>5</v>
      </c>
      <c r="AH870"/>
    </row>
    <row r="871" spans="1:34" x14ac:dyDescent="0.25">
      <c r="A871" t="s">
        <v>2364</v>
      </c>
      <c r="B871" t="s">
        <v>1758</v>
      </c>
      <c r="C871" t="s">
        <v>1957</v>
      </c>
      <c r="D871" t="s">
        <v>2321</v>
      </c>
      <c r="E871" s="32">
        <v>27.744444444444444</v>
      </c>
      <c r="F871" s="32">
        <v>1.5411894273127753</v>
      </c>
      <c r="G871" s="32">
        <v>1.2451541850220262</v>
      </c>
      <c r="H871" s="32">
        <v>0.24805766920304362</v>
      </c>
      <c r="I871" s="32">
        <v>0.1570684821786143</v>
      </c>
      <c r="J871" s="32">
        <v>42.759444444444441</v>
      </c>
      <c r="K871" s="32">
        <v>34.546111111111102</v>
      </c>
      <c r="L871" s="32">
        <v>6.8822222222222207</v>
      </c>
      <c r="M871" s="32">
        <v>4.3577777777777769</v>
      </c>
      <c r="N871" s="32">
        <v>0</v>
      </c>
      <c r="O871" s="32">
        <v>2.5244444444444438</v>
      </c>
      <c r="P871" s="32">
        <v>14.755555555555553</v>
      </c>
      <c r="Q871" s="32">
        <v>9.0666666666666647</v>
      </c>
      <c r="R871" s="32">
        <v>5.6888888888888891</v>
      </c>
      <c r="S871" s="32">
        <v>21.121666666666663</v>
      </c>
      <c r="T871" s="32">
        <v>21.121666666666663</v>
      </c>
      <c r="U871" s="32">
        <v>0</v>
      </c>
      <c r="V871" s="32">
        <v>0</v>
      </c>
      <c r="W871" s="32">
        <v>2.9172222222222226</v>
      </c>
      <c r="X871" s="32">
        <v>0</v>
      </c>
      <c r="Y871" s="32">
        <v>0</v>
      </c>
      <c r="Z871" s="32">
        <v>0</v>
      </c>
      <c r="AA871" s="32">
        <v>2.0066666666666668</v>
      </c>
      <c r="AB871" s="32">
        <v>0</v>
      </c>
      <c r="AC871" s="32">
        <v>0.91055555555555556</v>
      </c>
      <c r="AD871" s="32">
        <v>0</v>
      </c>
      <c r="AE871" s="32">
        <v>0</v>
      </c>
      <c r="AF871" t="s">
        <v>817</v>
      </c>
      <c r="AG871">
        <v>5</v>
      </c>
      <c r="AH871"/>
    </row>
    <row r="872" spans="1:34" x14ac:dyDescent="0.25">
      <c r="A872" t="s">
        <v>2364</v>
      </c>
      <c r="B872" t="s">
        <v>1865</v>
      </c>
      <c r="C872" t="s">
        <v>2163</v>
      </c>
      <c r="D872" t="s">
        <v>2266</v>
      </c>
      <c r="E872" s="32">
        <v>46.6</v>
      </c>
      <c r="F872" s="32">
        <v>4.1954124940391031</v>
      </c>
      <c r="G872" s="32">
        <v>3.6132355746304246</v>
      </c>
      <c r="H872" s="32">
        <v>1.1205984740104908</v>
      </c>
      <c r="I872" s="32">
        <v>0.70219122556032409</v>
      </c>
      <c r="J872" s="32">
        <v>195.50622222222222</v>
      </c>
      <c r="K872" s="32">
        <v>168.37677777777779</v>
      </c>
      <c r="L872" s="32">
        <v>52.219888888888875</v>
      </c>
      <c r="M872" s="32">
        <v>32.722111111111104</v>
      </c>
      <c r="N872" s="32">
        <v>14.197777777777777</v>
      </c>
      <c r="O872" s="32">
        <v>5.3</v>
      </c>
      <c r="P872" s="32">
        <v>62.937777777777782</v>
      </c>
      <c r="Q872" s="32">
        <v>55.306111111111115</v>
      </c>
      <c r="R872" s="32">
        <v>7.6316666666666668</v>
      </c>
      <c r="S872" s="32">
        <v>80.348555555555564</v>
      </c>
      <c r="T872" s="32">
        <v>64.619333333333344</v>
      </c>
      <c r="U872" s="32">
        <v>10.471444444444442</v>
      </c>
      <c r="V872" s="32">
        <v>5.257777777777779</v>
      </c>
      <c r="W872" s="32">
        <v>0</v>
      </c>
      <c r="X872" s="32">
        <v>0</v>
      </c>
      <c r="Y872" s="32">
        <v>0</v>
      </c>
      <c r="Z872" s="32">
        <v>0</v>
      </c>
      <c r="AA872" s="32">
        <v>0</v>
      </c>
      <c r="AB872" s="32">
        <v>0</v>
      </c>
      <c r="AC872" s="32">
        <v>0</v>
      </c>
      <c r="AD872" s="32">
        <v>0</v>
      </c>
      <c r="AE872" s="32">
        <v>0</v>
      </c>
      <c r="AF872" t="s">
        <v>924</v>
      </c>
      <c r="AG872">
        <v>5</v>
      </c>
      <c r="AH872"/>
    </row>
    <row r="873" spans="1:34" x14ac:dyDescent="0.25">
      <c r="A873" t="s">
        <v>2364</v>
      </c>
      <c r="B873" t="s">
        <v>1539</v>
      </c>
      <c r="C873" t="s">
        <v>1965</v>
      </c>
      <c r="D873" t="s">
        <v>2290</v>
      </c>
      <c r="E873" s="32">
        <v>71.8</v>
      </c>
      <c r="F873" s="32">
        <v>2.8970040235221295</v>
      </c>
      <c r="G873" s="32">
        <v>2.7570829464562059</v>
      </c>
      <c r="H873" s="32">
        <v>0.24172237697307333</v>
      </c>
      <c r="I873" s="32">
        <v>0.15324357783967812</v>
      </c>
      <c r="J873" s="32">
        <v>208.0048888888889</v>
      </c>
      <c r="K873" s="32">
        <v>197.95855555555556</v>
      </c>
      <c r="L873" s="32">
        <v>17.355666666666664</v>
      </c>
      <c r="M873" s="32">
        <v>11.002888888888888</v>
      </c>
      <c r="N873" s="32">
        <v>0</v>
      </c>
      <c r="O873" s="32">
        <v>6.3527777777777779</v>
      </c>
      <c r="P873" s="32">
        <v>63.342222222222226</v>
      </c>
      <c r="Q873" s="32">
        <v>59.648666666666671</v>
      </c>
      <c r="R873" s="32">
        <v>3.6935555555555561</v>
      </c>
      <c r="S873" s="32">
        <v>127.30700000000002</v>
      </c>
      <c r="T873" s="32">
        <v>127.30700000000002</v>
      </c>
      <c r="U873" s="32">
        <v>0</v>
      </c>
      <c r="V873" s="32">
        <v>0</v>
      </c>
      <c r="W873" s="32">
        <v>0</v>
      </c>
      <c r="X873" s="32">
        <v>0</v>
      </c>
      <c r="Y873" s="32">
        <v>0</v>
      </c>
      <c r="Z873" s="32">
        <v>0</v>
      </c>
      <c r="AA873" s="32">
        <v>0</v>
      </c>
      <c r="AB873" s="32">
        <v>0</v>
      </c>
      <c r="AC873" s="32">
        <v>0</v>
      </c>
      <c r="AD873" s="32">
        <v>0</v>
      </c>
      <c r="AE873" s="32">
        <v>0</v>
      </c>
      <c r="AF873" t="s">
        <v>594</v>
      </c>
      <c r="AG873">
        <v>5</v>
      </c>
      <c r="AH873"/>
    </row>
    <row r="874" spans="1:34" x14ac:dyDescent="0.25">
      <c r="A874" t="s">
        <v>2364</v>
      </c>
      <c r="B874" t="s">
        <v>1386</v>
      </c>
      <c r="C874" t="s">
        <v>2155</v>
      </c>
      <c r="D874" t="s">
        <v>2308</v>
      </c>
      <c r="E874" s="32">
        <v>122.88888888888889</v>
      </c>
      <c r="F874" s="32">
        <v>2.7630542495479204</v>
      </c>
      <c r="G874" s="32">
        <v>2.5414746835443029</v>
      </c>
      <c r="H874" s="32">
        <v>0.61156419529837247</v>
      </c>
      <c r="I874" s="32">
        <v>0.49482459312839056</v>
      </c>
      <c r="J874" s="32">
        <v>339.54866666666663</v>
      </c>
      <c r="K874" s="32">
        <v>312.3189999999999</v>
      </c>
      <c r="L874" s="32">
        <v>75.154444444444437</v>
      </c>
      <c r="M874" s="32">
        <v>60.80844444444444</v>
      </c>
      <c r="N874" s="32">
        <v>8.8793333333333315</v>
      </c>
      <c r="O874" s="32">
        <v>5.4666666666666668</v>
      </c>
      <c r="P874" s="32">
        <v>91.338444444444463</v>
      </c>
      <c r="Q874" s="32">
        <v>78.454777777777792</v>
      </c>
      <c r="R874" s="32">
        <v>12.883666666666672</v>
      </c>
      <c r="S874" s="32">
        <v>173.05577777777771</v>
      </c>
      <c r="T874" s="32">
        <v>166.21755555555549</v>
      </c>
      <c r="U874" s="32">
        <v>6.838222222222222</v>
      </c>
      <c r="V874" s="32">
        <v>0</v>
      </c>
      <c r="W874" s="32">
        <v>0</v>
      </c>
      <c r="X874" s="32">
        <v>0</v>
      </c>
      <c r="Y874" s="32">
        <v>0</v>
      </c>
      <c r="Z874" s="32">
        <v>0</v>
      </c>
      <c r="AA874" s="32">
        <v>0</v>
      </c>
      <c r="AB874" s="32">
        <v>0</v>
      </c>
      <c r="AC874" s="32">
        <v>0</v>
      </c>
      <c r="AD874" s="32">
        <v>0</v>
      </c>
      <c r="AE874" s="32">
        <v>0</v>
      </c>
      <c r="AF874" t="s">
        <v>438</v>
      </c>
      <c r="AG874">
        <v>5</v>
      </c>
      <c r="AH874"/>
    </row>
    <row r="875" spans="1:34" x14ac:dyDescent="0.25">
      <c r="A875" t="s">
        <v>2364</v>
      </c>
      <c r="B875" t="s">
        <v>1344</v>
      </c>
      <c r="C875" t="s">
        <v>2150</v>
      </c>
      <c r="D875" t="s">
        <v>2300</v>
      </c>
      <c r="E875" s="32">
        <v>49.733333333333334</v>
      </c>
      <c r="F875" s="32">
        <v>2.275366398570152</v>
      </c>
      <c r="G875" s="32">
        <v>1.9398100983020556</v>
      </c>
      <c r="H875" s="32">
        <v>0.57866845397676503</v>
      </c>
      <c r="I875" s="32">
        <v>0.36419124218051835</v>
      </c>
      <c r="J875" s="32">
        <v>113.16155555555557</v>
      </c>
      <c r="K875" s="32">
        <v>96.473222222222233</v>
      </c>
      <c r="L875" s="32">
        <v>28.779111111111114</v>
      </c>
      <c r="M875" s="32">
        <v>18.112444444444446</v>
      </c>
      <c r="N875" s="32">
        <v>4.8</v>
      </c>
      <c r="O875" s="32">
        <v>5.8666666666666663</v>
      </c>
      <c r="P875" s="32">
        <v>30.655222222222221</v>
      </c>
      <c r="Q875" s="32">
        <v>24.633555555555557</v>
      </c>
      <c r="R875" s="32">
        <v>6.0216666666666656</v>
      </c>
      <c r="S875" s="32">
        <v>53.727222222222231</v>
      </c>
      <c r="T875" s="32">
        <v>49.708000000000006</v>
      </c>
      <c r="U875" s="32">
        <v>4.0192222222222238</v>
      </c>
      <c r="V875" s="32">
        <v>0</v>
      </c>
      <c r="W875" s="32">
        <v>0</v>
      </c>
      <c r="X875" s="32">
        <v>0</v>
      </c>
      <c r="Y875" s="32">
        <v>0</v>
      </c>
      <c r="Z875" s="32">
        <v>0</v>
      </c>
      <c r="AA875" s="32">
        <v>0</v>
      </c>
      <c r="AB875" s="32">
        <v>0</v>
      </c>
      <c r="AC875" s="32">
        <v>0</v>
      </c>
      <c r="AD875" s="32">
        <v>0</v>
      </c>
      <c r="AE875" s="32">
        <v>0</v>
      </c>
      <c r="AF875" t="s">
        <v>395</v>
      </c>
      <c r="AG875">
        <v>5</v>
      </c>
      <c r="AH875"/>
    </row>
    <row r="876" spans="1:34" x14ac:dyDescent="0.25">
      <c r="A876" t="s">
        <v>2364</v>
      </c>
      <c r="B876" t="s">
        <v>1551</v>
      </c>
      <c r="C876" t="s">
        <v>1979</v>
      </c>
      <c r="D876" t="s">
        <v>2324</v>
      </c>
      <c r="E876" s="32">
        <v>40.777777777777779</v>
      </c>
      <c r="F876" s="32">
        <v>3.8264768392370585</v>
      </c>
      <c r="G876" s="32">
        <v>3.5299972752043609</v>
      </c>
      <c r="H876" s="32">
        <v>0.38840054495912812</v>
      </c>
      <c r="I876" s="32">
        <v>0.24113896457765674</v>
      </c>
      <c r="J876" s="32">
        <v>156.03522222222227</v>
      </c>
      <c r="K876" s="32">
        <v>143.94544444444449</v>
      </c>
      <c r="L876" s="32">
        <v>15.838111111111115</v>
      </c>
      <c r="M876" s="32">
        <v>9.8331111111111138</v>
      </c>
      <c r="N876" s="32">
        <v>0</v>
      </c>
      <c r="O876" s="32">
        <v>6.0050000000000008</v>
      </c>
      <c r="P876" s="32">
        <v>48.088666666666683</v>
      </c>
      <c r="Q876" s="32">
        <v>42.003888888888902</v>
      </c>
      <c r="R876" s="32">
        <v>6.0847777777777798</v>
      </c>
      <c r="S876" s="32">
        <v>92.108444444444473</v>
      </c>
      <c r="T876" s="32">
        <v>85.880000000000024</v>
      </c>
      <c r="U876" s="32">
        <v>6.2284444444444453</v>
      </c>
      <c r="V876" s="32">
        <v>0</v>
      </c>
      <c r="W876" s="32">
        <v>0</v>
      </c>
      <c r="X876" s="32">
        <v>0</v>
      </c>
      <c r="Y876" s="32">
        <v>0</v>
      </c>
      <c r="Z876" s="32">
        <v>0</v>
      </c>
      <c r="AA876" s="32">
        <v>0</v>
      </c>
      <c r="AB876" s="32">
        <v>0</v>
      </c>
      <c r="AC876" s="32">
        <v>0</v>
      </c>
      <c r="AD876" s="32">
        <v>0</v>
      </c>
      <c r="AE876" s="32">
        <v>0</v>
      </c>
      <c r="AF876" t="s">
        <v>607</v>
      </c>
      <c r="AG876">
        <v>5</v>
      </c>
      <c r="AH876"/>
    </row>
    <row r="877" spans="1:34" x14ac:dyDescent="0.25">
      <c r="A877" t="s">
        <v>2364</v>
      </c>
      <c r="B877" t="s">
        <v>1662</v>
      </c>
      <c r="C877" t="s">
        <v>2047</v>
      </c>
      <c r="D877" t="s">
        <v>2297</v>
      </c>
      <c r="E877" s="32">
        <v>48.822222222222223</v>
      </c>
      <c r="F877" s="32">
        <v>3.4639713245334551</v>
      </c>
      <c r="G877" s="32">
        <v>3.1013177059626766</v>
      </c>
      <c r="H877" s="32">
        <v>0.56969731451979977</v>
      </c>
      <c r="I877" s="32">
        <v>0.30080791989076011</v>
      </c>
      <c r="J877" s="32">
        <v>169.11877777777781</v>
      </c>
      <c r="K877" s="32">
        <v>151.41322222222223</v>
      </c>
      <c r="L877" s="32">
        <v>27.81388888888889</v>
      </c>
      <c r="M877" s="32">
        <v>14.686111111111112</v>
      </c>
      <c r="N877" s="32">
        <v>8.7722222222222221</v>
      </c>
      <c r="O877" s="32">
        <v>4.3555555555555552</v>
      </c>
      <c r="P877" s="32">
        <v>44.334777777777774</v>
      </c>
      <c r="Q877" s="32">
        <v>39.756999999999998</v>
      </c>
      <c r="R877" s="32">
        <v>4.5777777777777775</v>
      </c>
      <c r="S877" s="32">
        <v>96.970111111111123</v>
      </c>
      <c r="T877" s="32">
        <v>91.136777777777795</v>
      </c>
      <c r="U877" s="32">
        <v>5.833333333333333</v>
      </c>
      <c r="V877" s="32">
        <v>0</v>
      </c>
      <c r="W877" s="32">
        <v>39.535444444444423</v>
      </c>
      <c r="X877" s="32">
        <v>2.8</v>
      </c>
      <c r="Y877" s="32">
        <v>0</v>
      </c>
      <c r="Z877" s="32">
        <v>0</v>
      </c>
      <c r="AA877" s="32">
        <v>6.5486666666666666</v>
      </c>
      <c r="AB877" s="32">
        <v>0</v>
      </c>
      <c r="AC877" s="32">
        <v>30.153444444444428</v>
      </c>
      <c r="AD877" s="32">
        <v>3.3333333333333333E-2</v>
      </c>
      <c r="AE877" s="32">
        <v>0</v>
      </c>
      <c r="AF877" t="s">
        <v>720</v>
      </c>
      <c r="AG877">
        <v>5</v>
      </c>
      <c r="AH877"/>
    </row>
    <row r="878" spans="1:34" x14ac:dyDescent="0.25">
      <c r="A878" t="s">
        <v>2364</v>
      </c>
      <c r="B878" t="s">
        <v>1384</v>
      </c>
      <c r="C878" t="s">
        <v>2060</v>
      </c>
      <c r="D878" t="s">
        <v>2244</v>
      </c>
      <c r="E878" s="32">
        <v>86.233333333333334</v>
      </c>
      <c r="F878" s="32">
        <v>2.3205823991753642</v>
      </c>
      <c r="G878" s="32">
        <v>2.1785581754928489</v>
      </c>
      <c r="H878" s="32">
        <v>0.24622729029764201</v>
      </c>
      <c r="I878" s="32">
        <v>0.11705579177940985</v>
      </c>
      <c r="J878" s="32">
        <v>200.11155555555558</v>
      </c>
      <c r="K878" s="32">
        <v>187.86433333333335</v>
      </c>
      <c r="L878" s="32">
        <v>21.232999999999997</v>
      </c>
      <c r="M878" s="32">
        <v>10.094111111111109</v>
      </c>
      <c r="N878" s="32">
        <v>3.7833333333333332</v>
      </c>
      <c r="O878" s="32">
        <v>7.3555555555555552</v>
      </c>
      <c r="P878" s="32">
        <v>43.863555555555557</v>
      </c>
      <c r="Q878" s="32">
        <v>42.755222222222223</v>
      </c>
      <c r="R878" s="32">
        <v>1.1083333333333334</v>
      </c>
      <c r="S878" s="32">
        <v>135.01500000000001</v>
      </c>
      <c r="T878" s="32">
        <v>134.16888888888892</v>
      </c>
      <c r="U878" s="32">
        <v>0.84611111111111115</v>
      </c>
      <c r="V878" s="32">
        <v>0</v>
      </c>
      <c r="W878" s="32">
        <v>29.275222222222226</v>
      </c>
      <c r="X878" s="32">
        <v>2.1802222222222225</v>
      </c>
      <c r="Y878" s="32">
        <v>3.4166666666666665</v>
      </c>
      <c r="Z878" s="32">
        <v>0</v>
      </c>
      <c r="AA878" s="32">
        <v>6.7826666666666675</v>
      </c>
      <c r="AB878" s="32">
        <v>0</v>
      </c>
      <c r="AC878" s="32">
        <v>16.895666666666667</v>
      </c>
      <c r="AD878" s="32">
        <v>0</v>
      </c>
      <c r="AE878" s="32">
        <v>0</v>
      </c>
      <c r="AF878" t="s">
        <v>436</v>
      </c>
      <c r="AG878">
        <v>5</v>
      </c>
      <c r="AH878"/>
    </row>
    <row r="879" spans="1:34" x14ac:dyDescent="0.25">
      <c r="A879" t="s">
        <v>2364</v>
      </c>
      <c r="B879" t="s">
        <v>1689</v>
      </c>
      <c r="C879" t="s">
        <v>1904</v>
      </c>
      <c r="D879" t="s">
        <v>2267</v>
      </c>
      <c r="E879" s="32">
        <v>48.3</v>
      </c>
      <c r="F879" s="32">
        <v>3.9684610075914426</v>
      </c>
      <c r="G879" s="32">
        <v>3.4969059121233039</v>
      </c>
      <c r="H879" s="32">
        <v>0.97450425580860367</v>
      </c>
      <c r="I879" s="32">
        <v>0.60387853692201532</v>
      </c>
      <c r="J879" s="32">
        <v>191.67666666666668</v>
      </c>
      <c r="K879" s="32">
        <v>168.90055555555557</v>
      </c>
      <c r="L879" s="32">
        <v>47.068555555555555</v>
      </c>
      <c r="M879" s="32">
        <v>29.167333333333339</v>
      </c>
      <c r="N879" s="32">
        <v>12.437111111111108</v>
      </c>
      <c r="O879" s="32">
        <v>5.4641111111111114</v>
      </c>
      <c r="P879" s="32">
        <v>39.620444444444459</v>
      </c>
      <c r="Q879" s="32">
        <v>34.745555555555569</v>
      </c>
      <c r="R879" s="32">
        <v>4.8748888888888882</v>
      </c>
      <c r="S879" s="32">
        <v>104.98766666666666</v>
      </c>
      <c r="T879" s="32">
        <v>104.98766666666666</v>
      </c>
      <c r="U879" s="32">
        <v>0</v>
      </c>
      <c r="V879" s="32">
        <v>0</v>
      </c>
      <c r="W879" s="32">
        <v>18.780888888888896</v>
      </c>
      <c r="X879" s="32">
        <v>0</v>
      </c>
      <c r="Y879" s="32">
        <v>0</v>
      </c>
      <c r="Z879" s="32">
        <v>0</v>
      </c>
      <c r="AA879" s="32">
        <v>5.2638888888888893</v>
      </c>
      <c r="AB879" s="32">
        <v>0</v>
      </c>
      <c r="AC879" s="32">
        <v>13.517000000000005</v>
      </c>
      <c r="AD879" s="32">
        <v>0</v>
      </c>
      <c r="AE879" s="32">
        <v>0</v>
      </c>
      <c r="AF879" t="s">
        <v>747</v>
      </c>
      <c r="AG879">
        <v>5</v>
      </c>
      <c r="AH879"/>
    </row>
    <row r="880" spans="1:34" x14ac:dyDescent="0.25">
      <c r="A880" t="s">
        <v>2364</v>
      </c>
      <c r="B880" t="s">
        <v>1302</v>
      </c>
      <c r="C880" t="s">
        <v>2135</v>
      </c>
      <c r="D880" t="s">
        <v>2293</v>
      </c>
      <c r="E880" s="32">
        <v>63.333333333333336</v>
      </c>
      <c r="F880" s="32">
        <v>2.9131894736842106</v>
      </c>
      <c r="G880" s="32">
        <v>2.7547245614035085</v>
      </c>
      <c r="H880" s="32">
        <v>0.39202105263157899</v>
      </c>
      <c r="I880" s="32">
        <v>0.25373157894736842</v>
      </c>
      <c r="J880" s="32">
        <v>184.50200000000001</v>
      </c>
      <c r="K880" s="32">
        <v>174.46588888888888</v>
      </c>
      <c r="L880" s="32">
        <v>24.828000000000003</v>
      </c>
      <c r="M880" s="32">
        <v>16.069666666666667</v>
      </c>
      <c r="N880" s="32">
        <v>3.2472222222222222</v>
      </c>
      <c r="O880" s="32">
        <v>5.5111111111111111</v>
      </c>
      <c r="P880" s="32">
        <v>51.343888888888898</v>
      </c>
      <c r="Q880" s="32">
        <v>50.06611111111112</v>
      </c>
      <c r="R880" s="32">
        <v>1.2777777777777777</v>
      </c>
      <c r="S880" s="32">
        <v>108.33011111111111</v>
      </c>
      <c r="T880" s="32">
        <v>104.24955555555556</v>
      </c>
      <c r="U880" s="32">
        <v>4.0805555555555557</v>
      </c>
      <c r="V880" s="32">
        <v>0</v>
      </c>
      <c r="W880" s="32">
        <v>35.907555555555554</v>
      </c>
      <c r="X880" s="32">
        <v>0.23355555555555554</v>
      </c>
      <c r="Y880" s="32">
        <v>0.12222222222222222</v>
      </c>
      <c r="Z880" s="32">
        <v>0</v>
      </c>
      <c r="AA880" s="32">
        <v>17.599444444444444</v>
      </c>
      <c r="AB880" s="32">
        <v>0</v>
      </c>
      <c r="AC880" s="32">
        <v>17.952333333333332</v>
      </c>
      <c r="AD880" s="32">
        <v>0</v>
      </c>
      <c r="AE880" s="32">
        <v>0</v>
      </c>
      <c r="AF880" t="s">
        <v>352</v>
      </c>
      <c r="AG880">
        <v>5</v>
      </c>
      <c r="AH880"/>
    </row>
    <row r="881" spans="1:34" x14ac:dyDescent="0.25">
      <c r="A881" t="s">
        <v>2364</v>
      </c>
      <c r="B881" t="s">
        <v>1010</v>
      </c>
      <c r="C881" t="s">
        <v>2043</v>
      </c>
      <c r="D881" t="s">
        <v>2304</v>
      </c>
      <c r="E881" s="32">
        <v>48.333333333333336</v>
      </c>
      <c r="F881" s="32">
        <v>3.5503862068965524</v>
      </c>
      <c r="G881" s="32">
        <v>2.9481218390804598</v>
      </c>
      <c r="H881" s="32">
        <v>0.6689540229885057</v>
      </c>
      <c r="I881" s="32">
        <v>0.27896551724137925</v>
      </c>
      <c r="J881" s="32">
        <v>171.60200000000003</v>
      </c>
      <c r="K881" s="32">
        <v>142.49255555555555</v>
      </c>
      <c r="L881" s="32">
        <v>32.332777777777778</v>
      </c>
      <c r="M881" s="32">
        <v>13.483333333333331</v>
      </c>
      <c r="N881" s="32">
        <v>13.605000000000002</v>
      </c>
      <c r="O881" s="32">
        <v>5.2444444444444445</v>
      </c>
      <c r="P881" s="32">
        <v>48.01633333333335</v>
      </c>
      <c r="Q881" s="32">
        <v>37.756333333333345</v>
      </c>
      <c r="R881" s="32">
        <v>10.260000000000002</v>
      </c>
      <c r="S881" s="32">
        <v>91.25288888888889</v>
      </c>
      <c r="T881" s="32">
        <v>75.225111111111119</v>
      </c>
      <c r="U881" s="32">
        <v>16.027777777777771</v>
      </c>
      <c r="V881" s="32">
        <v>0</v>
      </c>
      <c r="W881" s="32">
        <v>24.104222222222219</v>
      </c>
      <c r="X881" s="32">
        <v>0</v>
      </c>
      <c r="Y881" s="32">
        <v>1.4916666666666667</v>
      </c>
      <c r="Z881" s="32">
        <v>0</v>
      </c>
      <c r="AA881" s="32">
        <v>9.955222222222222</v>
      </c>
      <c r="AB881" s="32">
        <v>0</v>
      </c>
      <c r="AC881" s="32">
        <v>12.657333333333332</v>
      </c>
      <c r="AD881" s="32">
        <v>0</v>
      </c>
      <c r="AE881" s="32">
        <v>0</v>
      </c>
      <c r="AF881" t="s">
        <v>54</v>
      </c>
      <c r="AG881">
        <v>5</v>
      </c>
      <c r="AH881"/>
    </row>
    <row r="882" spans="1:34" x14ac:dyDescent="0.25">
      <c r="A882" t="s">
        <v>2364</v>
      </c>
      <c r="B882" t="s">
        <v>1191</v>
      </c>
      <c r="C882" t="s">
        <v>1894</v>
      </c>
      <c r="D882" t="s">
        <v>2308</v>
      </c>
      <c r="E882" s="32">
        <v>65.111111111111114</v>
      </c>
      <c r="F882" s="32">
        <v>3.4615853242320824</v>
      </c>
      <c r="G882" s="32">
        <v>2.9332354948805466</v>
      </c>
      <c r="H882" s="32">
        <v>0.20588395904436863</v>
      </c>
      <c r="I882" s="32">
        <v>9.9655290102389077E-2</v>
      </c>
      <c r="J882" s="32">
        <v>225.38766666666672</v>
      </c>
      <c r="K882" s="32">
        <v>190.98622222222227</v>
      </c>
      <c r="L882" s="32">
        <v>13.405333333333335</v>
      </c>
      <c r="M882" s="32">
        <v>6.488666666666667</v>
      </c>
      <c r="N882" s="32">
        <v>6.916666666666667</v>
      </c>
      <c r="O882" s="32">
        <v>0</v>
      </c>
      <c r="P882" s="32">
        <v>78.737222222222229</v>
      </c>
      <c r="Q882" s="32">
        <v>51.25244444444445</v>
      </c>
      <c r="R882" s="32">
        <v>27.484777777777783</v>
      </c>
      <c r="S882" s="32">
        <v>133.24511111111116</v>
      </c>
      <c r="T882" s="32">
        <v>133.24511111111116</v>
      </c>
      <c r="U882" s="32">
        <v>0</v>
      </c>
      <c r="V882" s="32">
        <v>0</v>
      </c>
      <c r="W882" s="32">
        <v>60.164111111111112</v>
      </c>
      <c r="X882" s="32">
        <v>1.9643333333333335</v>
      </c>
      <c r="Y882" s="32">
        <v>0</v>
      </c>
      <c r="Z882" s="32">
        <v>0</v>
      </c>
      <c r="AA882" s="32">
        <v>14.48688888888889</v>
      </c>
      <c r="AB882" s="32">
        <v>27.484777777777783</v>
      </c>
      <c r="AC882" s="32">
        <v>16.228111111111108</v>
      </c>
      <c r="AD882" s="32">
        <v>0</v>
      </c>
      <c r="AE882" s="32">
        <v>0</v>
      </c>
      <c r="AF882" t="s">
        <v>239</v>
      </c>
      <c r="AG882">
        <v>5</v>
      </c>
      <c r="AH882"/>
    </row>
    <row r="883" spans="1:34" x14ac:dyDescent="0.25">
      <c r="A883" t="s">
        <v>2364</v>
      </c>
      <c r="B883" t="s">
        <v>1361</v>
      </c>
      <c r="C883" t="s">
        <v>1894</v>
      </c>
      <c r="D883" t="s">
        <v>2308</v>
      </c>
      <c r="E883" s="32">
        <v>59.62222222222222</v>
      </c>
      <c r="F883" s="32">
        <v>3.3119176295191952</v>
      </c>
      <c r="G883" s="32">
        <v>3.1204342154304889</v>
      </c>
      <c r="H883" s="32">
        <v>0.52404025344763328</v>
      </c>
      <c r="I883" s="32">
        <v>0.3325568393589266</v>
      </c>
      <c r="J883" s="32">
        <v>197.4638888888889</v>
      </c>
      <c r="K883" s="32">
        <v>186.04722222222225</v>
      </c>
      <c r="L883" s="32">
        <v>31.244444444444447</v>
      </c>
      <c r="M883" s="32">
        <v>19.827777777777779</v>
      </c>
      <c r="N883" s="32">
        <v>5.7277777777777779</v>
      </c>
      <c r="O883" s="32">
        <v>5.6888888888888891</v>
      </c>
      <c r="P883" s="32">
        <v>44.819444444444443</v>
      </c>
      <c r="Q883" s="32">
        <v>44.819444444444443</v>
      </c>
      <c r="R883" s="32">
        <v>0</v>
      </c>
      <c r="S883" s="32">
        <v>121.39999999999999</v>
      </c>
      <c r="T883" s="32">
        <v>99.547222222222217</v>
      </c>
      <c r="U883" s="32">
        <v>21.852777777777778</v>
      </c>
      <c r="V883" s="32">
        <v>0</v>
      </c>
      <c r="W883" s="32">
        <v>89.411111111111111</v>
      </c>
      <c r="X883" s="32">
        <v>8.7138888888888886</v>
      </c>
      <c r="Y883" s="32">
        <v>0</v>
      </c>
      <c r="Z883" s="32">
        <v>0</v>
      </c>
      <c r="AA883" s="32">
        <v>21.180555555555557</v>
      </c>
      <c r="AB883" s="32">
        <v>0</v>
      </c>
      <c r="AC883" s="32">
        <v>59.516666666666666</v>
      </c>
      <c r="AD883" s="32">
        <v>0</v>
      </c>
      <c r="AE883" s="32">
        <v>0</v>
      </c>
      <c r="AF883" t="s">
        <v>413</v>
      </c>
      <c r="AG883">
        <v>5</v>
      </c>
      <c r="AH883"/>
    </row>
    <row r="884" spans="1:34" x14ac:dyDescent="0.25">
      <c r="A884" t="s">
        <v>2364</v>
      </c>
      <c r="B884" t="s">
        <v>1868</v>
      </c>
      <c r="C884" t="s">
        <v>1927</v>
      </c>
      <c r="D884" t="s">
        <v>2248</v>
      </c>
      <c r="E884" s="32">
        <v>72.544444444444451</v>
      </c>
      <c r="F884" s="32">
        <v>3.4119696737632101</v>
      </c>
      <c r="G884" s="32">
        <v>3.1930234339102466</v>
      </c>
      <c r="H884" s="32">
        <v>0.52745443406340931</v>
      </c>
      <c r="I884" s="32">
        <v>0.38202634400367586</v>
      </c>
      <c r="J884" s="32">
        <v>247.51944444444445</v>
      </c>
      <c r="K884" s="32">
        <v>231.63611111111112</v>
      </c>
      <c r="L884" s="32">
        <v>38.263888888888886</v>
      </c>
      <c r="M884" s="32">
        <v>27.713888888888889</v>
      </c>
      <c r="N884" s="32">
        <v>6.0166666666666666</v>
      </c>
      <c r="O884" s="32">
        <v>4.5333333333333332</v>
      </c>
      <c r="P884" s="32">
        <v>57.183333333333337</v>
      </c>
      <c r="Q884" s="32">
        <v>51.85</v>
      </c>
      <c r="R884" s="32">
        <v>5.333333333333333</v>
      </c>
      <c r="S884" s="32">
        <v>152.07222222222222</v>
      </c>
      <c r="T884" s="32">
        <v>152.07222222222222</v>
      </c>
      <c r="U884" s="32">
        <v>0</v>
      </c>
      <c r="V884" s="32">
        <v>0</v>
      </c>
      <c r="W884" s="32">
        <v>0</v>
      </c>
      <c r="X884" s="32">
        <v>0</v>
      </c>
      <c r="Y884" s="32">
        <v>0</v>
      </c>
      <c r="Z884" s="32">
        <v>0</v>
      </c>
      <c r="AA884" s="32">
        <v>0</v>
      </c>
      <c r="AB884" s="32">
        <v>0</v>
      </c>
      <c r="AC884" s="32">
        <v>0</v>
      </c>
      <c r="AD884" s="32">
        <v>0</v>
      </c>
      <c r="AE884" s="32">
        <v>0</v>
      </c>
      <c r="AF884" t="s">
        <v>927</v>
      </c>
      <c r="AG884">
        <v>5</v>
      </c>
      <c r="AH884"/>
    </row>
    <row r="885" spans="1:34" x14ac:dyDescent="0.25">
      <c r="A885" t="s">
        <v>2364</v>
      </c>
      <c r="B885" t="s">
        <v>1744</v>
      </c>
      <c r="C885" t="s">
        <v>2058</v>
      </c>
      <c r="D885" t="s">
        <v>2273</v>
      </c>
      <c r="E885" s="32">
        <v>34.077777777777776</v>
      </c>
      <c r="F885" s="32">
        <v>4.7638897945875458</v>
      </c>
      <c r="G885" s="32">
        <v>3.9108086077600266</v>
      </c>
      <c r="H885" s="32">
        <v>1.2390446690577113</v>
      </c>
      <c r="I885" s="32">
        <v>0.53937072057385071</v>
      </c>
      <c r="J885" s="32">
        <v>162.3427777777778</v>
      </c>
      <c r="K885" s="32">
        <v>133.27166666666668</v>
      </c>
      <c r="L885" s="32">
        <v>42.223888888888894</v>
      </c>
      <c r="M885" s="32">
        <v>18.380555555555556</v>
      </c>
      <c r="N885" s="32">
        <v>17.29388888888889</v>
      </c>
      <c r="O885" s="32">
        <v>6.5494444444444451</v>
      </c>
      <c r="P885" s="32">
        <v>51.179999999999993</v>
      </c>
      <c r="Q885" s="32">
        <v>45.952222222222218</v>
      </c>
      <c r="R885" s="32">
        <v>5.2277777777777779</v>
      </c>
      <c r="S885" s="32">
        <v>68.938888888888883</v>
      </c>
      <c r="T885" s="32">
        <v>64.316666666666663</v>
      </c>
      <c r="U885" s="32">
        <v>4.6222222222222218</v>
      </c>
      <c r="V885" s="32">
        <v>0</v>
      </c>
      <c r="W885" s="32">
        <v>4.7611111111111111</v>
      </c>
      <c r="X885" s="32">
        <v>0</v>
      </c>
      <c r="Y885" s="32">
        <v>0</v>
      </c>
      <c r="Z885" s="32">
        <v>0</v>
      </c>
      <c r="AA885" s="32">
        <v>0</v>
      </c>
      <c r="AB885" s="32">
        <v>0</v>
      </c>
      <c r="AC885" s="32">
        <v>4.7611111111111111</v>
      </c>
      <c r="AD885" s="32">
        <v>0</v>
      </c>
      <c r="AE885" s="32">
        <v>0</v>
      </c>
      <c r="AF885" t="s">
        <v>803</v>
      </c>
      <c r="AG885">
        <v>5</v>
      </c>
      <c r="AH885"/>
    </row>
    <row r="886" spans="1:34" x14ac:dyDescent="0.25">
      <c r="A886" t="s">
        <v>2364</v>
      </c>
      <c r="B886" t="s">
        <v>1731</v>
      </c>
      <c r="C886" t="s">
        <v>2220</v>
      </c>
      <c r="D886" t="s">
        <v>2295</v>
      </c>
      <c r="E886" s="32">
        <v>92.666666666666671</v>
      </c>
      <c r="F886" s="32">
        <v>2.9896702637889683</v>
      </c>
      <c r="G886" s="32">
        <v>2.8392961630695441</v>
      </c>
      <c r="H886" s="32">
        <v>0.51702637889688252</v>
      </c>
      <c r="I886" s="32">
        <v>0.45077937649880095</v>
      </c>
      <c r="J886" s="32">
        <v>277.04277777777776</v>
      </c>
      <c r="K886" s="32">
        <v>263.1081111111111</v>
      </c>
      <c r="L886" s="32">
        <v>47.911111111111111</v>
      </c>
      <c r="M886" s="32">
        <v>41.772222222222226</v>
      </c>
      <c r="N886" s="32">
        <v>0</v>
      </c>
      <c r="O886" s="32">
        <v>6.1388888888888893</v>
      </c>
      <c r="P886" s="32">
        <v>91.969222222222214</v>
      </c>
      <c r="Q886" s="32">
        <v>84.173444444444442</v>
      </c>
      <c r="R886" s="32">
        <v>7.7957777777777775</v>
      </c>
      <c r="S886" s="32">
        <v>137.16244444444445</v>
      </c>
      <c r="T886" s="32">
        <v>137.16244444444445</v>
      </c>
      <c r="U886" s="32">
        <v>0</v>
      </c>
      <c r="V886" s="32">
        <v>0</v>
      </c>
      <c r="W886" s="32">
        <v>8.4081111111111131</v>
      </c>
      <c r="X886" s="32">
        <v>0</v>
      </c>
      <c r="Y886" s="32">
        <v>0</v>
      </c>
      <c r="Z886" s="32">
        <v>0</v>
      </c>
      <c r="AA886" s="32">
        <v>1.8095555555555558</v>
      </c>
      <c r="AB886" s="32">
        <v>0</v>
      </c>
      <c r="AC886" s="32">
        <v>6.5985555555555573</v>
      </c>
      <c r="AD886" s="32">
        <v>0</v>
      </c>
      <c r="AE886" s="32">
        <v>0</v>
      </c>
      <c r="AF886" t="s">
        <v>789</v>
      </c>
      <c r="AG886">
        <v>5</v>
      </c>
      <c r="AH886"/>
    </row>
    <row r="887" spans="1:34" x14ac:dyDescent="0.25">
      <c r="A887" t="s">
        <v>2364</v>
      </c>
      <c r="B887" t="s">
        <v>1174</v>
      </c>
      <c r="C887" t="s">
        <v>1982</v>
      </c>
      <c r="D887" t="s">
        <v>2302</v>
      </c>
      <c r="E887" s="32">
        <v>76.388888888888886</v>
      </c>
      <c r="F887" s="32">
        <v>3.9620130909090916</v>
      </c>
      <c r="G887" s="32">
        <v>3.6552058181818179</v>
      </c>
      <c r="H887" s="32">
        <v>0.56317090909090906</v>
      </c>
      <c r="I887" s="32">
        <v>0.25636363636363635</v>
      </c>
      <c r="J887" s="32">
        <v>302.6537777777778</v>
      </c>
      <c r="K887" s="32">
        <v>279.21711111111108</v>
      </c>
      <c r="L887" s="32">
        <v>43.019999999999996</v>
      </c>
      <c r="M887" s="32">
        <v>19.583333333333332</v>
      </c>
      <c r="N887" s="32">
        <v>17.090333333333334</v>
      </c>
      <c r="O887" s="32">
        <v>6.3463333333333303</v>
      </c>
      <c r="P887" s="32">
        <v>94.050444444444437</v>
      </c>
      <c r="Q887" s="32">
        <v>94.050444444444437</v>
      </c>
      <c r="R887" s="32">
        <v>0</v>
      </c>
      <c r="S887" s="32">
        <v>165.58333333333334</v>
      </c>
      <c r="T887" s="32">
        <v>161.6527777777778</v>
      </c>
      <c r="U887" s="32">
        <v>3.9305555555555554</v>
      </c>
      <c r="V887" s="32">
        <v>0</v>
      </c>
      <c r="W887" s="32">
        <v>0</v>
      </c>
      <c r="X887" s="32">
        <v>0</v>
      </c>
      <c r="Y887" s="32">
        <v>0</v>
      </c>
      <c r="Z887" s="32">
        <v>0</v>
      </c>
      <c r="AA887" s="32">
        <v>0</v>
      </c>
      <c r="AB887" s="32">
        <v>0</v>
      </c>
      <c r="AC887" s="32">
        <v>0</v>
      </c>
      <c r="AD887" s="32">
        <v>0</v>
      </c>
      <c r="AE887" s="32">
        <v>0</v>
      </c>
      <c r="AF887" t="s">
        <v>222</v>
      </c>
      <c r="AG887">
        <v>5</v>
      </c>
      <c r="AH887"/>
    </row>
    <row r="888" spans="1:34" x14ac:dyDescent="0.25">
      <c r="A888" t="s">
        <v>2364</v>
      </c>
      <c r="B888" t="s">
        <v>1377</v>
      </c>
      <c r="C888" t="s">
        <v>2025</v>
      </c>
      <c r="D888" t="s">
        <v>2269</v>
      </c>
      <c r="E888" s="32">
        <v>48.166666666666664</v>
      </c>
      <c r="F888" s="32">
        <v>4.0225236447520185</v>
      </c>
      <c r="G888" s="32">
        <v>3.5693517877739334</v>
      </c>
      <c r="H888" s="32">
        <v>0.88277739331026528</v>
      </c>
      <c r="I888" s="32">
        <v>0.43168166089965399</v>
      </c>
      <c r="J888" s="32">
        <v>193.75155555555557</v>
      </c>
      <c r="K888" s="32">
        <v>171.92377777777779</v>
      </c>
      <c r="L888" s="32">
        <v>42.520444444444443</v>
      </c>
      <c r="M888" s="32">
        <v>20.792666666666666</v>
      </c>
      <c r="N888" s="32">
        <v>16.477777777777778</v>
      </c>
      <c r="O888" s="32">
        <v>5.25</v>
      </c>
      <c r="P888" s="32">
        <v>35.970444444444446</v>
      </c>
      <c r="Q888" s="32">
        <v>35.870444444444445</v>
      </c>
      <c r="R888" s="32">
        <v>0.1</v>
      </c>
      <c r="S888" s="32">
        <v>115.26066666666668</v>
      </c>
      <c r="T888" s="32">
        <v>115.26066666666668</v>
      </c>
      <c r="U888" s="32">
        <v>0</v>
      </c>
      <c r="V888" s="32">
        <v>0</v>
      </c>
      <c r="W888" s="32">
        <v>47.105888888888899</v>
      </c>
      <c r="X888" s="32">
        <v>1.1537777777777776</v>
      </c>
      <c r="Y888" s="32">
        <v>0</v>
      </c>
      <c r="Z888" s="32">
        <v>0</v>
      </c>
      <c r="AA888" s="32">
        <v>18.097111111111115</v>
      </c>
      <c r="AB888" s="32">
        <v>0.1</v>
      </c>
      <c r="AC888" s="32">
        <v>27.755000000000003</v>
      </c>
      <c r="AD888" s="32">
        <v>0</v>
      </c>
      <c r="AE888" s="32">
        <v>0</v>
      </c>
      <c r="AF888" t="s">
        <v>429</v>
      </c>
      <c r="AG888">
        <v>5</v>
      </c>
      <c r="AH888"/>
    </row>
    <row r="889" spans="1:34" x14ac:dyDescent="0.25">
      <c r="A889" t="s">
        <v>2364</v>
      </c>
      <c r="B889" t="s">
        <v>1565</v>
      </c>
      <c r="C889" t="s">
        <v>2169</v>
      </c>
      <c r="D889" t="s">
        <v>2293</v>
      </c>
      <c r="E889" s="32">
        <v>69.044444444444451</v>
      </c>
      <c r="F889" s="32">
        <v>4.288871902156421</v>
      </c>
      <c r="G889" s="32">
        <v>4.1959301577084007</v>
      </c>
      <c r="H889" s="32">
        <v>0.73057772771161877</v>
      </c>
      <c r="I889" s="32">
        <v>0.63763598326359816</v>
      </c>
      <c r="J889" s="32">
        <v>296.1227777777778</v>
      </c>
      <c r="K889" s="32">
        <v>289.70566666666673</v>
      </c>
      <c r="L889" s="32">
        <v>50.44233333333333</v>
      </c>
      <c r="M889" s="32">
        <v>44.025222222222219</v>
      </c>
      <c r="N889" s="32">
        <v>0.72822222222222233</v>
      </c>
      <c r="O889" s="32">
        <v>5.6888888888888891</v>
      </c>
      <c r="P889" s="32">
        <v>52.865666666666677</v>
      </c>
      <c r="Q889" s="32">
        <v>52.865666666666677</v>
      </c>
      <c r="R889" s="32">
        <v>0</v>
      </c>
      <c r="S889" s="32">
        <v>192.81477777777781</v>
      </c>
      <c r="T889" s="32">
        <v>192.81477777777781</v>
      </c>
      <c r="U889" s="32">
        <v>0</v>
      </c>
      <c r="V889" s="32">
        <v>0</v>
      </c>
      <c r="W889" s="32">
        <v>12.74288888888889</v>
      </c>
      <c r="X889" s="32">
        <v>0</v>
      </c>
      <c r="Y889" s="32">
        <v>0</v>
      </c>
      <c r="Z889" s="32">
        <v>0</v>
      </c>
      <c r="AA889" s="32">
        <v>0</v>
      </c>
      <c r="AB889" s="32">
        <v>0</v>
      </c>
      <c r="AC889" s="32">
        <v>12.74288888888889</v>
      </c>
      <c r="AD889" s="32">
        <v>0</v>
      </c>
      <c r="AE889" s="32">
        <v>0</v>
      </c>
      <c r="AF889" t="s">
        <v>621</v>
      </c>
      <c r="AG889">
        <v>5</v>
      </c>
      <c r="AH889"/>
    </row>
    <row r="890" spans="1:34" x14ac:dyDescent="0.25">
      <c r="A890" t="s">
        <v>2364</v>
      </c>
      <c r="B890" t="s">
        <v>1170</v>
      </c>
      <c r="C890" t="s">
        <v>1926</v>
      </c>
      <c r="D890" t="s">
        <v>2241</v>
      </c>
      <c r="E890" s="32">
        <v>47.177777777777777</v>
      </c>
      <c r="F890" s="32">
        <v>4.3343617522373998</v>
      </c>
      <c r="G890" s="32">
        <v>3.996573245407443</v>
      </c>
      <c r="H890" s="32">
        <v>0.86470796043334908</v>
      </c>
      <c r="I890" s="32">
        <v>0.52691945360339154</v>
      </c>
      <c r="J890" s="32">
        <v>204.48555555555555</v>
      </c>
      <c r="K890" s="32">
        <v>188.54944444444448</v>
      </c>
      <c r="L890" s="32">
        <v>40.795000000000002</v>
      </c>
      <c r="M890" s="32">
        <v>24.858888888888892</v>
      </c>
      <c r="N890" s="32">
        <v>10.730555555555556</v>
      </c>
      <c r="O890" s="32">
        <v>5.2055555555555557</v>
      </c>
      <c r="P890" s="32">
        <v>43.634444444444441</v>
      </c>
      <c r="Q890" s="32">
        <v>43.634444444444441</v>
      </c>
      <c r="R890" s="32">
        <v>0</v>
      </c>
      <c r="S890" s="32">
        <v>120.05611111111112</v>
      </c>
      <c r="T890" s="32">
        <v>120.05611111111112</v>
      </c>
      <c r="U890" s="32">
        <v>0</v>
      </c>
      <c r="V890" s="32">
        <v>0</v>
      </c>
      <c r="W890" s="32">
        <v>36.672222222222217</v>
      </c>
      <c r="X890" s="32">
        <v>9.8388888888888886</v>
      </c>
      <c r="Y890" s="32">
        <v>0</v>
      </c>
      <c r="Z890" s="32">
        <v>0</v>
      </c>
      <c r="AA890" s="32">
        <v>5.1111111111111107</v>
      </c>
      <c r="AB890" s="32">
        <v>0</v>
      </c>
      <c r="AC890" s="32">
        <v>21.722222222222221</v>
      </c>
      <c r="AD890" s="32">
        <v>0</v>
      </c>
      <c r="AE890" s="32">
        <v>0</v>
      </c>
      <c r="AF890" t="s">
        <v>218</v>
      </c>
      <c r="AG890">
        <v>5</v>
      </c>
      <c r="AH890"/>
    </row>
    <row r="891" spans="1:34" x14ac:dyDescent="0.25">
      <c r="A891" t="s">
        <v>2364</v>
      </c>
      <c r="B891" t="s">
        <v>1861</v>
      </c>
      <c r="C891" t="s">
        <v>1958</v>
      </c>
      <c r="D891" t="s">
        <v>2241</v>
      </c>
      <c r="E891" s="32">
        <v>22.777777777777779</v>
      </c>
      <c r="F891" s="32">
        <v>2.8045951219512193</v>
      </c>
      <c r="G891" s="32">
        <v>2.4339365853658532</v>
      </c>
      <c r="H891" s="32">
        <v>0.76649756097560984</v>
      </c>
      <c r="I891" s="32">
        <v>0.64881463414634166</v>
      </c>
      <c r="J891" s="32">
        <v>63.882444444444438</v>
      </c>
      <c r="K891" s="32">
        <v>55.43966666666666</v>
      </c>
      <c r="L891" s="32">
        <v>17.459111111111113</v>
      </c>
      <c r="M891" s="32">
        <v>14.77855555555556</v>
      </c>
      <c r="N891" s="32">
        <v>2.6805555555555554</v>
      </c>
      <c r="O891" s="32">
        <v>0</v>
      </c>
      <c r="P891" s="32">
        <v>9.6927777777777777</v>
      </c>
      <c r="Q891" s="32">
        <v>3.9305555555555554</v>
      </c>
      <c r="R891" s="32">
        <v>5.7622222222222224</v>
      </c>
      <c r="S891" s="32">
        <v>36.730555555555547</v>
      </c>
      <c r="T891" s="32">
        <v>36.730555555555547</v>
      </c>
      <c r="U891" s="32">
        <v>0</v>
      </c>
      <c r="V891" s="32">
        <v>0</v>
      </c>
      <c r="W891" s="32">
        <v>6.15</v>
      </c>
      <c r="X891" s="32">
        <v>1.2777777777777777</v>
      </c>
      <c r="Y891" s="32">
        <v>0</v>
      </c>
      <c r="Z891" s="32">
        <v>0</v>
      </c>
      <c r="AA891" s="32">
        <v>1.2388888888888889</v>
      </c>
      <c r="AB891" s="32">
        <v>0</v>
      </c>
      <c r="AC891" s="32">
        <v>3.6333333333333333</v>
      </c>
      <c r="AD891" s="32">
        <v>0</v>
      </c>
      <c r="AE891" s="32">
        <v>0</v>
      </c>
      <c r="AF891" t="s">
        <v>920</v>
      </c>
      <c r="AG891">
        <v>5</v>
      </c>
      <c r="AH891"/>
    </row>
    <row r="892" spans="1:34" x14ac:dyDescent="0.25">
      <c r="A892" t="s">
        <v>2364</v>
      </c>
      <c r="B892" t="s">
        <v>991</v>
      </c>
      <c r="C892" t="s">
        <v>2037</v>
      </c>
      <c r="D892" t="s">
        <v>2302</v>
      </c>
      <c r="E892" s="32">
        <v>90.222222222222229</v>
      </c>
      <c r="F892" s="32">
        <v>4.6639778325123151</v>
      </c>
      <c r="G892" s="32">
        <v>4.3362068965517242</v>
      </c>
      <c r="H892" s="32">
        <v>1.2247229064039409</v>
      </c>
      <c r="I892" s="32">
        <v>0.89984605911330051</v>
      </c>
      <c r="J892" s="32">
        <v>420.79444444444448</v>
      </c>
      <c r="K892" s="32">
        <v>391.22222222222223</v>
      </c>
      <c r="L892" s="32">
        <v>110.49722222222223</v>
      </c>
      <c r="M892" s="32">
        <v>81.186111111111117</v>
      </c>
      <c r="N892" s="32">
        <v>15.661111111111111</v>
      </c>
      <c r="O892" s="32">
        <v>13.65</v>
      </c>
      <c r="P892" s="32">
        <v>88.788888888888877</v>
      </c>
      <c r="Q892" s="32">
        <v>88.527777777777771</v>
      </c>
      <c r="R892" s="32">
        <v>0.26111111111111113</v>
      </c>
      <c r="S892" s="32">
        <v>221.50833333333333</v>
      </c>
      <c r="T892" s="32">
        <v>208.25555555555556</v>
      </c>
      <c r="U892" s="32">
        <v>0</v>
      </c>
      <c r="V892" s="32">
        <v>13.252777777777778</v>
      </c>
      <c r="W892" s="32">
        <v>169.24444444444444</v>
      </c>
      <c r="X892" s="32">
        <v>32.030555555555559</v>
      </c>
      <c r="Y892" s="32">
        <v>0</v>
      </c>
      <c r="Z892" s="32">
        <v>0</v>
      </c>
      <c r="AA892" s="32">
        <v>30.394444444444446</v>
      </c>
      <c r="AB892" s="32">
        <v>0</v>
      </c>
      <c r="AC892" s="32">
        <v>106.81944444444444</v>
      </c>
      <c r="AD892" s="32">
        <v>0</v>
      </c>
      <c r="AE892" s="32">
        <v>0</v>
      </c>
      <c r="AF892" t="s">
        <v>35</v>
      </c>
      <c r="AG892">
        <v>5</v>
      </c>
      <c r="AH892"/>
    </row>
    <row r="893" spans="1:34" x14ac:dyDescent="0.25">
      <c r="A893" t="s">
        <v>2364</v>
      </c>
      <c r="B893" t="s">
        <v>1371</v>
      </c>
      <c r="C893" t="s">
        <v>1926</v>
      </c>
      <c r="D893" t="s">
        <v>2241</v>
      </c>
      <c r="E893" s="32">
        <v>68.144444444444446</v>
      </c>
      <c r="F893" s="32">
        <v>3.3011576716125877</v>
      </c>
      <c r="G893" s="32">
        <v>2.9485977498777105</v>
      </c>
      <c r="H893" s="32">
        <v>0.505013859448883</v>
      </c>
      <c r="I893" s="32">
        <v>0.41737322680580463</v>
      </c>
      <c r="J893" s="32">
        <v>224.95555555555555</v>
      </c>
      <c r="K893" s="32">
        <v>200.93055555555554</v>
      </c>
      <c r="L893" s="32">
        <v>34.413888888888884</v>
      </c>
      <c r="M893" s="32">
        <v>28.441666666666666</v>
      </c>
      <c r="N893" s="32">
        <v>1.1722222222222223</v>
      </c>
      <c r="O893" s="32">
        <v>4.8</v>
      </c>
      <c r="P893" s="32">
        <v>58.586111111111109</v>
      </c>
      <c r="Q893" s="32">
        <v>40.533333333333331</v>
      </c>
      <c r="R893" s="32">
        <v>18.052777777777777</v>
      </c>
      <c r="S893" s="32">
        <v>131.95555555555555</v>
      </c>
      <c r="T893" s="32">
        <v>131.95555555555555</v>
      </c>
      <c r="U893" s="32">
        <v>0</v>
      </c>
      <c r="V893" s="32">
        <v>0</v>
      </c>
      <c r="W893" s="32">
        <v>78.577777777777783</v>
      </c>
      <c r="X893" s="32">
        <v>12.688888888888888</v>
      </c>
      <c r="Y893" s="32">
        <v>0</v>
      </c>
      <c r="Z893" s="32">
        <v>0</v>
      </c>
      <c r="AA893" s="32">
        <v>13.583333333333334</v>
      </c>
      <c r="AB893" s="32">
        <v>0</v>
      </c>
      <c r="AC893" s="32">
        <v>52.305555555555557</v>
      </c>
      <c r="AD893" s="32">
        <v>0</v>
      </c>
      <c r="AE893" s="32">
        <v>0</v>
      </c>
      <c r="AF893" t="s">
        <v>423</v>
      </c>
      <c r="AG893">
        <v>5</v>
      </c>
      <c r="AH893"/>
    </row>
    <row r="894" spans="1:34" x14ac:dyDescent="0.25">
      <c r="A894" t="s">
        <v>2364</v>
      </c>
      <c r="B894" t="s">
        <v>1600</v>
      </c>
      <c r="C894" t="s">
        <v>2058</v>
      </c>
      <c r="D894" t="s">
        <v>2273</v>
      </c>
      <c r="E894" s="32">
        <v>60.333333333333336</v>
      </c>
      <c r="F894" s="32">
        <v>5.2089244935543277</v>
      </c>
      <c r="G894" s="32">
        <v>4.6674880294659298</v>
      </c>
      <c r="H894" s="32">
        <v>0.6586924493554327</v>
      </c>
      <c r="I894" s="32">
        <v>0.26237569060773475</v>
      </c>
      <c r="J894" s="32">
        <v>314.2717777777778</v>
      </c>
      <c r="K894" s="32">
        <v>281.60511111111111</v>
      </c>
      <c r="L894" s="32">
        <v>39.74111111111111</v>
      </c>
      <c r="M894" s="32">
        <v>15.829999999999998</v>
      </c>
      <c r="N894" s="32">
        <v>19.466666666666665</v>
      </c>
      <c r="O894" s="32">
        <v>4.4444444444444446</v>
      </c>
      <c r="P894" s="32">
        <v>82.823333333333352</v>
      </c>
      <c r="Q894" s="32">
        <v>74.067777777777792</v>
      </c>
      <c r="R894" s="32">
        <v>8.7555555555555564</v>
      </c>
      <c r="S894" s="32">
        <v>191.70733333333331</v>
      </c>
      <c r="T894" s="32">
        <v>151.32855555555554</v>
      </c>
      <c r="U894" s="32">
        <v>40.378777777777778</v>
      </c>
      <c r="V894" s="32">
        <v>0</v>
      </c>
      <c r="W894" s="32">
        <v>8.7318888888888893</v>
      </c>
      <c r="X894" s="32">
        <v>2.4466666666666668</v>
      </c>
      <c r="Y894" s="32">
        <v>0</v>
      </c>
      <c r="Z894" s="32">
        <v>0</v>
      </c>
      <c r="AA894" s="32">
        <v>2.0345555555555559</v>
      </c>
      <c r="AB894" s="32">
        <v>0</v>
      </c>
      <c r="AC894" s="32">
        <v>4.2506666666666666</v>
      </c>
      <c r="AD894" s="32">
        <v>0</v>
      </c>
      <c r="AE894" s="32">
        <v>0</v>
      </c>
      <c r="AF894" t="s">
        <v>656</v>
      </c>
      <c r="AG894">
        <v>5</v>
      </c>
      <c r="AH894"/>
    </row>
    <row r="895" spans="1:34" x14ac:dyDescent="0.25">
      <c r="A895" t="s">
        <v>2364</v>
      </c>
      <c r="B895" t="s">
        <v>1137</v>
      </c>
      <c r="C895" t="s">
        <v>2026</v>
      </c>
      <c r="D895" t="s">
        <v>2293</v>
      </c>
      <c r="E895" s="32">
        <v>85.74444444444444</v>
      </c>
      <c r="F895" s="32">
        <v>3.2265997149151229</v>
      </c>
      <c r="G895" s="32">
        <v>3.1712025398470911</v>
      </c>
      <c r="H895" s="32">
        <v>0.451631463003758</v>
      </c>
      <c r="I895" s="32">
        <v>0.39623428793572635</v>
      </c>
      <c r="J895" s="32">
        <v>276.66300000000001</v>
      </c>
      <c r="K895" s="32">
        <v>271.91300000000001</v>
      </c>
      <c r="L895" s="32">
        <v>38.724888888888891</v>
      </c>
      <c r="M895" s="32">
        <v>33.974888888888891</v>
      </c>
      <c r="N895" s="32">
        <v>3.5833333333333335</v>
      </c>
      <c r="O895" s="32">
        <v>1.1666666666666667</v>
      </c>
      <c r="P895" s="32">
        <v>98.169222222222217</v>
      </c>
      <c r="Q895" s="32">
        <v>98.169222222222217</v>
      </c>
      <c r="R895" s="32">
        <v>0</v>
      </c>
      <c r="S895" s="32">
        <v>139.76888888888888</v>
      </c>
      <c r="T895" s="32">
        <v>139.76888888888888</v>
      </c>
      <c r="U895" s="32">
        <v>0</v>
      </c>
      <c r="V895" s="32">
        <v>0</v>
      </c>
      <c r="W895" s="32">
        <v>75.01100000000001</v>
      </c>
      <c r="X895" s="32">
        <v>12.629444444444445</v>
      </c>
      <c r="Y895" s="32">
        <v>0</v>
      </c>
      <c r="Z895" s="32">
        <v>0</v>
      </c>
      <c r="AA895" s="32">
        <v>38.210777777777778</v>
      </c>
      <c r="AB895" s="32">
        <v>0</v>
      </c>
      <c r="AC895" s="32">
        <v>24.170777777777783</v>
      </c>
      <c r="AD895" s="32">
        <v>0</v>
      </c>
      <c r="AE895" s="32">
        <v>0</v>
      </c>
      <c r="AF895" t="s">
        <v>184</v>
      </c>
      <c r="AG895">
        <v>5</v>
      </c>
      <c r="AH895"/>
    </row>
    <row r="896" spans="1:34" x14ac:dyDescent="0.25">
      <c r="A896" t="s">
        <v>2364</v>
      </c>
      <c r="B896" t="s">
        <v>1295</v>
      </c>
      <c r="C896" t="s">
        <v>2025</v>
      </c>
      <c r="D896" t="s">
        <v>2269</v>
      </c>
      <c r="E896" s="32">
        <v>90.233333333333334</v>
      </c>
      <c r="F896" s="32">
        <v>3.4809924886097776</v>
      </c>
      <c r="G896" s="32">
        <v>3.4241891392685631</v>
      </c>
      <c r="H896" s="32">
        <v>0.48315478389360911</v>
      </c>
      <c r="I896" s="32">
        <v>0.42798916389607194</v>
      </c>
      <c r="J896" s="32">
        <v>314.10155555555559</v>
      </c>
      <c r="K896" s="32">
        <v>308.976</v>
      </c>
      <c r="L896" s="32">
        <v>43.596666666666664</v>
      </c>
      <c r="M896" s="32">
        <v>38.61888888888889</v>
      </c>
      <c r="N896" s="32">
        <v>0</v>
      </c>
      <c r="O896" s="32">
        <v>4.9777777777777779</v>
      </c>
      <c r="P896" s="32">
        <v>103.00688888888888</v>
      </c>
      <c r="Q896" s="32">
        <v>102.8591111111111</v>
      </c>
      <c r="R896" s="32">
        <v>0.14777777777777779</v>
      </c>
      <c r="S896" s="32">
        <v>167.49800000000002</v>
      </c>
      <c r="T896" s="32">
        <v>167.49800000000002</v>
      </c>
      <c r="U896" s="32">
        <v>0</v>
      </c>
      <c r="V896" s="32">
        <v>0</v>
      </c>
      <c r="W896" s="32">
        <v>80.60233333333332</v>
      </c>
      <c r="X896" s="32">
        <v>0</v>
      </c>
      <c r="Y896" s="32">
        <v>0</v>
      </c>
      <c r="Z896" s="32">
        <v>0</v>
      </c>
      <c r="AA896" s="32">
        <v>17.683555555555557</v>
      </c>
      <c r="AB896" s="32">
        <v>0.14777777777777779</v>
      </c>
      <c r="AC896" s="32">
        <v>62.770999999999987</v>
      </c>
      <c r="AD896" s="32">
        <v>0</v>
      </c>
      <c r="AE896" s="32">
        <v>0</v>
      </c>
      <c r="AF896" t="s">
        <v>345</v>
      </c>
      <c r="AG896">
        <v>5</v>
      </c>
      <c r="AH896"/>
    </row>
    <row r="897" spans="1:34" x14ac:dyDescent="0.25">
      <c r="A897" t="s">
        <v>2364</v>
      </c>
      <c r="B897" t="s">
        <v>1665</v>
      </c>
      <c r="C897" t="s">
        <v>2021</v>
      </c>
      <c r="D897" t="s">
        <v>2297</v>
      </c>
      <c r="E897" s="32">
        <v>27.4</v>
      </c>
      <c r="F897" s="32">
        <v>4.2572060016220608</v>
      </c>
      <c r="G897" s="32">
        <v>3.6473114355231147</v>
      </c>
      <c r="H897" s="32">
        <v>1.1056366585563666</v>
      </c>
      <c r="I897" s="32">
        <v>0.90125709651257091</v>
      </c>
      <c r="J897" s="32">
        <v>116.64744444444446</v>
      </c>
      <c r="K897" s="32">
        <v>99.936333333333337</v>
      </c>
      <c r="L897" s="32">
        <v>30.294444444444444</v>
      </c>
      <c r="M897" s="32">
        <v>24.694444444444443</v>
      </c>
      <c r="N897" s="32">
        <v>0</v>
      </c>
      <c r="O897" s="32">
        <v>5.6</v>
      </c>
      <c r="P897" s="32">
        <v>29.211111111111112</v>
      </c>
      <c r="Q897" s="32">
        <v>18.100000000000001</v>
      </c>
      <c r="R897" s="32">
        <v>11.111111111111111</v>
      </c>
      <c r="S897" s="32">
        <v>57.141888888888893</v>
      </c>
      <c r="T897" s="32">
        <v>57.141888888888893</v>
      </c>
      <c r="U897" s="32">
        <v>0</v>
      </c>
      <c r="V897" s="32">
        <v>0</v>
      </c>
      <c r="W897" s="32">
        <v>3.7141111111111105</v>
      </c>
      <c r="X897" s="32">
        <v>0</v>
      </c>
      <c r="Y897" s="32">
        <v>0</v>
      </c>
      <c r="Z897" s="32">
        <v>0</v>
      </c>
      <c r="AA897" s="32">
        <v>0.94722222222222219</v>
      </c>
      <c r="AB897" s="32">
        <v>0</v>
      </c>
      <c r="AC897" s="32">
        <v>2.7668888888888885</v>
      </c>
      <c r="AD897" s="32">
        <v>0</v>
      </c>
      <c r="AE897" s="32">
        <v>0</v>
      </c>
      <c r="AF897" t="s">
        <v>723</v>
      </c>
      <c r="AG897">
        <v>5</v>
      </c>
      <c r="AH897"/>
    </row>
    <row r="898" spans="1:34" x14ac:dyDescent="0.25">
      <c r="A898" t="s">
        <v>2364</v>
      </c>
      <c r="B898" t="s">
        <v>1099</v>
      </c>
      <c r="C898" t="s">
        <v>1926</v>
      </c>
      <c r="D898" t="s">
        <v>2241</v>
      </c>
      <c r="E898" s="32">
        <v>61.18888888888889</v>
      </c>
      <c r="F898" s="32">
        <v>3.9705374977301617</v>
      </c>
      <c r="G898" s="32">
        <v>3.594606863991284</v>
      </c>
      <c r="H898" s="32">
        <v>0.65648265843471942</v>
      </c>
      <c r="I898" s="32">
        <v>0.28055202469584167</v>
      </c>
      <c r="J898" s="32">
        <v>242.95277777777778</v>
      </c>
      <c r="K898" s="32">
        <v>219.95000000000002</v>
      </c>
      <c r="L898" s="32">
        <v>40.169444444444444</v>
      </c>
      <c r="M898" s="32">
        <v>17.166666666666668</v>
      </c>
      <c r="N898" s="32">
        <v>17.619444444444444</v>
      </c>
      <c r="O898" s="32">
        <v>5.3833333333333337</v>
      </c>
      <c r="P898" s="32">
        <v>58.891666666666666</v>
      </c>
      <c r="Q898" s="32">
        <v>58.891666666666666</v>
      </c>
      <c r="R898" s="32">
        <v>0</v>
      </c>
      <c r="S898" s="32">
        <v>143.89166666666668</v>
      </c>
      <c r="T898" s="32">
        <v>129.96666666666667</v>
      </c>
      <c r="U898" s="32">
        <v>13.925000000000001</v>
      </c>
      <c r="V898" s="32">
        <v>0</v>
      </c>
      <c r="W898" s="32">
        <v>2.2944444444444443</v>
      </c>
      <c r="X898" s="32">
        <v>0.53888888888888886</v>
      </c>
      <c r="Y898" s="32">
        <v>0</v>
      </c>
      <c r="Z898" s="32">
        <v>0</v>
      </c>
      <c r="AA898" s="32">
        <v>0.52222222222222225</v>
      </c>
      <c r="AB898" s="32">
        <v>0</v>
      </c>
      <c r="AC898" s="32">
        <v>1.2333333333333334</v>
      </c>
      <c r="AD898" s="32">
        <v>0</v>
      </c>
      <c r="AE898" s="32">
        <v>0</v>
      </c>
      <c r="AF898" t="s">
        <v>145</v>
      </c>
      <c r="AG898">
        <v>5</v>
      </c>
      <c r="AH898"/>
    </row>
    <row r="899" spans="1:34" x14ac:dyDescent="0.25">
      <c r="A899" t="s">
        <v>2364</v>
      </c>
      <c r="B899" t="s">
        <v>1374</v>
      </c>
      <c r="C899" t="s">
        <v>2026</v>
      </c>
      <c r="D899" t="s">
        <v>2293</v>
      </c>
      <c r="E899" s="32">
        <v>66.188888888888883</v>
      </c>
      <c r="F899" s="32">
        <v>3.1030988752727886</v>
      </c>
      <c r="G899" s="32">
        <v>2.9806379049857314</v>
      </c>
      <c r="H899" s="32">
        <v>0.44957864696995142</v>
      </c>
      <c r="I899" s="32">
        <v>0.32711767668289415</v>
      </c>
      <c r="J899" s="32">
        <v>205.39066666666668</v>
      </c>
      <c r="K899" s="32">
        <v>197.28511111111112</v>
      </c>
      <c r="L899" s="32">
        <v>29.757111111111115</v>
      </c>
      <c r="M899" s="32">
        <v>21.651555555555557</v>
      </c>
      <c r="N899" s="32">
        <v>5.6888888888888891</v>
      </c>
      <c r="O899" s="32">
        <v>2.4166666666666665</v>
      </c>
      <c r="P899" s="32">
        <v>70.112333333333325</v>
      </c>
      <c r="Q899" s="32">
        <v>70.112333333333325</v>
      </c>
      <c r="R899" s="32">
        <v>0</v>
      </c>
      <c r="S899" s="32">
        <v>105.52122222222224</v>
      </c>
      <c r="T899" s="32">
        <v>93.594555555555573</v>
      </c>
      <c r="U899" s="32">
        <v>5.2777777777777778E-2</v>
      </c>
      <c r="V899" s="32">
        <v>11.87388888888889</v>
      </c>
      <c r="W899" s="32">
        <v>28.194999999999997</v>
      </c>
      <c r="X899" s="32">
        <v>9.3515555555555547</v>
      </c>
      <c r="Y899" s="32">
        <v>0</v>
      </c>
      <c r="Z899" s="32">
        <v>0</v>
      </c>
      <c r="AA899" s="32">
        <v>7.8497777777777769</v>
      </c>
      <c r="AB899" s="32">
        <v>0</v>
      </c>
      <c r="AC899" s="32">
        <v>10.993666666666666</v>
      </c>
      <c r="AD899" s="32">
        <v>0</v>
      </c>
      <c r="AE899" s="32">
        <v>0</v>
      </c>
      <c r="AF899" t="s">
        <v>426</v>
      </c>
      <c r="AG899">
        <v>5</v>
      </c>
      <c r="AH899"/>
    </row>
    <row r="900" spans="1:34" x14ac:dyDescent="0.25">
      <c r="A900" t="s">
        <v>2364</v>
      </c>
      <c r="B900" t="s">
        <v>1770</v>
      </c>
      <c r="C900" t="s">
        <v>2026</v>
      </c>
      <c r="D900" t="s">
        <v>2293</v>
      </c>
      <c r="E900" s="32">
        <v>52.044444444444444</v>
      </c>
      <c r="F900" s="32">
        <v>4.4614111870196416</v>
      </c>
      <c r="G900" s="32">
        <v>3.9894321093082836</v>
      </c>
      <c r="H900" s="32">
        <v>1.138129803586678</v>
      </c>
      <c r="I900" s="32">
        <v>0.98099914602903504</v>
      </c>
      <c r="J900" s="32">
        <v>232.19166666666666</v>
      </c>
      <c r="K900" s="32">
        <v>207.62777777777779</v>
      </c>
      <c r="L900" s="32">
        <v>59.233333333333334</v>
      </c>
      <c r="M900" s="32">
        <v>51.055555555555557</v>
      </c>
      <c r="N900" s="32">
        <v>2.9333333333333331</v>
      </c>
      <c r="O900" s="32">
        <v>5.2444444444444445</v>
      </c>
      <c r="P900" s="32">
        <v>49.477777777777781</v>
      </c>
      <c r="Q900" s="32">
        <v>33.091666666666669</v>
      </c>
      <c r="R900" s="32">
        <v>16.386111111111113</v>
      </c>
      <c r="S900" s="32">
        <v>123.48055555555555</v>
      </c>
      <c r="T900" s="32">
        <v>123.01666666666667</v>
      </c>
      <c r="U900" s="32">
        <v>0.46388888888888891</v>
      </c>
      <c r="V900" s="32">
        <v>0</v>
      </c>
      <c r="W900" s="32">
        <v>89.205555555555549</v>
      </c>
      <c r="X900" s="32">
        <v>0.69444444444444442</v>
      </c>
      <c r="Y900" s="32">
        <v>0</v>
      </c>
      <c r="Z900" s="32">
        <v>0</v>
      </c>
      <c r="AA900" s="32">
        <v>12.063888888888888</v>
      </c>
      <c r="AB900" s="32">
        <v>0</v>
      </c>
      <c r="AC900" s="32">
        <v>76.447222222222223</v>
      </c>
      <c r="AD900" s="32">
        <v>0</v>
      </c>
      <c r="AE900" s="32">
        <v>0</v>
      </c>
      <c r="AF900" t="s">
        <v>829</v>
      </c>
      <c r="AG900">
        <v>5</v>
      </c>
      <c r="AH900"/>
    </row>
    <row r="901" spans="1:34" x14ac:dyDescent="0.25">
      <c r="A901" t="s">
        <v>2364</v>
      </c>
      <c r="B901" t="s">
        <v>1230</v>
      </c>
      <c r="C901" t="s">
        <v>1945</v>
      </c>
      <c r="D901" t="s">
        <v>2321</v>
      </c>
      <c r="E901" s="32">
        <v>105.47777777777777</v>
      </c>
      <c r="F901" s="32">
        <v>3.199497524491731</v>
      </c>
      <c r="G901" s="32">
        <v>3.0536005477720427</v>
      </c>
      <c r="H901" s="32">
        <v>0.43917518171284109</v>
      </c>
      <c r="I901" s="32">
        <v>0.38524070367639318</v>
      </c>
      <c r="J901" s="32">
        <v>337.4758888888889</v>
      </c>
      <c r="K901" s="32">
        <v>322.08699999999999</v>
      </c>
      <c r="L901" s="32">
        <v>46.323222222222228</v>
      </c>
      <c r="M901" s="32">
        <v>40.634333333333338</v>
      </c>
      <c r="N901" s="32">
        <v>0</v>
      </c>
      <c r="O901" s="32">
        <v>5.6888888888888891</v>
      </c>
      <c r="P901" s="32">
        <v>100.33022222222223</v>
      </c>
      <c r="Q901" s="32">
        <v>90.63022222222223</v>
      </c>
      <c r="R901" s="32">
        <v>9.6999999999999993</v>
      </c>
      <c r="S901" s="32">
        <v>190.82244444444441</v>
      </c>
      <c r="T901" s="32">
        <v>190.82244444444441</v>
      </c>
      <c r="U901" s="32">
        <v>0</v>
      </c>
      <c r="V901" s="32">
        <v>0</v>
      </c>
      <c r="W901" s="32">
        <v>53.737222222222222</v>
      </c>
      <c r="X901" s="32">
        <v>2.1194444444444445</v>
      </c>
      <c r="Y901" s="32">
        <v>0</v>
      </c>
      <c r="Z901" s="32">
        <v>0</v>
      </c>
      <c r="AA901" s="32">
        <v>16.038888888888888</v>
      </c>
      <c r="AB901" s="32">
        <v>0</v>
      </c>
      <c r="AC901" s="32">
        <v>35.578888888888891</v>
      </c>
      <c r="AD901" s="32">
        <v>0</v>
      </c>
      <c r="AE901" s="32">
        <v>0</v>
      </c>
      <c r="AF901" t="s">
        <v>279</v>
      </c>
      <c r="AG901">
        <v>5</v>
      </c>
      <c r="AH901"/>
    </row>
    <row r="902" spans="1:34" x14ac:dyDescent="0.25">
      <c r="A902" t="s">
        <v>2364</v>
      </c>
      <c r="B902" t="s">
        <v>1657</v>
      </c>
      <c r="C902" t="s">
        <v>1885</v>
      </c>
      <c r="D902" t="s">
        <v>2253</v>
      </c>
      <c r="E902" s="32">
        <v>40.955555555555556</v>
      </c>
      <c r="F902" s="32">
        <v>4.1818393922951715</v>
      </c>
      <c r="G902" s="32">
        <v>3.7474172544763973</v>
      </c>
      <c r="H902" s="32">
        <v>0.89970971242539333</v>
      </c>
      <c r="I902" s="32">
        <v>0.46528757460661962</v>
      </c>
      <c r="J902" s="32">
        <v>171.26955555555557</v>
      </c>
      <c r="K902" s="32">
        <v>153.47755555555557</v>
      </c>
      <c r="L902" s="32">
        <v>36.848111111111109</v>
      </c>
      <c r="M902" s="32">
        <v>19.056111111111111</v>
      </c>
      <c r="N902" s="32">
        <v>12.458666666666664</v>
      </c>
      <c r="O902" s="32">
        <v>5.333333333333333</v>
      </c>
      <c r="P902" s="32">
        <v>62.011222222222223</v>
      </c>
      <c r="Q902" s="32">
        <v>62.011222222222223</v>
      </c>
      <c r="R902" s="32">
        <v>0</v>
      </c>
      <c r="S902" s="32">
        <v>72.410222222222245</v>
      </c>
      <c r="T902" s="32">
        <v>68.27244444444446</v>
      </c>
      <c r="U902" s="32">
        <v>4.1377777777777789</v>
      </c>
      <c r="V902" s="32">
        <v>0</v>
      </c>
      <c r="W902" s="32">
        <v>49.356000000000002</v>
      </c>
      <c r="X902" s="32">
        <v>0.7055555555555556</v>
      </c>
      <c r="Y902" s="32">
        <v>0</v>
      </c>
      <c r="Z902" s="32">
        <v>0</v>
      </c>
      <c r="AA902" s="32">
        <v>11.235111111111111</v>
      </c>
      <c r="AB902" s="32">
        <v>0</v>
      </c>
      <c r="AC902" s="32">
        <v>37.415333333333336</v>
      </c>
      <c r="AD902" s="32">
        <v>0</v>
      </c>
      <c r="AE902" s="32">
        <v>0</v>
      </c>
      <c r="AF902" t="s">
        <v>715</v>
      </c>
      <c r="AG902">
        <v>5</v>
      </c>
      <c r="AH902"/>
    </row>
    <row r="903" spans="1:34" x14ac:dyDescent="0.25">
      <c r="A903" t="s">
        <v>2364</v>
      </c>
      <c r="B903" t="s">
        <v>1369</v>
      </c>
      <c r="C903" t="s">
        <v>1939</v>
      </c>
      <c r="D903" t="s">
        <v>2293</v>
      </c>
      <c r="E903" s="32">
        <v>112.07777777777778</v>
      </c>
      <c r="F903" s="32">
        <v>3.1001288787548331</v>
      </c>
      <c r="G903" s="32">
        <v>2.9952909685734115</v>
      </c>
      <c r="H903" s="32">
        <v>0.5575493209080995</v>
      </c>
      <c r="I903" s="32">
        <v>0.45271141072667787</v>
      </c>
      <c r="J903" s="32">
        <v>347.45555555555558</v>
      </c>
      <c r="K903" s="32">
        <v>335.70555555555558</v>
      </c>
      <c r="L903" s="32">
        <v>62.488888888888887</v>
      </c>
      <c r="M903" s="32">
        <v>50.738888888888887</v>
      </c>
      <c r="N903" s="32">
        <v>5.9722222222222223</v>
      </c>
      <c r="O903" s="32">
        <v>5.7777777777777777</v>
      </c>
      <c r="P903" s="32">
        <v>103.2</v>
      </c>
      <c r="Q903" s="32">
        <v>103.2</v>
      </c>
      <c r="R903" s="32">
        <v>0</v>
      </c>
      <c r="S903" s="32">
        <v>181.76666666666665</v>
      </c>
      <c r="T903" s="32">
        <v>132.85</v>
      </c>
      <c r="U903" s="32">
        <v>48.916666666666664</v>
      </c>
      <c r="V903" s="32">
        <v>0</v>
      </c>
      <c r="W903" s="32">
        <v>0.67222222222222228</v>
      </c>
      <c r="X903" s="32">
        <v>0</v>
      </c>
      <c r="Y903" s="32">
        <v>0</v>
      </c>
      <c r="Z903" s="32">
        <v>0</v>
      </c>
      <c r="AA903" s="32">
        <v>0.67222222222222228</v>
      </c>
      <c r="AB903" s="32">
        <v>0</v>
      </c>
      <c r="AC903" s="32">
        <v>0</v>
      </c>
      <c r="AD903" s="32">
        <v>0</v>
      </c>
      <c r="AE903" s="32">
        <v>0</v>
      </c>
      <c r="AF903" t="s">
        <v>421</v>
      </c>
      <c r="AG903">
        <v>5</v>
      </c>
      <c r="AH903"/>
    </row>
    <row r="904" spans="1:34" x14ac:dyDescent="0.25">
      <c r="A904" t="s">
        <v>2364</v>
      </c>
      <c r="B904" t="s">
        <v>961</v>
      </c>
      <c r="C904" t="s">
        <v>1926</v>
      </c>
      <c r="D904" t="s">
        <v>2241</v>
      </c>
      <c r="E904" s="32">
        <v>78.466666666666669</v>
      </c>
      <c r="F904" s="32">
        <v>4.439960351175305</v>
      </c>
      <c r="G904" s="32">
        <v>3.9518549985839697</v>
      </c>
      <c r="H904" s="32">
        <v>0.54085244973095437</v>
      </c>
      <c r="I904" s="32">
        <v>0.25732795242141038</v>
      </c>
      <c r="J904" s="32">
        <v>348.38888888888891</v>
      </c>
      <c r="K904" s="32">
        <v>310.08888888888885</v>
      </c>
      <c r="L904" s="32">
        <v>42.43888888888889</v>
      </c>
      <c r="M904" s="32">
        <v>20.191666666666666</v>
      </c>
      <c r="N904" s="32">
        <v>16.736111111111111</v>
      </c>
      <c r="O904" s="32">
        <v>5.5111111111111111</v>
      </c>
      <c r="P904" s="32">
        <v>108.10555555555555</v>
      </c>
      <c r="Q904" s="32">
        <v>92.052777777777777</v>
      </c>
      <c r="R904" s="32">
        <v>16.052777777777777</v>
      </c>
      <c r="S904" s="32">
        <v>197.84444444444443</v>
      </c>
      <c r="T904" s="32">
        <v>197.84444444444443</v>
      </c>
      <c r="U904" s="32">
        <v>0</v>
      </c>
      <c r="V904" s="32">
        <v>0</v>
      </c>
      <c r="W904" s="32">
        <v>0</v>
      </c>
      <c r="X904" s="32">
        <v>0</v>
      </c>
      <c r="Y904" s="32">
        <v>0</v>
      </c>
      <c r="Z904" s="32">
        <v>0</v>
      </c>
      <c r="AA904" s="32">
        <v>0</v>
      </c>
      <c r="AB904" s="32">
        <v>0</v>
      </c>
      <c r="AC904" s="32">
        <v>0</v>
      </c>
      <c r="AD904" s="32">
        <v>0</v>
      </c>
      <c r="AE904" s="32">
        <v>0</v>
      </c>
      <c r="AF904" t="s">
        <v>5</v>
      </c>
      <c r="AG904">
        <v>5</v>
      </c>
      <c r="AH904"/>
    </row>
    <row r="905" spans="1:34" x14ac:dyDescent="0.25">
      <c r="A905" t="s">
        <v>2364</v>
      </c>
      <c r="B905" t="s">
        <v>1024</v>
      </c>
      <c r="C905" t="s">
        <v>1926</v>
      </c>
      <c r="D905" t="s">
        <v>2241</v>
      </c>
      <c r="E905" s="32">
        <v>87.266666666666666</v>
      </c>
      <c r="F905" s="32">
        <v>3.6187611408199643</v>
      </c>
      <c r="G905" s="32">
        <v>3.2303603259485612</v>
      </c>
      <c r="H905" s="32">
        <v>0.75222816399286985</v>
      </c>
      <c r="I905" s="32">
        <v>0.60930735930735935</v>
      </c>
      <c r="J905" s="32">
        <v>315.79722222222222</v>
      </c>
      <c r="K905" s="32">
        <v>281.90277777777777</v>
      </c>
      <c r="L905" s="32">
        <v>65.644444444444446</v>
      </c>
      <c r="M905" s="32">
        <v>53.172222222222224</v>
      </c>
      <c r="N905" s="32">
        <v>7.2277777777777779</v>
      </c>
      <c r="O905" s="32">
        <v>5.2444444444444445</v>
      </c>
      <c r="P905" s="32">
        <v>76.047222222222217</v>
      </c>
      <c r="Q905" s="32">
        <v>54.625</v>
      </c>
      <c r="R905" s="32">
        <v>21.422222222222221</v>
      </c>
      <c r="S905" s="32">
        <v>174.10555555555555</v>
      </c>
      <c r="T905" s="32">
        <v>174.10555555555555</v>
      </c>
      <c r="U905" s="32">
        <v>0</v>
      </c>
      <c r="V905" s="32">
        <v>0</v>
      </c>
      <c r="W905" s="32">
        <v>47.541666666666671</v>
      </c>
      <c r="X905" s="32">
        <v>8.8138888888888882</v>
      </c>
      <c r="Y905" s="32">
        <v>0</v>
      </c>
      <c r="Z905" s="32">
        <v>0</v>
      </c>
      <c r="AA905" s="32">
        <v>4.9805555555555552</v>
      </c>
      <c r="AB905" s="32">
        <v>0.1361111111111111</v>
      </c>
      <c r="AC905" s="32">
        <v>33.611111111111114</v>
      </c>
      <c r="AD905" s="32">
        <v>0</v>
      </c>
      <c r="AE905" s="32">
        <v>0</v>
      </c>
      <c r="AF905" t="s">
        <v>68</v>
      </c>
      <c r="AG905">
        <v>5</v>
      </c>
      <c r="AH905"/>
    </row>
    <row r="906" spans="1:34" x14ac:dyDescent="0.25">
      <c r="A906" t="s">
        <v>2364</v>
      </c>
      <c r="B906" t="s">
        <v>1504</v>
      </c>
      <c r="C906" t="s">
        <v>1954</v>
      </c>
      <c r="D906" t="s">
        <v>2274</v>
      </c>
      <c r="E906" s="32">
        <v>38.355555555555554</v>
      </c>
      <c r="F906" s="32">
        <v>3.0251998841251444</v>
      </c>
      <c r="G906" s="32">
        <v>2.7233487833140209</v>
      </c>
      <c r="H906" s="32">
        <v>0.58473059096176128</v>
      </c>
      <c r="I906" s="32">
        <v>0.28287949015063729</v>
      </c>
      <c r="J906" s="32">
        <v>116.03322222222221</v>
      </c>
      <c r="K906" s="32">
        <v>104.45555555555555</v>
      </c>
      <c r="L906" s="32">
        <v>22.427666666666664</v>
      </c>
      <c r="M906" s="32">
        <v>10.85</v>
      </c>
      <c r="N906" s="32">
        <v>6.0222222222222221</v>
      </c>
      <c r="O906" s="32">
        <v>5.5554444444444435</v>
      </c>
      <c r="P906" s="32">
        <v>38.774999999999999</v>
      </c>
      <c r="Q906" s="32">
        <v>38.774999999999999</v>
      </c>
      <c r="R906" s="32">
        <v>0</v>
      </c>
      <c r="S906" s="32">
        <v>54.830555555555556</v>
      </c>
      <c r="T906" s="32">
        <v>54.830555555555556</v>
      </c>
      <c r="U906" s="32">
        <v>0</v>
      </c>
      <c r="V906" s="32">
        <v>0</v>
      </c>
      <c r="W906" s="32">
        <v>1.1361111111111111</v>
      </c>
      <c r="X906" s="32">
        <v>0.12777777777777777</v>
      </c>
      <c r="Y906" s="32">
        <v>0</v>
      </c>
      <c r="Z906" s="32">
        <v>0</v>
      </c>
      <c r="AA906" s="32">
        <v>1.0083333333333333</v>
      </c>
      <c r="AB906" s="32">
        <v>0</v>
      </c>
      <c r="AC906" s="32">
        <v>0</v>
      </c>
      <c r="AD906" s="32">
        <v>0</v>
      </c>
      <c r="AE906" s="32">
        <v>0</v>
      </c>
      <c r="AF906" t="s">
        <v>559</v>
      </c>
      <c r="AG906">
        <v>5</v>
      </c>
      <c r="AH906"/>
    </row>
    <row r="907" spans="1:34" x14ac:dyDescent="0.25">
      <c r="A907" t="s">
        <v>2364</v>
      </c>
      <c r="B907" t="s">
        <v>1335</v>
      </c>
      <c r="C907" t="s">
        <v>1894</v>
      </c>
      <c r="D907" t="s">
        <v>2308</v>
      </c>
      <c r="E907" s="32">
        <v>35.044444444444444</v>
      </c>
      <c r="F907" s="32">
        <v>2.8136112872542798</v>
      </c>
      <c r="G907" s="32">
        <v>2.6005485098287884</v>
      </c>
      <c r="H907" s="32">
        <v>0.36592897907419147</v>
      </c>
      <c r="I907" s="32">
        <v>0.20359543436905511</v>
      </c>
      <c r="J907" s="32">
        <v>98.601444444444425</v>
      </c>
      <c r="K907" s="32">
        <v>91.134777777777757</v>
      </c>
      <c r="L907" s="32">
        <v>12.823777777777776</v>
      </c>
      <c r="M907" s="32">
        <v>7.1348888888888871</v>
      </c>
      <c r="N907" s="32">
        <v>0</v>
      </c>
      <c r="O907" s="32">
        <v>5.6888888888888891</v>
      </c>
      <c r="P907" s="32">
        <v>37.087444444444429</v>
      </c>
      <c r="Q907" s="32">
        <v>35.309666666666651</v>
      </c>
      <c r="R907" s="32">
        <v>1.7777777777777777</v>
      </c>
      <c r="S907" s="32">
        <v>48.690222222222218</v>
      </c>
      <c r="T907" s="32">
        <v>48.690222222222218</v>
      </c>
      <c r="U907" s="32">
        <v>0</v>
      </c>
      <c r="V907" s="32">
        <v>0</v>
      </c>
      <c r="W907" s="32">
        <v>21.857777777777777</v>
      </c>
      <c r="X907" s="32">
        <v>5.0998888888888887</v>
      </c>
      <c r="Y907" s="32">
        <v>0</v>
      </c>
      <c r="Z907" s="32">
        <v>0</v>
      </c>
      <c r="AA907" s="32">
        <v>8.2115555555555559</v>
      </c>
      <c r="AB907" s="32">
        <v>0</v>
      </c>
      <c r="AC907" s="32">
        <v>8.5463333333333349</v>
      </c>
      <c r="AD907" s="32">
        <v>0</v>
      </c>
      <c r="AE907" s="32">
        <v>0</v>
      </c>
      <c r="AF907" t="s">
        <v>386</v>
      </c>
      <c r="AG907">
        <v>5</v>
      </c>
      <c r="AH907"/>
    </row>
    <row r="908" spans="1:34" x14ac:dyDescent="0.25">
      <c r="A908" t="s">
        <v>2364</v>
      </c>
      <c r="B908" t="s">
        <v>1340</v>
      </c>
      <c r="C908" t="s">
        <v>2148</v>
      </c>
      <c r="D908" t="s">
        <v>2287</v>
      </c>
      <c r="E908" s="32">
        <v>75.333333333333329</v>
      </c>
      <c r="F908" s="32">
        <v>2.5974926253687314</v>
      </c>
      <c r="G908" s="32">
        <v>2.3622094395280238</v>
      </c>
      <c r="H908" s="32">
        <v>0.21433480825958706</v>
      </c>
      <c r="I908" s="32">
        <v>5.58952802359882E-2</v>
      </c>
      <c r="J908" s="32">
        <v>195.67777777777775</v>
      </c>
      <c r="K908" s="32">
        <v>177.9531111111111</v>
      </c>
      <c r="L908" s="32">
        <v>16.146555555555558</v>
      </c>
      <c r="M908" s="32">
        <v>4.2107777777777775</v>
      </c>
      <c r="N908" s="32">
        <v>5.9691111111111113</v>
      </c>
      <c r="O908" s="32">
        <v>5.9666666666666668</v>
      </c>
      <c r="P908" s="32">
        <v>80.801222222222208</v>
      </c>
      <c r="Q908" s="32">
        <v>75.012333333333316</v>
      </c>
      <c r="R908" s="32">
        <v>5.7888888888888888</v>
      </c>
      <c r="S908" s="32">
        <v>98.73</v>
      </c>
      <c r="T908" s="32">
        <v>98.73</v>
      </c>
      <c r="U908" s="32">
        <v>0</v>
      </c>
      <c r="V908" s="32">
        <v>0</v>
      </c>
      <c r="W908" s="32">
        <v>35.225999999999992</v>
      </c>
      <c r="X908" s="32">
        <v>2.9301111111111107</v>
      </c>
      <c r="Y908" s="32">
        <v>0</v>
      </c>
      <c r="Z908" s="32">
        <v>0</v>
      </c>
      <c r="AA908" s="32">
        <v>22.739555555555551</v>
      </c>
      <c r="AB908" s="32">
        <v>0</v>
      </c>
      <c r="AC908" s="32">
        <v>9.5563333333333311</v>
      </c>
      <c r="AD908" s="32">
        <v>0</v>
      </c>
      <c r="AE908" s="32">
        <v>0</v>
      </c>
      <c r="AF908" t="s">
        <v>391</v>
      </c>
      <c r="AG908">
        <v>5</v>
      </c>
      <c r="AH908"/>
    </row>
    <row r="909" spans="1:34" x14ac:dyDescent="0.25">
      <c r="A909" t="s">
        <v>2364</v>
      </c>
      <c r="B909" t="s">
        <v>1089</v>
      </c>
      <c r="C909" t="s">
        <v>2071</v>
      </c>
      <c r="D909" t="s">
        <v>2264</v>
      </c>
      <c r="E909" s="32">
        <v>126.48888888888889</v>
      </c>
      <c r="F909" s="32">
        <v>3.7145590302178495</v>
      </c>
      <c r="G909" s="32">
        <v>3.3336604005621924</v>
      </c>
      <c r="H909" s="32">
        <v>0.54681834153197473</v>
      </c>
      <c r="I909" s="32">
        <v>0.21880973295853823</v>
      </c>
      <c r="J909" s="32">
        <v>469.85044444444446</v>
      </c>
      <c r="K909" s="32">
        <v>421.67099999999999</v>
      </c>
      <c r="L909" s="32">
        <v>69.166444444444451</v>
      </c>
      <c r="M909" s="32">
        <v>27.676999999999992</v>
      </c>
      <c r="N909" s="32">
        <v>32.707222222222249</v>
      </c>
      <c r="O909" s="32">
        <v>8.7822222222222148</v>
      </c>
      <c r="P909" s="32">
        <v>120.6858888888889</v>
      </c>
      <c r="Q909" s="32">
        <v>113.9958888888889</v>
      </c>
      <c r="R909" s="32">
        <v>6.6900000000000013</v>
      </c>
      <c r="S909" s="32">
        <v>279.99811111111109</v>
      </c>
      <c r="T909" s="32">
        <v>268.88422222222221</v>
      </c>
      <c r="U909" s="32">
        <v>9.166666666666666E-2</v>
      </c>
      <c r="V909" s="32">
        <v>11.022222222222222</v>
      </c>
      <c r="W909" s="32">
        <v>98.971555555555554</v>
      </c>
      <c r="X909" s="32">
        <v>9.2936666666666685</v>
      </c>
      <c r="Y909" s="32">
        <v>2.1088888888888908</v>
      </c>
      <c r="Z909" s="32">
        <v>0</v>
      </c>
      <c r="AA909" s="32">
        <v>17.743111111111109</v>
      </c>
      <c r="AB909" s="32">
        <v>0</v>
      </c>
      <c r="AC909" s="32">
        <v>69.825888888888883</v>
      </c>
      <c r="AD909" s="32">
        <v>0</v>
      </c>
      <c r="AE909" s="32">
        <v>0</v>
      </c>
      <c r="AF909" t="s">
        <v>135</v>
      </c>
      <c r="AG909">
        <v>5</v>
      </c>
      <c r="AH909"/>
    </row>
    <row r="910" spans="1:34" x14ac:dyDescent="0.25">
      <c r="A910" t="s">
        <v>2364</v>
      </c>
      <c r="B910" t="s">
        <v>1616</v>
      </c>
      <c r="C910" t="s">
        <v>1968</v>
      </c>
      <c r="D910" t="s">
        <v>2244</v>
      </c>
      <c r="E910" s="32">
        <v>51.1</v>
      </c>
      <c r="F910" s="32">
        <v>4.5045575125027186</v>
      </c>
      <c r="G910" s="32">
        <v>3.9527940856707984</v>
      </c>
      <c r="H910" s="32">
        <v>0.55176342683191992</v>
      </c>
      <c r="I910" s="32">
        <v>0</v>
      </c>
      <c r="J910" s="32">
        <v>230.18288888888893</v>
      </c>
      <c r="K910" s="32">
        <v>201.98777777777781</v>
      </c>
      <c r="L910" s="32">
        <v>28.19511111111111</v>
      </c>
      <c r="M910" s="32">
        <v>0</v>
      </c>
      <c r="N910" s="32">
        <v>23.128444444444444</v>
      </c>
      <c r="O910" s="32">
        <v>5.0666666666666664</v>
      </c>
      <c r="P910" s="32">
        <v>56.675555555555555</v>
      </c>
      <c r="Q910" s="32">
        <v>56.675555555555555</v>
      </c>
      <c r="R910" s="32">
        <v>0</v>
      </c>
      <c r="S910" s="32">
        <v>145.31222222222226</v>
      </c>
      <c r="T910" s="32">
        <v>145.31222222222226</v>
      </c>
      <c r="U910" s="32">
        <v>0</v>
      </c>
      <c r="V910" s="32">
        <v>0</v>
      </c>
      <c r="W910" s="32">
        <v>61.447666666666677</v>
      </c>
      <c r="X910" s="32">
        <v>0</v>
      </c>
      <c r="Y910" s="32">
        <v>2.0312222222222225</v>
      </c>
      <c r="Z910" s="32">
        <v>0</v>
      </c>
      <c r="AA910" s="32">
        <v>21.159777777777784</v>
      </c>
      <c r="AB910" s="32">
        <v>0</v>
      </c>
      <c r="AC910" s="32">
        <v>38.256666666666668</v>
      </c>
      <c r="AD910" s="32">
        <v>0</v>
      </c>
      <c r="AE910" s="32">
        <v>0</v>
      </c>
      <c r="AF910" t="s">
        <v>673</v>
      </c>
      <c r="AG910">
        <v>5</v>
      </c>
      <c r="AH910"/>
    </row>
    <row r="911" spans="1:34" x14ac:dyDescent="0.25">
      <c r="A911" t="s">
        <v>2364</v>
      </c>
      <c r="B911" t="s">
        <v>1067</v>
      </c>
      <c r="C911" t="s">
        <v>2013</v>
      </c>
      <c r="D911" t="s">
        <v>2289</v>
      </c>
      <c r="E911" s="32">
        <v>38.533333333333331</v>
      </c>
      <c r="F911" s="32">
        <v>2.9782266435986169</v>
      </c>
      <c r="G911" s="32">
        <v>2.8751412918108428</v>
      </c>
      <c r="H911" s="32">
        <v>0.34995674740484428</v>
      </c>
      <c r="I911" s="32">
        <v>0.24687139561707039</v>
      </c>
      <c r="J911" s="32">
        <v>114.76100000000002</v>
      </c>
      <c r="K911" s="32">
        <v>110.7887777777778</v>
      </c>
      <c r="L911" s="32">
        <v>13.484999999999999</v>
      </c>
      <c r="M911" s="32">
        <v>9.512777777777778</v>
      </c>
      <c r="N911" s="32">
        <v>0</v>
      </c>
      <c r="O911" s="32">
        <v>3.9722222222222223</v>
      </c>
      <c r="P911" s="32">
        <v>34.952111111111115</v>
      </c>
      <c r="Q911" s="32">
        <v>34.952111111111115</v>
      </c>
      <c r="R911" s="32">
        <v>0</v>
      </c>
      <c r="S911" s="32">
        <v>66.323888888888902</v>
      </c>
      <c r="T911" s="32">
        <v>66.323888888888902</v>
      </c>
      <c r="U911" s="32">
        <v>0</v>
      </c>
      <c r="V911" s="32">
        <v>0</v>
      </c>
      <c r="W911" s="32">
        <v>10.126888888888889</v>
      </c>
      <c r="X911" s="32">
        <v>1.5812222222222223</v>
      </c>
      <c r="Y911" s="32">
        <v>0</v>
      </c>
      <c r="Z911" s="32">
        <v>0</v>
      </c>
      <c r="AA911" s="32">
        <v>5.4253333333333327</v>
      </c>
      <c r="AB911" s="32">
        <v>0</v>
      </c>
      <c r="AC911" s="32">
        <v>3.1203333333333338</v>
      </c>
      <c r="AD911" s="32">
        <v>0</v>
      </c>
      <c r="AE911" s="32">
        <v>0</v>
      </c>
      <c r="AF911" t="s">
        <v>112</v>
      </c>
      <c r="AG911">
        <v>5</v>
      </c>
      <c r="AH911"/>
    </row>
    <row r="912" spans="1:34" x14ac:dyDescent="0.25">
      <c r="A912" t="s">
        <v>2364</v>
      </c>
      <c r="B912" t="s">
        <v>1597</v>
      </c>
      <c r="C912" t="s">
        <v>2156</v>
      </c>
      <c r="D912" t="s">
        <v>2292</v>
      </c>
      <c r="E912" s="32">
        <v>58.466666666666669</v>
      </c>
      <c r="F912" s="32">
        <v>3.5181984036488028</v>
      </c>
      <c r="G912" s="32">
        <v>3.2010186240973009</v>
      </c>
      <c r="H912" s="32">
        <v>0.66134929684530597</v>
      </c>
      <c r="I912" s="32">
        <v>0.41543519574306348</v>
      </c>
      <c r="J912" s="32">
        <v>205.69733333333335</v>
      </c>
      <c r="K912" s="32">
        <v>187.15288888888887</v>
      </c>
      <c r="L912" s="32">
        <v>38.666888888888892</v>
      </c>
      <c r="M912" s="32">
        <v>24.289111111111112</v>
      </c>
      <c r="N912" s="32">
        <v>8.1861111111111118</v>
      </c>
      <c r="O912" s="32">
        <v>6.1916666666666664</v>
      </c>
      <c r="P912" s="32">
        <v>62.012111111111118</v>
      </c>
      <c r="Q912" s="32">
        <v>57.845444444444453</v>
      </c>
      <c r="R912" s="32">
        <v>4.166666666666667</v>
      </c>
      <c r="S912" s="32">
        <v>105.01833333333332</v>
      </c>
      <c r="T912" s="32">
        <v>103.2331111111111</v>
      </c>
      <c r="U912" s="32">
        <v>1.7852222222222225</v>
      </c>
      <c r="V912" s="32">
        <v>0</v>
      </c>
      <c r="W912" s="32">
        <v>34</v>
      </c>
      <c r="X912" s="32">
        <v>0.40277777777777779</v>
      </c>
      <c r="Y912" s="32">
        <v>0</v>
      </c>
      <c r="Z912" s="32">
        <v>0</v>
      </c>
      <c r="AA912" s="32">
        <v>22.338888888888889</v>
      </c>
      <c r="AB912" s="32">
        <v>0</v>
      </c>
      <c r="AC912" s="32">
        <v>11.258333333333333</v>
      </c>
      <c r="AD912" s="32">
        <v>0</v>
      </c>
      <c r="AE912" s="32">
        <v>0</v>
      </c>
      <c r="AF912" t="s">
        <v>653</v>
      </c>
      <c r="AG912">
        <v>5</v>
      </c>
      <c r="AH912"/>
    </row>
    <row r="913" spans="1:34" x14ac:dyDescent="0.25">
      <c r="A913" t="s">
        <v>2364</v>
      </c>
      <c r="B913" t="s">
        <v>1485</v>
      </c>
      <c r="C913" t="s">
        <v>1926</v>
      </c>
      <c r="D913" t="s">
        <v>2241</v>
      </c>
      <c r="E913" s="32">
        <v>44.766666666666666</v>
      </c>
      <c r="F913" s="32">
        <v>3.8772275999007197</v>
      </c>
      <c r="G913" s="32">
        <v>3.6374658724249191</v>
      </c>
      <c r="H913" s="32">
        <v>1.0982874162323157</v>
      </c>
      <c r="I913" s="32">
        <v>0.85852568875651525</v>
      </c>
      <c r="J913" s="32">
        <v>173.57055555555556</v>
      </c>
      <c r="K913" s="32">
        <v>162.83722222222221</v>
      </c>
      <c r="L913" s="32">
        <v>49.166666666666664</v>
      </c>
      <c r="M913" s="32">
        <v>38.43333333333333</v>
      </c>
      <c r="N913" s="32">
        <v>5.3472222222222223</v>
      </c>
      <c r="O913" s="32">
        <v>5.3861111111111111</v>
      </c>
      <c r="P913" s="32">
        <v>15.056666666666665</v>
      </c>
      <c r="Q913" s="32">
        <v>15.056666666666665</v>
      </c>
      <c r="R913" s="32">
        <v>0</v>
      </c>
      <c r="S913" s="32">
        <v>109.34722222222221</v>
      </c>
      <c r="T913" s="32">
        <v>106.74444444444444</v>
      </c>
      <c r="U913" s="32">
        <v>2.6027777777777779</v>
      </c>
      <c r="V913" s="32">
        <v>0</v>
      </c>
      <c r="W913" s="32">
        <v>0</v>
      </c>
      <c r="X913" s="32">
        <v>0</v>
      </c>
      <c r="Y913" s="32">
        <v>0</v>
      </c>
      <c r="Z913" s="32">
        <v>0</v>
      </c>
      <c r="AA913" s="32">
        <v>0</v>
      </c>
      <c r="AB913" s="32">
        <v>0</v>
      </c>
      <c r="AC913" s="32">
        <v>0</v>
      </c>
      <c r="AD913" s="32">
        <v>0</v>
      </c>
      <c r="AE913" s="32">
        <v>0</v>
      </c>
      <c r="AF913" t="s">
        <v>540</v>
      </c>
      <c r="AG913">
        <v>5</v>
      </c>
      <c r="AH913"/>
    </row>
    <row r="914" spans="1:34" x14ac:dyDescent="0.25">
      <c r="A914" t="s">
        <v>2364</v>
      </c>
      <c r="B914" t="s">
        <v>1265</v>
      </c>
      <c r="C914" t="s">
        <v>1913</v>
      </c>
      <c r="D914" t="s">
        <v>2253</v>
      </c>
      <c r="E914" s="32">
        <v>53.18888888888889</v>
      </c>
      <c r="F914" s="32">
        <v>3.1638667223730943</v>
      </c>
      <c r="G914" s="32">
        <v>2.8413954459995825</v>
      </c>
      <c r="H914" s="32">
        <v>0.43677041988719451</v>
      </c>
      <c r="I914" s="32">
        <v>0.21342176728640069</v>
      </c>
      <c r="J914" s="32">
        <v>168.28255555555558</v>
      </c>
      <c r="K914" s="32">
        <v>151.13066666666668</v>
      </c>
      <c r="L914" s="32">
        <v>23.231333333333335</v>
      </c>
      <c r="M914" s="32">
        <v>11.351666666666668</v>
      </c>
      <c r="N914" s="32">
        <v>5.7333333333333334</v>
      </c>
      <c r="O914" s="32">
        <v>6.1463333333333345</v>
      </c>
      <c r="P914" s="32">
        <v>60.823666666666654</v>
      </c>
      <c r="Q914" s="32">
        <v>55.551444444444428</v>
      </c>
      <c r="R914" s="32">
        <v>5.2722222222222221</v>
      </c>
      <c r="S914" s="32">
        <v>84.227555555555568</v>
      </c>
      <c r="T914" s="32">
        <v>84.227555555555568</v>
      </c>
      <c r="U914" s="32">
        <v>0</v>
      </c>
      <c r="V914" s="32">
        <v>0</v>
      </c>
      <c r="W914" s="32">
        <v>0</v>
      </c>
      <c r="X914" s="32">
        <v>0</v>
      </c>
      <c r="Y914" s="32">
        <v>0</v>
      </c>
      <c r="Z914" s="32">
        <v>0</v>
      </c>
      <c r="AA914" s="32">
        <v>0</v>
      </c>
      <c r="AB914" s="32">
        <v>0</v>
      </c>
      <c r="AC914" s="32">
        <v>0</v>
      </c>
      <c r="AD914" s="32">
        <v>0</v>
      </c>
      <c r="AE914" s="32">
        <v>0</v>
      </c>
      <c r="AF914" t="s">
        <v>315</v>
      </c>
      <c r="AG914">
        <v>5</v>
      </c>
      <c r="AH914"/>
    </row>
    <row r="915" spans="1:34" x14ac:dyDescent="0.25">
      <c r="A915" t="s">
        <v>2364</v>
      </c>
      <c r="B915" t="s">
        <v>1389</v>
      </c>
      <c r="C915" t="s">
        <v>1939</v>
      </c>
      <c r="D915" t="s">
        <v>2293</v>
      </c>
      <c r="E915" s="32">
        <v>72.24444444444444</v>
      </c>
      <c r="F915" s="32">
        <v>2.874061827130113</v>
      </c>
      <c r="G915" s="32">
        <v>2.7494463242079354</v>
      </c>
      <c r="H915" s="32">
        <v>0.33717471547216243</v>
      </c>
      <c r="I915" s="32">
        <v>0.22882343894186405</v>
      </c>
      <c r="J915" s="32">
        <v>207.63499999999993</v>
      </c>
      <c r="K915" s="32">
        <v>198.63222222222217</v>
      </c>
      <c r="L915" s="32">
        <v>24.358999999999998</v>
      </c>
      <c r="M915" s="32">
        <v>16.531222222222222</v>
      </c>
      <c r="N915" s="32">
        <v>3.3333333333333335</v>
      </c>
      <c r="O915" s="32">
        <v>4.4944444444444445</v>
      </c>
      <c r="P915" s="32">
        <v>51.5446666666666</v>
      </c>
      <c r="Q915" s="32">
        <v>50.369666666666603</v>
      </c>
      <c r="R915" s="32">
        <v>1.175</v>
      </c>
      <c r="S915" s="32">
        <v>131.73133333333334</v>
      </c>
      <c r="T915" s="32">
        <v>125.44244444444445</v>
      </c>
      <c r="U915" s="32">
        <v>0</v>
      </c>
      <c r="V915" s="32">
        <v>6.2888888888888888</v>
      </c>
      <c r="W915" s="32">
        <v>0</v>
      </c>
      <c r="X915" s="32">
        <v>0</v>
      </c>
      <c r="Y915" s="32">
        <v>0</v>
      </c>
      <c r="Z915" s="32">
        <v>0</v>
      </c>
      <c r="AA915" s="32">
        <v>0</v>
      </c>
      <c r="AB915" s="32">
        <v>0</v>
      </c>
      <c r="AC915" s="32">
        <v>0</v>
      </c>
      <c r="AD915" s="32">
        <v>0</v>
      </c>
      <c r="AE915" s="32">
        <v>0</v>
      </c>
      <c r="AF915" t="s">
        <v>441</v>
      </c>
      <c r="AG915">
        <v>5</v>
      </c>
      <c r="AH915"/>
    </row>
    <row r="916" spans="1:34" x14ac:dyDescent="0.25">
      <c r="A916" t="s">
        <v>2364</v>
      </c>
      <c r="B916" t="s">
        <v>1796</v>
      </c>
      <c r="C916" t="s">
        <v>1964</v>
      </c>
      <c r="D916" t="s">
        <v>2284</v>
      </c>
      <c r="E916" s="32">
        <v>19.211111111111112</v>
      </c>
      <c r="F916" s="32">
        <v>5.3914921920185073</v>
      </c>
      <c r="G916" s="32">
        <v>5.0953672643146328</v>
      </c>
      <c r="H916" s="32">
        <v>0.74031231925968755</v>
      </c>
      <c r="I916" s="32">
        <v>0.44418739155581261</v>
      </c>
      <c r="J916" s="32">
        <v>103.57655555555556</v>
      </c>
      <c r="K916" s="32">
        <v>97.887666666666675</v>
      </c>
      <c r="L916" s="32">
        <v>14.222222222222221</v>
      </c>
      <c r="M916" s="32">
        <v>8.5333333333333332</v>
      </c>
      <c r="N916" s="32">
        <v>0</v>
      </c>
      <c r="O916" s="32">
        <v>5.6888888888888891</v>
      </c>
      <c r="P916" s="32">
        <v>14.49111111111111</v>
      </c>
      <c r="Q916" s="32">
        <v>14.49111111111111</v>
      </c>
      <c r="R916" s="32">
        <v>0</v>
      </c>
      <c r="S916" s="32">
        <v>74.863222222222234</v>
      </c>
      <c r="T916" s="32">
        <v>74.863222222222234</v>
      </c>
      <c r="U916" s="32">
        <v>0</v>
      </c>
      <c r="V916" s="32">
        <v>0</v>
      </c>
      <c r="W916" s="32">
        <v>0</v>
      </c>
      <c r="X916" s="32">
        <v>0</v>
      </c>
      <c r="Y916" s="32">
        <v>0</v>
      </c>
      <c r="Z916" s="32">
        <v>0</v>
      </c>
      <c r="AA916" s="32">
        <v>0</v>
      </c>
      <c r="AB916" s="32">
        <v>0</v>
      </c>
      <c r="AC916" s="32">
        <v>0</v>
      </c>
      <c r="AD916" s="32">
        <v>0</v>
      </c>
      <c r="AE916" s="32">
        <v>0</v>
      </c>
      <c r="AF916" t="s">
        <v>855</v>
      </c>
      <c r="AG916">
        <v>5</v>
      </c>
      <c r="AH916"/>
    </row>
    <row r="917" spans="1:34" x14ac:dyDescent="0.25">
      <c r="A917" t="s">
        <v>2364</v>
      </c>
      <c r="B917" t="s">
        <v>1362</v>
      </c>
      <c r="C917" t="s">
        <v>1937</v>
      </c>
      <c r="D917" t="s">
        <v>2297</v>
      </c>
      <c r="E917" s="32">
        <v>71.400000000000006</v>
      </c>
      <c r="F917" s="32">
        <v>4.0000918145035795</v>
      </c>
      <c r="G917" s="32">
        <v>2.9003921568627447</v>
      </c>
      <c r="H917" s="32">
        <v>0.66717242452536574</v>
      </c>
      <c r="I917" s="32">
        <v>0.59512138188608787</v>
      </c>
      <c r="J917" s="32">
        <v>285.60655555555559</v>
      </c>
      <c r="K917" s="32">
        <v>207.08799999999999</v>
      </c>
      <c r="L917" s="32">
        <v>47.63611111111112</v>
      </c>
      <c r="M917" s="32">
        <v>42.491666666666674</v>
      </c>
      <c r="N917" s="32">
        <v>0.96666666666666667</v>
      </c>
      <c r="O917" s="32">
        <v>4.177777777777778</v>
      </c>
      <c r="P917" s="32">
        <v>95.954888888888888</v>
      </c>
      <c r="Q917" s="32">
        <v>22.580777777777776</v>
      </c>
      <c r="R917" s="32">
        <v>73.374111111111119</v>
      </c>
      <c r="S917" s="32">
        <v>142.01555555555555</v>
      </c>
      <c r="T917" s="32">
        <v>142.01555555555555</v>
      </c>
      <c r="U917" s="32">
        <v>0</v>
      </c>
      <c r="V917" s="32">
        <v>0</v>
      </c>
      <c r="W917" s="32">
        <v>75.125555555555565</v>
      </c>
      <c r="X917" s="32">
        <v>1.2672222222222222</v>
      </c>
      <c r="Y917" s="32">
        <v>0</v>
      </c>
      <c r="Z917" s="32">
        <v>0</v>
      </c>
      <c r="AA917" s="32">
        <v>7.8891111111111112</v>
      </c>
      <c r="AB917" s="32">
        <v>0</v>
      </c>
      <c r="AC917" s="32">
        <v>65.969222222222228</v>
      </c>
      <c r="AD917" s="32">
        <v>0</v>
      </c>
      <c r="AE917" s="32">
        <v>0</v>
      </c>
      <c r="AF917" t="s">
        <v>414</v>
      </c>
      <c r="AG917">
        <v>5</v>
      </c>
      <c r="AH917"/>
    </row>
    <row r="918" spans="1:34" x14ac:dyDescent="0.25">
      <c r="A918" t="s">
        <v>2364</v>
      </c>
      <c r="B918" t="s">
        <v>1763</v>
      </c>
      <c r="C918" t="s">
        <v>1943</v>
      </c>
      <c r="D918" t="s">
        <v>2299</v>
      </c>
      <c r="E918" s="32">
        <v>47.444444444444443</v>
      </c>
      <c r="F918" s="32">
        <v>3.7865480093676824</v>
      </c>
      <c r="G918" s="32">
        <v>3.3120117096018742</v>
      </c>
      <c r="H918" s="32">
        <v>0.72485245901639339</v>
      </c>
      <c r="I918" s="32">
        <v>0.34262529274004677</v>
      </c>
      <c r="J918" s="32">
        <v>179.65066666666669</v>
      </c>
      <c r="K918" s="32">
        <v>157.13655555555559</v>
      </c>
      <c r="L918" s="32">
        <v>34.390222222222221</v>
      </c>
      <c r="M918" s="32">
        <v>16.255666666666663</v>
      </c>
      <c r="N918" s="32">
        <v>12.80122222222222</v>
      </c>
      <c r="O918" s="32">
        <v>5.333333333333333</v>
      </c>
      <c r="P918" s="32">
        <v>56.624777777777766</v>
      </c>
      <c r="Q918" s="32">
        <v>52.24522222222221</v>
      </c>
      <c r="R918" s="32">
        <v>4.3795555555555552</v>
      </c>
      <c r="S918" s="32">
        <v>88.635666666666708</v>
      </c>
      <c r="T918" s="32">
        <v>88.574555555555591</v>
      </c>
      <c r="U918" s="32">
        <v>0</v>
      </c>
      <c r="V918" s="32">
        <v>6.1111111111111109E-2</v>
      </c>
      <c r="W918" s="32">
        <v>0</v>
      </c>
      <c r="X918" s="32">
        <v>0</v>
      </c>
      <c r="Y918" s="32">
        <v>0</v>
      </c>
      <c r="Z918" s="32">
        <v>0</v>
      </c>
      <c r="AA918" s="32">
        <v>0</v>
      </c>
      <c r="AB918" s="32">
        <v>0</v>
      </c>
      <c r="AC918" s="32">
        <v>0</v>
      </c>
      <c r="AD918" s="32">
        <v>0</v>
      </c>
      <c r="AE918" s="32">
        <v>0</v>
      </c>
      <c r="AF918" t="s">
        <v>822</v>
      </c>
      <c r="AG918">
        <v>5</v>
      </c>
      <c r="AH918"/>
    </row>
    <row r="919" spans="1:34" x14ac:dyDescent="0.25">
      <c r="A919" t="s">
        <v>2364</v>
      </c>
      <c r="B919" t="s">
        <v>1350</v>
      </c>
      <c r="C919" t="s">
        <v>2013</v>
      </c>
      <c r="D919" t="s">
        <v>2289</v>
      </c>
      <c r="E919" s="32">
        <v>55.06666666666667</v>
      </c>
      <c r="F919" s="32">
        <v>3.479824455205812</v>
      </c>
      <c r="G919" s="32">
        <v>3.0013619854721556</v>
      </c>
      <c r="H919" s="32">
        <v>0.78248991121872458</v>
      </c>
      <c r="I919" s="32">
        <v>0.47715294592413215</v>
      </c>
      <c r="J919" s="32">
        <v>191.62233333333339</v>
      </c>
      <c r="K919" s="32">
        <v>165.27500000000003</v>
      </c>
      <c r="L919" s="32">
        <v>43.089111111111102</v>
      </c>
      <c r="M919" s="32">
        <v>26.275222222222212</v>
      </c>
      <c r="N919" s="32">
        <v>12.147222222222224</v>
      </c>
      <c r="O919" s="32">
        <v>4.666666666666667</v>
      </c>
      <c r="P919" s="32">
        <v>55.505111111111106</v>
      </c>
      <c r="Q919" s="32">
        <v>45.971666666666657</v>
      </c>
      <c r="R919" s="32">
        <v>9.5334444444444451</v>
      </c>
      <c r="S919" s="32">
        <v>93.028111111111173</v>
      </c>
      <c r="T919" s="32">
        <v>87.83466666666672</v>
      </c>
      <c r="U919" s="32">
        <v>0</v>
      </c>
      <c r="V919" s="32">
        <v>5.1934444444444461</v>
      </c>
      <c r="W919" s="32">
        <v>0</v>
      </c>
      <c r="X919" s="32">
        <v>0</v>
      </c>
      <c r="Y919" s="32">
        <v>0</v>
      </c>
      <c r="Z919" s="32">
        <v>0</v>
      </c>
      <c r="AA919" s="32">
        <v>0</v>
      </c>
      <c r="AB919" s="32">
        <v>0</v>
      </c>
      <c r="AC919" s="32">
        <v>0</v>
      </c>
      <c r="AD919" s="32">
        <v>0</v>
      </c>
      <c r="AE919" s="32">
        <v>0</v>
      </c>
      <c r="AF919" t="s">
        <v>401</v>
      </c>
      <c r="AG919">
        <v>5</v>
      </c>
      <c r="AH919"/>
    </row>
    <row r="920" spans="1:34" x14ac:dyDescent="0.25">
      <c r="A920" t="s">
        <v>2364</v>
      </c>
      <c r="B920" t="s">
        <v>1278</v>
      </c>
      <c r="C920" t="s">
        <v>2090</v>
      </c>
      <c r="D920" t="s">
        <v>2293</v>
      </c>
      <c r="E920" s="32">
        <v>68.900000000000006</v>
      </c>
      <c r="F920" s="32">
        <v>2.4959796806966619</v>
      </c>
      <c r="G920" s="32">
        <v>2.3207256894049348</v>
      </c>
      <c r="H920" s="32">
        <v>0.22016610224157393</v>
      </c>
      <c r="I920" s="32">
        <v>0.14404934687953555</v>
      </c>
      <c r="J920" s="32">
        <v>171.97300000000001</v>
      </c>
      <c r="K920" s="32">
        <v>159.89800000000002</v>
      </c>
      <c r="L920" s="32">
        <v>15.169444444444444</v>
      </c>
      <c r="M920" s="32">
        <v>9.9250000000000007</v>
      </c>
      <c r="N920" s="32">
        <v>0</v>
      </c>
      <c r="O920" s="32">
        <v>5.2444444444444445</v>
      </c>
      <c r="P920" s="32">
        <v>61.073666666666668</v>
      </c>
      <c r="Q920" s="32">
        <v>54.243111111111112</v>
      </c>
      <c r="R920" s="32">
        <v>6.8305555555555557</v>
      </c>
      <c r="S920" s="32">
        <v>95.72988888888888</v>
      </c>
      <c r="T920" s="32">
        <v>92.535444444444437</v>
      </c>
      <c r="U920" s="32">
        <v>3.1944444444444446</v>
      </c>
      <c r="V920" s="32">
        <v>0</v>
      </c>
      <c r="W920" s="32">
        <v>40.297888888888892</v>
      </c>
      <c r="X920" s="32">
        <v>0</v>
      </c>
      <c r="Y920" s="32">
        <v>0</v>
      </c>
      <c r="Z920" s="32">
        <v>0</v>
      </c>
      <c r="AA920" s="32">
        <v>22.601333333333336</v>
      </c>
      <c r="AB920" s="32">
        <v>0.26666666666666666</v>
      </c>
      <c r="AC920" s="32">
        <v>17.429888888888886</v>
      </c>
      <c r="AD920" s="32">
        <v>0</v>
      </c>
      <c r="AE920" s="32">
        <v>0</v>
      </c>
      <c r="AF920" t="s">
        <v>328</v>
      </c>
      <c r="AG920">
        <v>5</v>
      </c>
      <c r="AH920"/>
    </row>
    <row r="921" spans="1:34" x14ac:dyDescent="0.25">
      <c r="A921" t="s">
        <v>2364</v>
      </c>
      <c r="B921" t="s">
        <v>1007</v>
      </c>
      <c r="C921" t="s">
        <v>1917</v>
      </c>
      <c r="D921" t="s">
        <v>2277</v>
      </c>
      <c r="E921" s="32">
        <v>60.822222222222223</v>
      </c>
      <c r="F921" s="32">
        <v>2.7467555717939351</v>
      </c>
      <c r="G921" s="32">
        <v>2.489174278407015</v>
      </c>
      <c r="H921" s="32">
        <v>0.55768176835951766</v>
      </c>
      <c r="I921" s="32">
        <v>0.3793843624406284</v>
      </c>
      <c r="J921" s="32">
        <v>167.0637777777778</v>
      </c>
      <c r="K921" s="32">
        <v>151.39711111111112</v>
      </c>
      <c r="L921" s="32">
        <v>33.919444444444444</v>
      </c>
      <c r="M921" s="32">
        <v>23.074999999999999</v>
      </c>
      <c r="N921" s="32">
        <v>5.4222222222222225</v>
      </c>
      <c r="O921" s="32">
        <v>5.4222222222222225</v>
      </c>
      <c r="P921" s="32">
        <v>44.15</v>
      </c>
      <c r="Q921" s="32">
        <v>39.327777777777776</v>
      </c>
      <c r="R921" s="32">
        <v>4.822222222222222</v>
      </c>
      <c r="S921" s="32">
        <v>88.994333333333344</v>
      </c>
      <c r="T921" s="32">
        <v>79.574888888888893</v>
      </c>
      <c r="U921" s="32">
        <v>9.4194444444444443</v>
      </c>
      <c r="V921" s="32">
        <v>0</v>
      </c>
      <c r="W921" s="32">
        <v>4.1721111111111107</v>
      </c>
      <c r="X921" s="32">
        <v>0</v>
      </c>
      <c r="Y921" s="32">
        <v>0</v>
      </c>
      <c r="Z921" s="32">
        <v>0</v>
      </c>
      <c r="AA921" s="32">
        <v>1.1055555555555556</v>
      </c>
      <c r="AB921" s="32">
        <v>0</v>
      </c>
      <c r="AC921" s="32">
        <v>3.0665555555555555</v>
      </c>
      <c r="AD921" s="32">
        <v>0</v>
      </c>
      <c r="AE921" s="32">
        <v>0</v>
      </c>
      <c r="AF921" t="s">
        <v>51</v>
      </c>
      <c r="AG921">
        <v>5</v>
      </c>
      <c r="AH921"/>
    </row>
    <row r="922" spans="1:34" x14ac:dyDescent="0.25">
      <c r="A922" t="s">
        <v>2364</v>
      </c>
      <c r="B922" t="s">
        <v>1443</v>
      </c>
      <c r="C922" t="s">
        <v>1916</v>
      </c>
      <c r="D922" t="s">
        <v>2275</v>
      </c>
      <c r="E922" s="32">
        <v>27.3</v>
      </c>
      <c r="F922" s="32">
        <v>4.0124013024013028</v>
      </c>
      <c r="G922" s="32">
        <v>3.7310622710622718</v>
      </c>
      <c r="H922" s="32">
        <v>0.98</v>
      </c>
      <c r="I922" s="32">
        <v>0.69866096866096861</v>
      </c>
      <c r="J922" s="32">
        <v>109.53855555555558</v>
      </c>
      <c r="K922" s="32">
        <v>101.85800000000002</v>
      </c>
      <c r="L922" s="32">
        <v>26.754000000000001</v>
      </c>
      <c r="M922" s="32">
        <v>19.073444444444444</v>
      </c>
      <c r="N922" s="32">
        <v>3.1944444444444446</v>
      </c>
      <c r="O922" s="32">
        <v>4.4861111111111107</v>
      </c>
      <c r="P922" s="32">
        <v>13.432222222222224</v>
      </c>
      <c r="Q922" s="32">
        <v>13.432222222222224</v>
      </c>
      <c r="R922" s="32">
        <v>0</v>
      </c>
      <c r="S922" s="32">
        <v>69.352333333333348</v>
      </c>
      <c r="T922" s="32">
        <v>69.352333333333348</v>
      </c>
      <c r="U922" s="32">
        <v>0</v>
      </c>
      <c r="V922" s="32">
        <v>0</v>
      </c>
      <c r="W922" s="32">
        <v>23.082999999999998</v>
      </c>
      <c r="X922" s="32">
        <v>0.81788888888888889</v>
      </c>
      <c r="Y922" s="32">
        <v>0</v>
      </c>
      <c r="Z922" s="32">
        <v>4.4861111111111107</v>
      </c>
      <c r="AA922" s="32">
        <v>0.67666666666666664</v>
      </c>
      <c r="AB922" s="32">
        <v>0</v>
      </c>
      <c r="AC922" s="32">
        <v>17.102333333333331</v>
      </c>
      <c r="AD922" s="32">
        <v>0</v>
      </c>
      <c r="AE922" s="32">
        <v>0</v>
      </c>
      <c r="AF922" t="s">
        <v>497</v>
      </c>
      <c r="AG922">
        <v>5</v>
      </c>
      <c r="AH922"/>
    </row>
    <row r="923" spans="1:34" x14ac:dyDescent="0.25">
      <c r="A923" t="s">
        <v>2364</v>
      </c>
      <c r="B923" t="s">
        <v>1304</v>
      </c>
      <c r="C923" t="s">
        <v>1909</v>
      </c>
      <c r="D923" t="s">
        <v>2295</v>
      </c>
      <c r="E923" s="32">
        <v>69.099999999999994</v>
      </c>
      <c r="F923" s="32">
        <v>3.1872535777456177</v>
      </c>
      <c r="G923" s="32">
        <v>3.0385962373371922</v>
      </c>
      <c r="H923" s="32">
        <v>0.52728252130567621</v>
      </c>
      <c r="I923" s="32">
        <v>0.37862518089725034</v>
      </c>
      <c r="J923" s="32">
        <v>220.23922222222217</v>
      </c>
      <c r="K923" s="32">
        <v>209.96699999999996</v>
      </c>
      <c r="L923" s="32">
        <v>36.435222222222222</v>
      </c>
      <c r="M923" s="32">
        <v>26.162999999999997</v>
      </c>
      <c r="N923" s="32">
        <v>5.0666666666666664</v>
      </c>
      <c r="O923" s="32">
        <v>5.2055555555555557</v>
      </c>
      <c r="P923" s="32">
        <v>53.284999999999975</v>
      </c>
      <c r="Q923" s="32">
        <v>53.284999999999975</v>
      </c>
      <c r="R923" s="32">
        <v>0</v>
      </c>
      <c r="S923" s="32">
        <v>130.51899999999998</v>
      </c>
      <c r="T923" s="32">
        <v>130.51899999999998</v>
      </c>
      <c r="U923" s="32">
        <v>0</v>
      </c>
      <c r="V923" s="32">
        <v>0</v>
      </c>
      <c r="W923" s="32">
        <v>24.809555555555555</v>
      </c>
      <c r="X923" s="32">
        <v>0.12222222222222222</v>
      </c>
      <c r="Y923" s="32">
        <v>0</v>
      </c>
      <c r="Z923" s="32">
        <v>0</v>
      </c>
      <c r="AA923" s="32">
        <v>10.753444444444446</v>
      </c>
      <c r="AB923" s="32">
        <v>0</v>
      </c>
      <c r="AC923" s="32">
        <v>13.933888888888889</v>
      </c>
      <c r="AD923" s="32">
        <v>0</v>
      </c>
      <c r="AE923" s="32">
        <v>0</v>
      </c>
      <c r="AF923" t="s">
        <v>354</v>
      </c>
      <c r="AG923">
        <v>5</v>
      </c>
      <c r="AH923"/>
    </row>
    <row r="924" spans="1:34" x14ac:dyDescent="0.25">
      <c r="A924" t="s">
        <v>2364</v>
      </c>
      <c r="B924" t="s">
        <v>1144</v>
      </c>
      <c r="C924" t="s">
        <v>2034</v>
      </c>
      <c r="D924" t="s">
        <v>2300</v>
      </c>
      <c r="E924" s="32">
        <v>41.466666666666669</v>
      </c>
      <c r="F924" s="32">
        <v>3.2508038585208996</v>
      </c>
      <c r="G924" s="32">
        <v>2.8273043944265805</v>
      </c>
      <c r="H924" s="32">
        <v>4.4279206859592711E-2</v>
      </c>
      <c r="I924" s="32">
        <v>6.8327974276527325E-3</v>
      </c>
      <c r="J924" s="32">
        <v>134.79999999999998</v>
      </c>
      <c r="K924" s="32">
        <v>117.23888888888888</v>
      </c>
      <c r="L924" s="32">
        <v>1.8361111111111112</v>
      </c>
      <c r="M924" s="32">
        <v>0.28333333333333333</v>
      </c>
      <c r="N924" s="32">
        <v>1.5527777777777778</v>
      </c>
      <c r="O924" s="32">
        <v>0</v>
      </c>
      <c r="P924" s="32">
        <v>26.56111111111111</v>
      </c>
      <c r="Q924" s="32">
        <v>10.552777777777777</v>
      </c>
      <c r="R924" s="32">
        <v>16.008333333333333</v>
      </c>
      <c r="S924" s="32">
        <v>106.40277777777777</v>
      </c>
      <c r="T924" s="32">
        <v>106.40277777777777</v>
      </c>
      <c r="U924" s="32">
        <v>0</v>
      </c>
      <c r="V924" s="32">
        <v>0</v>
      </c>
      <c r="W924" s="32">
        <v>0</v>
      </c>
      <c r="X924" s="32">
        <v>0</v>
      </c>
      <c r="Y924" s="32">
        <v>0</v>
      </c>
      <c r="Z924" s="32">
        <v>0</v>
      </c>
      <c r="AA924" s="32">
        <v>0</v>
      </c>
      <c r="AB924" s="32">
        <v>0</v>
      </c>
      <c r="AC924" s="32">
        <v>0</v>
      </c>
      <c r="AD924" s="32">
        <v>0</v>
      </c>
      <c r="AE924" s="32">
        <v>0</v>
      </c>
      <c r="AF924" t="s">
        <v>191</v>
      </c>
      <c r="AG924">
        <v>5</v>
      </c>
      <c r="AH924"/>
    </row>
    <row r="925" spans="1:34" x14ac:dyDescent="0.25">
      <c r="A925" t="s">
        <v>2364</v>
      </c>
      <c r="B925" t="s">
        <v>1700</v>
      </c>
      <c r="C925" t="s">
        <v>2213</v>
      </c>
      <c r="D925" t="s">
        <v>2308</v>
      </c>
      <c r="E925" s="32">
        <v>82.644444444444446</v>
      </c>
      <c r="F925" s="32">
        <v>3.2864251142780301</v>
      </c>
      <c r="G925" s="32">
        <v>2.8431271847270758</v>
      </c>
      <c r="H925" s="32">
        <v>0.53531997848884105</v>
      </c>
      <c r="I925" s="32">
        <v>0.27668190373756385</v>
      </c>
      <c r="J925" s="32">
        <v>271.60477777777766</v>
      </c>
      <c r="K925" s="32">
        <v>234.96866666666656</v>
      </c>
      <c r="L925" s="32">
        <v>44.24122222222222</v>
      </c>
      <c r="M925" s="32">
        <v>22.866222222222223</v>
      </c>
      <c r="N925" s="32">
        <v>16.819444444444443</v>
      </c>
      <c r="O925" s="32">
        <v>4.5555555555555554</v>
      </c>
      <c r="P925" s="32">
        <v>75.374777777777737</v>
      </c>
      <c r="Q925" s="32">
        <v>60.113666666666631</v>
      </c>
      <c r="R925" s="32">
        <v>15.261111111111111</v>
      </c>
      <c r="S925" s="32">
        <v>151.9887777777777</v>
      </c>
      <c r="T925" s="32">
        <v>151.03288888888881</v>
      </c>
      <c r="U925" s="32">
        <v>0.9558888888888889</v>
      </c>
      <c r="V925" s="32">
        <v>0</v>
      </c>
      <c r="W925" s="32">
        <v>83.793666666666667</v>
      </c>
      <c r="X925" s="32">
        <v>2.0051111111111108</v>
      </c>
      <c r="Y925" s="32">
        <v>0</v>
      </c>
      <c r="Z925" s="32">
        <v>0</v>
      </c>
      <c r="AA925" s="32">
        <v>22.86644444444444</v>
      </c>
      <c r="AB925" s="32">
        <v>0</v>
      </c>
      <c r="AC925" s="32">
        <v>58.746777777777787</v>
      </c>
      <c r="AD925" s="32">
        <v>0.17533333333333331</v>
      </c>
      <c r="AE925" s="32">
        <v>0</v>
      </c>
      <c r="AF925" t="s">
        <v>758</v>
      </c>
      <c r="AG925">
        <v>5</v>
      </c>
      <c r="AH925"/>
    </row>
    <row r="926" spans="1:34" x14ac:dyDescent="0.25">
      <c r="A926" t="s">
        <v>2364</v>
      </c>
      <c r="B926" t="s">
        <v>1287</v>
      </c>
      <c r="C926" t="s">
        <v>2130</v>
      </c>
      <c r="D926" t="s">
        <v>2299</v>
      </c>
      <c r="E926" s="32">
        <v>60.944444444444443</v>
      </c>
      <c r="F926" s="32">
        <v>3.2882133090246124</v>
      </c>
      <c r="G926" s="32">
        <v>3.1641385597082956</v>
      </c>
      <c r="H926" s="32">
        <v>0.22721969006381038</v>
      </c>
      <c r="I926" s="32">
        <v>0.21499544211485871</v>
      </c>
      <c r="J926" s="32">
        <v>200.39833333333331</v>
      </c>
      <c r="K926" s="32">
        <v>192.83666666666667</v>
      </c>
      <c r="L926" s="32">
        <v>13.847777777777777</v>
      </c>
      <c r="M926" s="32">
        <v>13.102777777777778</v>
      </c>
      <c r="N926" s="32">
        <v>0.53333333333333333</v>
      </c>
      <c r="O926" s="32">
        <v>0.21166666666666667</v>
      </c>
      <c r="P926" s="32">
        <v>58.75</v>
      </c>
      <c r="Q926" s="32">
        <v>51.93333333333333</v>
      </c>
      <c r="R926" s="32">
        <v>6.8166666666666664</v>
      </c>
      <c r="S926" s="32">
        <v>127.80055555555556</v>
      </c>
      <c r="T926" s="32">
        <v>127.80055555555556</v>
      </c>
      <c r="U926" s="32">
        <v>0</v>
      </c>
      <c r="V926" s="32">
        <v>0</v>
      </c>
      <c r="W926" s="32">
        <v>21.548333333333332</v>
      </c>
      <c r="X926" s="32">
        <v>0</v>
      </c>
      <c r="Y926" s="32">
        <v>0.53333333333333333</v>
      </c>
      <c r="Z926" s="32">
        <v>0.21166666666666667</v>
      </c>
      <c r="AA926" s="32">
        <v>1.8861111111111111</v>
      </c>
      <c r="AB926" s="32">
        <v>0</v>
      </c>
      <c r="AC926" s="32">
        <v>18.917222222222222</v>
      </c>
      <c r="AD926" s="32">
        <v>0</v>
      </c>
      <c r="AE926" s="32">
        <v>0</v>
      </c>
      <c r="AF926" t="s">
        <v>337</v>
      </c>
      <c r="AG926">
        <v>5</v>
      </c>
      <c r="AH926"/>
    </row>
    <row r="927" spans="1:34" x14ac:dyDescent="0.25">
      <c r="A927" t="s">
        <v>2364</v>
      </c>
      <c r="B927" t="s">
        <v>1847</v>
      </c>
      <c r="C927" t="s">
        <v>2096</v>
      </c>
      <c r="D927" t="s">
        <v>2278</v>
      </c>
      <c r="E927" s="32">
        <v>13.688888888888888</v>
      </c>
      <c r="F927" s="32">
        <v>5.568181818181818E-2</v>
      </c>
      <c r="G927" s="32">
        <v>5.568181818181818E-2</v>
      </c>
      <c r="H927" s="32">
        <v>0</v>
      </c>
      <c r="I927" s="32">
        <v>0</v>
      </c>
      <c r="J927" s="32">
        <v>0.76222222222222213</v>
      </c>
      <c r="K927" s="32">
        <v>0.76222222222222213</v>
      </c>
      <c r="L927" s="32">
        <v>0</v>
      </c>
      <c r="M927" s="32">
        <v>0</v>
      </c>
      <c r="N927" s="32">
        <v>0</v>
      </c>
      <c r="O927" s="32">
        <v>0</v>
      </c>
      <c r="P927" s="32">
        <v>0</v>
      </c>
      <c r="Q927" s="32">
        <v>0</v>
      </c>
      <c r="R927" s="32">
        <v>0</v>
      </c>
      <c r="S927" s="32">
        <v>0.76222222222222213</v>
      </c>
      <c r="T927" s="32">
        <v>0.76222222222222213</v>
      </c>
      <c r="U927" s="32">
        <v>0</v>
      </c>
      <c r="V927" s="32">
        <v>0</v>
      </c>
      <c r="W927" s="32">
        <v>0</v>
      </c>
      <c r="X927" s="32">
        <v>0</v>
      </c>
      <c r="Y927" s="32">
        <v>0</v>
      </c>
      <c r="Z927" s="32">
        <v>0</v>
      </c>
      <c r="AA927" s="32">
        <v>0</v>
      </c>
      <c r="AB927" s="32">
        <v>0</v>
      </c>
      <c r="AC927" s="32">
        <v>0</v>
      </c>
      <c r="AD927" s="32">
        <v>0</v>
      </c>
      <c r="AE927" s="32">
        <v>0</v>
      </c>
      <c r="AF927" t="s">
        <v>906</v>
      </c>
      <c r="AG927">
        <v>5</v>
      </c>
      <c r="AH927"/>
    </row>
    <row r="928" spans="1:34" x14ac:dyDescent="0.25">
      <c r="A928" t="s">
        <v>2364</v>
      </c>
      <c r="B928" t="s">
        <v>1316</v>
      </c>
      <c r="C928" t="s">
        <v>1968</v>
      </c>
      <c r="D928" t="s">
        <v>2244</v>
      </c>
      <c r="E928" s="32">
        <v>105.44444444444444</v>
      </c>
      <c r="F928" s="32">
        <v>3.0413530031612224</v>
      </c>
      <c r="G928" s="32">
        <v>2.9299726027397259</v>
      </c>
      <c r="H928" s="32">
        <v>0.1892687038988409</v>
      </c>
      <c r="I928" s="32">
        <v>0.11382086406743941</v>
      </c>
      <c r="J928" s="32">
        <v>320.69377777777777</v>
      </c>
      <c r="K928" s="32">
        <v>308.9493333333333</v>
      </c>
      <c r="L928" s="32">
        <v>19.957333333333334</v>
      </c>
      <c r="M928" s="32">
        <v>12.001777777777777</v>
      </c>
      <c r="N928" s="32">
        <v>1.8222222222222222</v>
      </c>
      <c r="O928" s="32">
        <v>6.1333333333333337</v>
      </c>
      <c r="P928" s="32">
        <v>89.613888888888866</v>
      </c>
      <c r="Q928" s="32">
        <v>85.824999999999974</v>
      </c>
      <c r="R928" s="32">
        <v>3.7888888888888888</v>
      </c>
      <c r="S928" s="32">
        <v>211.12255555555555</v>
      </c>
      <c r="T928" s="32">
        <v>165.79477777777777</v>
      </c>
      <c r="U928" s="32">
        <v>45.327777777777776</v>
      </c>
      <c r="V928" s="32">
        <v>0</v>
      </c>
      <c r="W928" s="32">
        <v>85.530555555555551</v>
      </c>
      <c r="X928" s="32">
        <v>7.1888888888888891</v>
      </c>
      <c r="Y928" s="32">
        <v>0</v>
      </c>
      <c r="Z928" s="32">
        <v>0</v>
      </c>
      <c r="AA928" s="32">
        <v>32.24722222222222</v>
      </c>
      <c r="AB928" s="32">
        <v>0</v>
      </c>
      <c r="AC928" s="32">
        <v>46.094444444444441</v>
      </c>
      <c r="AD928" s="32">
        <v>0</v>
      </c>
      <c r="AE928" s="32">
        <v>0</v>
      </c>
      <c r="AF928" t="s">
        <v>366</v>
      </c>
      <c r="AG928">
        <v>5</v>
      </c>
      <c r="AH928"/>
    </row>
    <row r="929" spans="1:34" x14ac:dyDescent="0.25">
      <c r="A929" t="s">
        <v>2364</v>
      </c>
      <c r="B929" t="s">
        <v>1143</v>
      </c>
      <c r="C929" t="s">
        <v>1986</v>
      </c>
      <c r="D929" t="s">
        <v>2310</v>
      </c>
      <c r="E929" s="32">
        <v>67.811111111111117</v>
      </c>
      <c r="F929" s="32">
        <v>3.3722759298705554</v>
      </c>
      <c r="G929" s="32">
        <v>3.3041127314435519</v>
      </c>
      <c r="H929" s="32">
        <v>0.47271833524496149</v>
      </c>
      <c r="I929" s="32">
        <v>0.40455513681795835</v>
      </c>
      <c r="J929" s="32">
        <v>228.67777777777778</v>
      </c>
      <c r="K929" s="32">
        <v>224.05555555555554</v>
      </c>
      <c r="L929" s="32">
        <v>32.055555555555557</v>
      </c>
      <c r="M929" s="32">
        <v>27.433333333333334</v>
      </c>
      <c r="N929" s="32">
        <v>0</v>
      </c>
      <c r="O929" s="32">
        <v>4.6222222222222218</v>
      </c>
      <c r="P929" s="32">
        <v>77.99166666666666</v>
      </c>
      <c r="Q929" s="32">
        <v>77.99166666666666</v>
      </c>
      <c r="R929" s="32">
        <v>0</v>
      </c>
      <c r="S929" s="32">
        <v>118.63055555555556</v>
      </c>
      <c r="T929" s="32">
        <v>118.63055555555556</v>
      </c>
      <c r="U929" s="32">
        <v>0</v>
      </c>
      <c r="V929" s="32">
        <v>0</v>
      </c>
      <c r="W929" s="32">
        <v>0</v>
      </c>
      <c r="X929" s="32">
        <v>0</v>
      </c>
      <c r="Y929" s="32">
        <v>0</v>
      </c>
      <c r="Z929" s="32">
        <v>0</v>
      </c>
      <c r="AA929" s="32">
        <v>0</v>
      </c>
      <c r="AB929" s="32">
        <v>0</v>
      </c>
      <c r="AC929" s="32">
        <v>0</v>
      </c>
      <c r="AD929" s="32">
        <v>0</v>
      </c>
      <c r="AE929" s="32">
        <v>0</v>
      </c>
      <c r="AF929" t="s">
        <v>190</v>
      </c>
      <c r="AG929">
        <v>5</v>
      </c>
      <c r="AH929"/>
    </row>
    <row r="930" spans="1:34" x14ac:dyDescent="0.25">
      <c r="A930" t="s">
        <v>2364</v>
      </c>
      <c r="B930" t="s">
        <v>1852</v>
      </c>
      <c r="C930" t="s">
        <v>1911</v>
      </c>
      <c r="D930" t="s">
        <v>2260</v>
      </c>
      <c r="E930" s="32">
        <v>47.033333333333331</v>
      </c>
      <c r="F930" s="32">
        <v>2.793730214977558</v>
      </c>
      <c r="G930" s="32">
        <v>2.1879187337585639</v>
      </c>
      <c r="H930" s="32">
        <v>1.0857476966690291</v>
      </c>
      <c r="I930" s="32">
        <v>0.70400661469407033</v>
      </c>
      <c r="J930" s="32">
        <v>131.39844444444446</v>
      </c>
      <c r="K930" s="32">
        <v>102.90511111111113</v>
      </c>
      <c r="L930" s="32">
        <v>51.066333333333333</v>
      </c>
      <c r="M930" s="32">
        <v>33.111777777777775</v>
      </c>
      <c r="N930" s="32">
        <v>12.621222222222221</v>
      </c>
      <c r="O930" s="32">
        <v>5.333333333333333</v>
      </c>
      <c r="P930" s="32">
        <v>42.650222222222233</v>
      </c>
      <c r="Q930" s="32">
        <v>32.111444444444452</v>
      </c>
      <c r="R930" s="32">
        <v>10.53877777777778</v>
      </c>
      <c r="S930" s="32">
        <v>37.681888888888892</v>
      </c>
      <c r="T930" s="32">
        <v>32.721000000000004</v>
      </c>
      <c r="U930" s="32">
        <v>0</v>
      </c>
      <c r="V930" s="32">
        <v>4.9608888888888893</v>
      </c>
      <c r="W930" s="32">
        <v>0</v>
      </c>
      <c r="X930" s="32">
        <v>0</v>
      </c>
      <c r="Y930" s="32">
        <v>0</v>
      </c>
      <c r="Z930" s="32">
        <v>0</v>
      </c>
      <c r="AA930" s="32">
        <v>0</v>
      </c>
      <c r="AB930" s="32">
        <v>0</v>
      </c>
      <c r="AC930" s="32">
        <v>0</v>
      </c>
      <c r="AD930" s="32">
        <v>0</v>
      </c>
      <c r="AE930" s="32">
        <v>0</v>
      </c>
      <c r="AF930" t="s">
        <v>911</v>
      </c>
      <c r="AG930">
        <v>5</v>
      </c>
      <c r="AH930"/>
    </row>
    <row r="931" spans="1:34" x14ac:dyDescent="0.25">
      <c r="A931" t="s">
        <v>2364</v>
      </c>
      <c r="B931" t="s">
        <v>1570</v>
      </c>
      <c r="C931" t="s">
        <v>2193</v>
      </c>
      <c r="D931" t="s">
        <v>2253</v>
      </c>
      <c r="E931" s="32">
        <v>52.144444444444446</v>
      </c>
      <c r="F931" s="32">
        <v>3.8904219049648412</v>
      </c>
      <c r="G931" s="32">
        <v>3.4862028553164284</v>
      </c>
      <c r="H931" s="32">
        <v>0.50122522906456424</v>
      </c>
      <c r="I931" s="32">
        <v>0.28814191348817386</v>
      </c>
      <c r="J931" s="32">
        <v>202.86388888888888</v>
      </c>
      <c r="K931" s="32">
        <v>181.7861111111111</v>
      </c>
      <c r="L931" s="32">
        <v>26.136111111111113</v>
      </c>
      <c r="M931" s="32">
        <v>15.025</v>
      </c>
      <c r="N931" s="32">
        <v>5.4222222222222225</v>
      </c>
      <c r="O931" s="32">
        <v>5.6888888888888891</v>
      </c>
      <c r="P931" s="32">
        <v>59.347222222222221</v>
      </c>
      <c r="Q931" s="32">
        <v>49.380555555555553</v>
      </c>
      <c r="R931" s="32">
        <v>9.9666666666666668</v>
      </c>
      <c r="S931" s="32">
        <v>117.38055555555556</v>
      </c>
      <c r="T931" s="32">
        <v>109.21666666666667</v>
      </c>
      <c r="U931" s="32">
        <v>8.1638888888888896</v>
      </c>
      <c r="V931" s="32">
        <v>0</v>
      </c>
      <c r="W931" s="32">
        <v>0</v>
      </c>
      <c r="X931" s="32">
        <v>0</v>
      </c>
      <c r="Y931" s="32">
        <v>0</v>
      </c>
      <c r="Z931" s="32">
        <v>0</v>
      </c>
      <c r="AA931" s="32">
        <v>0</v>
      </c>
      <c r="AB931" s="32">
        <v>0</v>
      </c>
      <c r="AC931" s="32">
        <v>0</v>
      </c>
      <c r="AD931" s="32">
        <v>0</v>
      </c>
      <c r="AE931" s="32">
        <v>0</v>
      </c>
      <c r="AF931" t="s">
        <v>626</v>
      </c>
      <c r="AG931">
        <v>5</v>
      </c>
      <c r="AH931"/>
    </row>
    <row r="932" spans="1:34" x14ac:dyDescent="0.25">
      <c r="A932" t="s">
        <v>2364</v>
      </c>
      <c r="B932" t="s">
        <v>1583</v>
      </c>
      <c r="C932" t="s">
        <v>2067</v>
      </c>
      <c r="D932" t="s">
        <v>2296</v>
      </c>
      <c r="E932" s="32">
        <v>76.25555555555556</v>
      </c>
      <c r="F932" s="32">
        <v>3.0559230657147016</v>
      </c>
      <c r="G932" s="32">
        <v>2.7871018505026952</v>
      </c>
      <c r="H932" s="32">
        <v>0.49734081305551503</v>
      </c>
      <c r="I932" s="32">
        <v>0.34792801981640675</v>
      </c>
      <c r="J932" s="32">
        <v>233.0311111111111</v>
      </c>
      <c r="K932" s="32">
        <v>212.53199999999998</v>
      </c>
      <c r="L932" s="32">
        <v>37.924999999999997</v>
      </c>
      <c r="M932" s="32">
        <v>26.531444444444443</v>
      </c>
      <c r="N932" s="32">
        <v>4.7138888888888886</v>
      </c>
      <c r="O932" s="32">
        <v>6.6796666666666678</v>
      </c>
      <c r="P932" s="32">
        <v>51.454666666666668</v>
      </c>
      <c r="Q932" s="32">
        <v>42.349111111111114</v>
      </c>
      <c r="R932" s="32">
        <v>9.1055555555555561</v>
      </c>
      <c r="S932" s="32">
        <v>143.65144444444442</v>
      </c>
      <c r="T932" s="32">
        <v>127.62366666666665</v>
      </c>
      <c r="U932" s="32">
        <v>16.027777777777779</v>
      </c>
      <c r="V932" s="32">
        <v>0</v>
      </c>
      <c r="W932" s="32">
        <v>60.189444444444447</v>
      </c>
      <c r="X932" s="32">
        <v>12.456444444444443</v>
      </c>
      <c r="Y932" s="32">
        <v>0</v>
      </c>
      <c r="Z932" s="32">
        <v>2.2352222222222222</v>
      </c>
      <c r="AA932" s="32">
        <v>7.7741111111111119</v>
      </c>
      <c r="AB932" s="32">
        <v>0</v>
      </c>
      <c r="AC932" s="32">
        <v>35.687555555555555</v>
      </c>
      <c r="AD932" s="32">
        <v>2.036111111111111</v>
      </c>
      <c r="AE932" s="32">
        <v>0</v>
      </c>
      <c r="AF932" t="s">
        <v>639</v>
      </c>
      <c r="AG932">
        <v>5</v>
      </c>
      <c r="AH932"/>
    </row>
    <row r="933" spans="1:34" x14ac:dyDescent="0.25">
      <c r="A933" t="s">
        <v>2364</v>
      </c>
      <c r="B933" t="s">
        <v>1643</v>
      </c>
      <c r="C933" t="s">
        <v>2025</v>
      </c>
      <c r="D933" t="s">
        <v>2269</v>
      </c>
      <c r="E933" s="32">
        <v>77.87777777777778</v>
      </c>
      <c r="F933" s="32">
        <v>3.077757169353688</v>
      </c>
      <c r="G933" s="32">
        <v>2.9046226280496508</v>
      </c>
      <c r="H933" s="32">
        <v>0.22328434869453556</v>
      </c>
      <c r="I933" s="32">
        <v>0.1259095448708803</v>
      </c>
      <c r="J933" s="32">
        <v>239.6888888888889</v>
      </c>
      <c r="K933" s="32">
        <v>226.20555555555558</v>
      </c>
      <c r="L933" s="32">
        <v>17.388888888888886</v>
      </c>
      <c r="M933" s="32">
        <v>9.8055555555555554</v>
      </c>
      <c r="N933" s="32">
        <v>3.5277777777777777</v>
      </c>
      <c r="O933" s="32">
        <v>4.0555555555555554</v>
      </c>
      <c r="P933" s="32">
        <v>73.852777777777789</v>
      </c>
      <c r="Q933" s="32">
        <v>67.952777777777783</v>
      </c>
      <c r="R933" s="32">
        <v>5.9</v>
      </c>
      <c r="S933" s="32">
        <v>148.44722222222222</v>
      </c>
      <c r="T933" s="32">
        <v>148.44722222222222</v>
      </c>
      <c r="U933" s="32">
        <v>0</v>
      </c>
      <c r="V933" s="32">
        <v>0</v>
      </c>
      <c r="W933" s="32">
        <v>2.2944444444444447</v>
      </c>
      <c r="X933" s="32">
        <v>0</v>
      </c>
      <c r="Y933" s="32">
        <v>2.0833333333333335</v>
      </c>
      <c r="Z933" s="32">
        <v>0</v>
      </c>
      <c r="AA933" s="32">
        <v>0</v>
      </c>
      <c r="AB933" s="32">
        <v>0.21111111111111111</v>
      </c>
      <c r="AC933" s="32">
        <v>0</v>
      </c>
      <c r="AD933" s="32">
        <v>0</v>
      </c>
      <c r="AE933" s="32">
        <v>0</v>
      </c>
      <c r="AF933" t="s">
        <v>700</v>
      </c>
      <c r="AG933">
        <v>5</v>
      </c>
      <c r="AH933"/>
    </row>
    <row r="934" spans="1:34" x14ac:dyDescent="0.25">
      <c r="A934" t="s">
        <v>2364</v>
      </c>
      <c r="B934" t="s">
        <v>1818</v>
      </c>
      <c r="C934" t="s">
        <v>1915</v>
      </c>
      <c r="D934" t="s">
        <v>2302</v>
      </c>
      <c r="E934" s="32">
        <v>66.288888888888891</v>
      </c>
      <c r="F934" s="32">
        <v>3.3919292658397584</v>
      </c>
      <c r="G934" s="32">
        <v>3.0677589674824004</v>
      </c>
      <c r="H934" s="32">
        <v>0.55866577271203477</v>
      </c>
      <c r="I934" s="32">
        <v>0.39373114314448543</v>
      </c>
      <c r="J934" s="32">
        <v>224.84722222222223</v>
      </c>
      <c r="K934" s="32">
        <v>203.35833333333335</v>
      </c>
      <c r="L934" s="32">
        <v>37.033333333333331</v>
      </c>
      <c r="M934" s="32">
        <v>26.1</v>
      </c>
      <c r="N934" s="32">
        <v>5.333333333333333</v>
      </c>
      <c r="O934" s="32">
        <v>5.6</v>
      </c>
      <c r="P934" s="32">
        <v>58.794444444444444</v>
      </c>
      <c r="Q934" s="32">
        <v>48.238888888888887</v>
      </c>
      <c r="R934" s="32">
        <v>10.555555555555555</v>
      </c>
      <c r="S934" s="32">
        <v>129.01944444444445</v>
      </c>
      <c r="T934" s="32">
        <v>129.01944444444445</v>
      </c>
      <c r="U934" s="32">
        <v>0</v>
      </c>
      <c r="V934" s="32">
        <v>0</v>
      </c>
      <c r="W934" s="32">
        <v>0</v>
      </c>
      <c r="X934" s="32">
        <v>0</v>
      </c>
      <c r="Y934" s="32">
        <v>0</v>
      </c>
      <c r="Z934" s="32">
        <v>0</v>
      </c>
      <c r="AA934" s="32">
        <v>0</v>
      </c>
      <c r="AB934" s="32">
        <v>0</v>
      </c>
      <c r="AC934" s="32">
        <v>0</v>
      </c>
      <c r="AD934" s="32">
        <v>0</v>
      </c>
      <c r="AE934" s="32">
        <v>0</v>
      </c>
      <c r="AF934" t="s">
        <v>877</v>
      </c>
      <c r="AG934">
        <v>5</v>
      </c>
      <c r="AH934"/>
    </row>
    <row r="935" spans="1:34" x14ac:dyDescent="0.25">
      <c r="A935" t="s">
        <v>2364</v>
      </c>
      <c r="B935" t="s">
        <v>1514</v>
      </c>
      <c r="C935" t="s">
        <v>2180</v>
      </c>
      <c r="D935" t="s">
        <v>2326</v>
      </c>
      <c r="E935" s="32">
        <v>64.655555555555551</v>
      </c>
      <c r="F935" s="32">
        <v>2.575260354012717</v>
      </c>
      <c r="G935" s="32">
        <v>2.3951606805293006</v>
      </c>
      <c r="H935" s="32">
        <v>0.42544595291287168</v>
      </c>
      <c r="I935" s="32">
        <v>0.24534627942945528</v>
      </c>
      <c r="J935" s="32">
        <v>166.50488888888887</v>
      </c>
      <c r="K935" s="32">
        <v>154.86044444444443</v>
      </c>
      <c r="L935" s="32">
        <v>27.507444444444445</v>
      </c>
      <c r="M935" s="32">
        <v>15.863000000000001</v>
      </c>
      <c r="N935" s="32">
        <v>6.0444444444444443</v>
      </c>
      <c r="O935" s="32">
        <v>5.6</v>
      </c>
      <c r="P935" s="32">
        <v>43.975666666666669</v>
      </c>
      <c r="Q935" s="32">
        <v>43.975666666666669</v>
      </c>
      <c r="R935" s="32">
        <v>0</v>
      </c>
      <c r="S935" s="32">
        <v>95.021777777777771</v>
      </c>
      <c r="T935" s="32">
        <v>88.49177777777777</v>
      </c>
      <c r="U935" s="32">
        <v>6.5299999999999994</v>
      </c>
      <c r="V935" s="32">
        <v>0</v>
      </c>
      <c r="W935" s="32">
        <v>0.26944444444444443</v>
      </c>
      <c r="X935" s="32">
        <v>0</v>
      </c>
      <c r="Y935" s="32">
        <v>0</v>
      </c>
      <c r="Z935" s="32">
        <v>0</v>
      </c>
      <c r="AA935" s="32">
        <v>0.13333333333333333</v>
      </c>
      <c r="AB935" s="32">
        <v>0</v>
      </c>
      <c r="AC935" s="32">
        <v>0.1361111111111111</v>
      </c>
      <c r="AD935" s="32">
        <v>0</v>
      </c>
      <c r="AE935" s="32">
        <v>0</v>
      </c>
      <c r="AF935" t="s">
        <v>569</v>
      </c>
      <c r="AG935">
        <v>5</v>
      </c>
      <c r="AH935"/>
    </row>
    <row r="936" spans="1:34" x14ac:dyDescent="0.25">
      <c r="A936" t="s">
        <v>2364</v>
      </c>
      <c r="B936" t="s">
        <v>1799</v>
      </c>
      <c r="C936" t="s">
        <v>2058</v>
      </c>
      <c r="D936" t="s">
        <v>2273</v>
      </c>
      <c r="E936" s="32">
        <v>21.077777777777779</v>
      </c>
      <c r="F936" s="32">
        <v>5.6128096995255667</v>
      </c>
      <c r="G936" s="32">
        <v>5.2080917237743805</v>
      </c>
      <c r="H936" s="32">
        <v>2.5503426462836054</v>
      </c>
      <c r="I936" s="32">
        <v>2.1456246705324196</v>
      </c>
      <c r="J936" s="32">
        <v>118.30555555555556</v>
      </c>
      <c r="K936" s="32">
        <v>109.77500000000001</v>
      </c>
      <c r="L936" s="32">
        <v>53.755555555555553</v>
      </c>
      <c r="M936" s="32">
        <v>45.225000000000001</v>
      </c>
      <c r="N936" s="32">
        <v>4.3972222222222221</v>
      </c>
      <c r="O936" s="32">
        <v>4.1333333333333337</v>
      </c>
      <c r="P936" s="32">
        <v>21.336111111111112</v>
      </c>
      <c r="Q936" s="32">
        <v>21.336111111111112</v>
      </c>
      <c r="R936" s="32">
        <v>0</v>
      </c>
      <c r="S936" s="32">
        <v>43.213888888888889</v>
      </c>
      <c r="T936" s="32">
        <v>43.213888888888889</v>
      </c>
      <c r="U936" s="32">
        <v>0</v>
      </c>
      <c r="V936" s="32">
        <v>0</v>
      </c>
      <c r="W936" s="32">
        <v>0</v>
      </c>
      <c r="X936" s="32">
        <v>0</v>
      </c>
      <c r="Y936" s="32">
        <v>0</v>
      </c>
      <c r="Z936" s="32">
        <v>0</v>
      </c>
      <c r="AA936" s="32">
        <v>0</v>
      </c>
      <c r="AB936" s="32">
        <v>0</v>
      </c>
      <c r="AC936" s="32">
        <v>0</v>
      </c>
      <c r="AD936" s="32">
        <v>0</v>
      </c>
      <c r="AE936" s="32">
        <v>0</v>
      </c>
      <c r="AF936" t="s">
        <v>858</v>
      </c>
      <c r="AG936">
        <v>5</v>
      </c>
      <c r="AH936"/>
    </row>
    <row r="937" spans="1:34" x14ac:dyDescent="0.25">
      <c r="A937" t="s">
        <v>2364</v>
      </c>
      <c r="B937" t="s">
        <v>1279</v>
      </c>
      <c r="C937" t="s">
        <v>1926</v>
      </c>
      <c r="D937" t="s">
        <v>2241</v>
      </c>
      <c r="E937" s="32">
        <v>25.077777777777779</v>
      </c>
      <c r="F937" s="32">
        <v>5.0842800177226399</v>
      </c>
      <c r="G937" s="32">
        <v>5.0244661054497115</v>
      </c>
      <c r="H937" s="32">
        <v>0.94865750996898524</v>
      </c>
      <c r="I937" s="32">
        <v>0.94865750996898524</v>
      </c>
      <c r="J937" s="32">
        <v>127.50244444444444</v>
      </c>
      <c r="K937" s="32">
        <v>126.00244444444444</v>
      </c>
      <c r="L937" s="32">
        <v>23.790222222222219</v>
      </c>
      <c r="M937" s="32">
        <v>23.790222222222219</v>
      </c>
      <c r="N937" s="32">
        <v>0</v>
      </c>
      <c r="O937" s="32">
        <v>0</v>
      </c>
      <c r="P937" s="32">
        <v>23.893666666666668</v>
      </c>
      <c r="Q937" s="32">
        <v>22.393666666666668</v>
      </c>
      <c r="R937" s="32">
        <v>1.5</v>
      </c>
      <c r="S937" s="32">
        <v>79.818555555555548</v>
      </c>
      <c r="T937" s="32">
        <v>79.818555555555548</v>
      </c>
      <c r="U937" s="32">
        <v>0</v>
      </c>
      <c r="V937" s="32">
        <v>0</v>
      </c>
      <c r="W937" s="32">
        <v>2.15</v>
      </c>
      <c r="X937" s="32">
        <v>0.26666666666666666</v>
      </c>
      <c r="Y937" s="32">
        <v>0</v>
      </c>
      <c r="Z937" s="32">
        <v>0</v>
      </c>
      <c r="AA937" s="32">
        <v>0</v>
      </c>
      <c r="AB937" s="32">
        <v>0</v>
      </c>
      <c r="AC937" s="32">
        <v>1.8833333333333333</v>
      </c>
      <c r="AD937" s="32">
        <v>0</v>
      </c>
      <c r="AE937" s="32">
        <v>0</v>
      </c>
      <c r="AF937" t="s">
        <v>329</v>
      </c>
      <c r="AG937">
        <v>5</v>
      </c>
      <c r="AH937"/>
    </row>
    <row r="938" spans="1:34" x14ac:dyDescent="0.25">
      <c r="A938" t="s">
        <v>2364</v>
      </c>
      <c r="B938" t="s">
        <v>1331</v>
      </c>
      <c r="C938" t="s">
        <v>2144</v>
      </c>
      <c r="D938" t="s">
        <v>2258</v>
      </c>
      <c r="E938" s="32">
        <v>78.211111111111109</v>
      </c>
      <c r="F938" s="32">
        <v>3.3311166358857793</v>
      </c>
      <c r="G938" s="32">
        <v>3.1009021167779509</v>
      </c>
      <c r="H938" s="32">
        <v>0.49503480608040923</v>
      </c>
      <c r="I938" s="32">
        <v>0.26560164796135816</v>
      </c>
      <c r="J938" s="32">
        <v>260.53033333333332</v>
      </c>
      <c r="K938" s="32">
        <v>242.52499999999995</v>
      </c>
      <c r="L938" s="32">
        <v>38.717222222222226</v>
      </c>
      <c r="M938" s="32">
        <v>20.773</v>
      </c>
      <c r="N938" s="32">
        <v>12.255333333333333</v>
      </c>
      <c r="O938" s="32">
        <v>5.6888888888888891</v>
      </c>
      <c r="P938" s="32">
        <v>71.200222222222223</v>
      </c>
      <c r="Q938" s="32">
        <v>71.139111111111106</v>
      </c>
      <c r="R938" s="32">
        <v>6.1111111111111109E-2</v>
      </c>
      <c r="S938" s="32">
        <v>150.61288888888885</v>
      </c>
      <c r="T938" s="32">
        <v>150.61288888888885</v>
      </c>
      <c r="U938" s="32">
        <v>0</v>
      </c>
      <c r="V938" s="32">
        <v>0</v>
      </c>
      <c r="W938" s="32">
        <v>17.477333333333334</v>
      </c>
      <c r="X938" s="32">
        <v>7.9178888888888892</v>
      </c>
      <c r="Y938" s="32">
        <v>0</v>
      </c>
      <c r="Z938" s="32">
        <v>0</v>
      </c>
      <c r="AA938" s="32">
        <v>9.5594444444444449</v>
      </c>
      <c r="AB938" s="32">
        <v>0</v>
      </c>
      <c r="AC938" s="32">
        <v>0</v>
      </c>
      <c r="AD938" s="32">
        <v>0</v>
      </c>
      <c r="AE938" s="32">
        <v>0</v>
      </c>
      <c r="AF938" t="s">
        <v>381</v>
      </c>
      <c r="AG938">
        <v>5</v>
      </c>
      <c r="AH938"/>
    </row>
    <row r="939" spans="1:34" x14ac:dyDescent="0.25">
      <c r="A939" t="s">
        <v>2364</v>
      </c>
      <c r="B939" t="s">
        <v>1690</v>
      </c>
      <c r="C939" t="s">
        <v>2088</v>
      </c>
      <c r="D939" t="s">
        <v>2318</v>
      </c>
      <c r="E939" s="32">
        <v>59.43333333333333</v>
      </c>
      <c r="F939" s="32">
        <v>3.7176107683679196</v>
      </c>
      <c r="G939" s="32">
        <v>3.199242849130679</v>
      </c>
      <c r="H939" s="32">
        <v>0.69083006169377459</v>
      </c>
      <c r="I939" s="32">
        <v>0.25425313142643485</v>
      </c>
      <c r="J939" s="32">
        <v>220.95000000000002</v>
      </c>
      <c r="K939" s="32">
        <v>190.14166666666668</v>
      </c>
      <c r="L939" s="32">
        <v>41.058333333333337</v>
      </c>
      <c r="M939" s="32">
        <v>15.111111111111111</v>
      </c>
      <c r="N939" s="32">
        <v>20.702777777777779</v>
      </c>
      <c r="O939" s="32">
        <v>5.2444444444444445</v>
      </c>
      <c r="P939" s="32">
        <v>51.3</v>
      </c>
      <c r="Q939" s="32">
        <v>46.43888888888889</v>
      </c>
      <c r="R939" s="32">
        <v>4.8611111111111107</v>
      </c>
      <c r="S939" s="32">
        <v>128.59166666666667</v>
      </c>
      <c r="T939" s="32">
        <v>117.26944444444445</v>
      </c>
      <c r="U939" s="32">
        <v>11.322222222222223</v>
      </c>
      <c r="V939" s="32">
        <v>0</v>
      </c>
      <c r="W939" s="32">
        <v>0</v>
      </c>
      <c r="X939" s="32">
        <v>0</v>
      </c>
      <c r="Y939" s="32">
        <v>0</v>
      </c>
      <c r="Z939" s="32">
        <v>0</v>
      </c>
      <c r="AA939" s="32">
        <v>0</v>
      </c>
      <c r="AB939" s="32">
        <v>0</v>
      </c>
      <c r="AC939" s="32">
        <v>0</v>
      </c>
      <c r="AD939" s="32">
        <v>0</v>
      </c>
      <c r="AE939" s="32">
        <v>0</v>
      </c>
      <c r="AF939" t="s">
        <v>748</v>
      </c>
      <c r="AG939">
        <v>5</v>
      </c>
      <c r="AH939"/>
    </row>
    <row r="940" spans="1:34" x14ac:dyDescent="0.25">
      <c r="A940" t="s">
        <v>2364</v>
      </c>
      <c r="B940" t="s">
        <v>1358</v>
      </c>
      <c r="C940" t="s">
        <v>1909</v>
      </c>
      <c r="D940" t="s">
        <v>2295</v>
      </c>
      <c r="E940" s="32">
        <v>159.53333333333333</v>
      </c>
      <c r="F940" s="32">
        <v>2.8621667363142498</v>
      </c>
      <c r="G940" s="32">
        <v>2.7232198077726704</v>
      </c>
      <c r="H940" s="32">
        <v>0.24172865301574031</v>
      </c>
      <c r="I940" s="32">
        <v>0.20286530157403537</v>
      </c>
      <c r="J940" s="32">
        <v>456.61099999999999</v>
      </c>
      <c r="K940" s="32">
        <v>434.44433333333336</v>
      </c>
      <c r="L940" s="32">
        <v>38.563777777777773</v>
      </c>
      <c r="M940" s="32">
        <v>32.363777777777777</v>
      </c>
      <c r="N940" s="32">
        <v>0.25555555555555554</v>
      </c>
      <c r="O940" s="32">
        <v>5.9444444444444446</v>
      </c>
      <c r="P940" s="32">
        <v>125.55555555555556</v>
      </c>
      <c r="Q940" s="32">
        <v>109.58888888888889</v>
      </c>
      <c r="R940" s="32">
        <v>15.966666666666667</v>
      </c>
      <c r="S940" s="32">
        <v>292.49166666666667</v>
      </c>
      <c r="T940" s="32">
        <v>253.65555555555557</v>
      </c>
      <c r="U940" s="32">
        <v>38.836111111111109</v>
      </c>
      <c r="V940" s="32">
        <v>0</v>
      </c>
      <c r="W940" s="32">
        <v>1.8666666666666667</v>
      </c>
      <c r="X940" s="32">
        <v>0.2638888888888889</v>
      </c>
      <c r="Y940" s="32">
        <v>0</v>
      </c>
      <c r="Z940" s="32">
        <v>0</v>
      </c>
      <c r="AA940" s="32">
        <v>1.6027777777777779</v>
      </c>
      <c r="AB940" s="32">
        <v>0</v>
      </c>
      <c r="AC940" s="32">
        <v>0</v>
      </c>
      <c r="AD940" s="32">
        <v>0</v>
      </c>
      <c r="AE940" s="32">
        <v>0</v>
      </c>
      <c r="AF940" t="s">
        <v>409</v>
      </c>
      <c r="AG940">
        <v>5</v>
      </c>
      <c r="AH940"/>
    </row>
    <row r="941" spans="1:34" x14ac:dyDescent="0.25">
      <c r="A941" t="s">
        <v>2364</v>
      </c>
      <c r="B941" t="s">
        <v>997</v>
      </c>
      <c r="C941" t="s">
        <v>2027</v>
      </c>
      <c r="D941" t="s">
        <v>2258</v>
      </c>
      <c r="E941" s="32">
        <v>37.166666666666664</v>
      </c>
      <c r="F941" s="32">
        <v>3.108346786248132</v>
      </c>
      <c r="G941" s="32">
        <v>2.9530403587443952</v>
      </c>
      <c r="H941" s="32">
        <v>0.57082511210762332</v>
      </c>
      <c r="I941" s="32">
        <v>0.41551868460388647</v>
      </c>
      <c r="J941" s="32">
        <v>115.52688888888891</v>
      </c>
      <c r="K941" s="32">
        <v>109.75466666666668</v>
      </c>
      <c r="L941" s="32">
        <v>21.215666666666667</v>
      </c>
      <c r="M941" s="32">
        <v>15.443444444444445</v>
      </c>
      <c r="N941" s="32">
        <v>0</v>
      </c>
      <c r="O941" s="32">
        <v>5.7722222222222221</v>
      </c>
      <c r="P941" s="32">
        <v>32.937555555555569</v>
      </c>
      <c r="Q941" s="32">
        <v>32.937555555555569</v>
      </c>
      <c r="R941" s="32">
        <v>0</v>
      </c>
      <c r="S941" s="32">
        <v>61.373666666666665</v>
      </c>
      <c r="T941" s="32">
        <v>61.373666666666665</v>
      </c>
      <c r="U941" s="32">
        <v>0</v>
      </c>
      <c r="V941" s="32">
        <v>0</v>
      </c>
      <c r="W941" s="32">
        <v>13.266666666666667</v>
      </c>
      <c r="X941" s="32">
        <v>0.77777777777777779</v>
      </c>
      <c r="Y941" s="32">
        <v>0</v>
      </c>
      <c r="Z941" s="32">
        <v>0</v>
      </c>
      <c r="AA941" s="32">
        <v>10.933333333333334</v>
      </c>
      <c r="AB941" s="32">
        <v>0</v>
      </c>
      <c r="AC941" s="32">
        <v>1.5555555555555556</v>
      </c>
      <c r="AD941" s="32">
        <v>0</v>
      </c>
      <c r="AE941" s="32">
        <v>0</v>
      </c>
      <c r="AF941" t="s">
        <v>41</v>
      </c>
      <c r="AG941">
        <v>5</v>
      </c>
      <c r="AH941"/>
    </row>
    <row r="942" spans="1:34" x14ac:dyDescent="0.25">
      <c r="AH942"/>
    </row>
    <row r="943" spans="1:34" x14ac:dyDescent="0.25">
      <c r="AH943"/>
    </row>
    <row r="944" spans="1: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17" spans="34:34" x14ac:dyDescent="0.25">
      <c r="AH3717"/>
    </row>
    <row r="3718" spans="34:34" x14ac:dyDescent="0.25">
      <c r="AH3718"/>
    </row>
    <row r="3719" spans="34:34" x14ac:dyDescent="0.25">
      <c r="AH3719"/>
    </row>
    <row r="3720" spans="34:34" x14ac:dyDescent="0.25">
      <c r="AH3720"/>
    </row>
    <row r="3721" spans="34:34" x14ac:dyDescent="0.25">
      <c r="AH3721"/>
    </row>
    <row r="3722" spans="34:34" x14ac:dyDescent="0.25">
      <c r="AH3722"/>
    </row>
    <row r="3723" spans="34:34" x14ac:dyDescent="0.25">
      <c r="AH3723"/>
    </row>
    <row r="3724" spans="34:34" x14ac:dyDescent="0.25">
      <c r="AH3724"/>
    </row>
    <row r="3725" spans="34:34" x14ac:dyDescent="0.25">
      <c r="AH3725"/>
    </row>
    <row r="3726" spans="34:34" x14ac:dyDescent="0.25">
      <c r="AH3726"/>
    </row>
    <row r="3727" spans="34:34" x14ac:dyDescent="0.25">
      <c r="AH3727"/>
    </row>
    <row r="3728" spans="34:34" x14ac:dyDescent="0.25">
      <c r="AH3728"/>
    </row>
    <row r="3729" spans="34:34" x14ac:dyDescent="0.25">
      <c r="AH3729"/>
    </row>
    <row r="3730" spans="34:34" x14ac:dyDescent="0.25">
      <c r="AH3730"/>
    </row>
    <row r="3731" spans="34:34" x14ac:dyDescent="0.25">
      <c r="AH3731"/>
    </row>
    <row r="3732" spans="34:34" x14ac:dyDescent="0.25">
      <c r="AH3732"/>
    </row>
    <row r="3733" spans="34:34" x14ac:dyDescent="0.25">
      <c r="AH3733"/>
    </row>
    <row r="3734" spans="34:34" x14ac:dyDescent="0.25">
      <c r="AH3734"/>
    </row>
    <row r="3735" spans="34:34" x14ac:dyDescent="0.25">
      <c r="AH3735"/>
    </row>
    <row r="3736" spans="34:34" x14ac:dyDescent="0.25">
      <c r="AH3736"/>
    </row>
    <row r="3737" spans="34:34" x14ac:dyDescent="0.25">
      <c r="AH3737"/>
    </row>
    <row r="3738" spans="34:34" x14ac:dyDescent="0.25">
      <c r="AH3738"/>
    </row>
    <row r="3739" spans="34:34" x14ac:dyDescent="0.25">
      <c r="AH3739"/>
    </row>
    <row r="3740" spans="34:34" x14ac:dyDescent="0.25">
      <c r="AH3740"/>
    </row>
    <row r="3741" spans="34:34" x14ac:dyDescent="0.25">
      <c r="AH3741"/>
    </row>
    <row r="3742" spans="34:34" x14ac:dyDescent="0.25">
      <c r="AH3742"/>
    </row>
    <row r="3743" spans="34:34" x14ac:dyDescent="0.25">
      <c r="AH3743"/>
    </row>
    <row r="3744" spans="34:34" x14ac:dyDescent="0.25">
      <c r="AH3744"/>
    </row>
    <row r="3745" spans="34:34" x14ac:dyDescent="0.25">
      <c r="AH3745"/>
    </row>
    <row r="3746" spans="34:34" x14ac:dyDescent="0.25">
      <c r="AH3746"/>
    </row>
    <row r="3747" spans="34:34" x14ac:dyDescent="0.25">
      <c r="AH3747"/>
    </row>
    <row r="3748" spans="34:34" x14ac:dyDescent="0.25">
      <c r="AH3748"/>
    </row>
    <row r="3749" spans="34:34" x14ac:dyDescent="0.25">
      <c r="AH3749"/>
    </row>
    <row r="3750" spans="34:34" x14ac:dyDescent="0.25">
      <c r="AH3750"/>
    </row>
    <row r="3751" spans="34:34" x14ac:dyDescent="0.25">
      <c r="AH3751"/>
    </row>
    <row r="3752" spans="34:34" x14ac:dyDescent="0.25">
      <c r="AH3752"/>
    </row>
    <row r="3753" spans="34:34" x14ac:dyDescent="0.25">
      <c r="AH3753"/>
    </row>
    <row r="3754" spans="34:34" x14ac:dyDescent="0.25">
      <c r="AH3754"/>
    </row>
    <row r="3755" spans="34:34" x14ac:dyDescent="0.25">
      <c r="AH3755"/>
    </row>
    <row r="3756" spans="34:34" x14ac:dyDescent="0.25">
      <c r="AH3756"/>
    </row>
    <row r="3757" spans="34:34" x14ac:dyDescent="0.25">
      <c r="AH3757"/>
    </row>
    <row r="3758" spans="34:34" x14ac:dyDescent="0.25">
      <c r="AH3758"/>
    </row>
    <row r="3759" spans="34:34" x14ac:dyDescent="0.25">
      <c r="AH3759"/>
    </row>
    <row r="3760" spans="34:34" x14ac:dyDescent="0.25">
      <c r="AH3760"/>
    </row>
    <row r="3761" spans="34:34" x14ac:dyDescent="0.25">
      <c r="AH3761"/>
    </row>
    <row r="3762" spans="34:34" x14ac:dyDescent="0.25">
      <c r="AH3762"/>
    </row>
    <row r="3763" spans="34:34" x14ac:dyDescent="0.25">
      <c r="AH3763"/>
    </row>
    <row r="3764" spans="34:34" x14ac:dyDescent="0.25">
      <c r="AH3764"/>
    </row>
    <row r="3765" spans="34:34" x14ac:dyDescent="0.25">
      <c r="AH3765"/>
    </row>
    <row r="3766" spans="34:34" x14ac:dyDescent="0.25">
      <c r="AH3766"/>
    </row>
    <row r="3767" spans="34:34" x14ac:dyDescent="0.25">
      <c r="AH3767"/>
    </row>
    <row r="3768" spans="34:34" x14ac:dyDescent="0.25">
      <c r="AH3768"/>
    </row>
    <row r="3769" spans="34:34" x14ac:dyDescent="0.25">
      <c r="AH3769"/>
    </row>
    <row r="3770" spans="34:34" x14ac:dyDescent="0.25">
      <c r="AH3770"/>
    </row>
    <row r="3771" spans="34:34" x14ac:dyDescent="0.25">
      <c r="AH3771"/>
    </row>
    <row r="3772" spans="34:34" x14ac:dyDescent="0.25">
      <c r="AH3772"/>
    </row>
    <row r="3773" spans="34:34" x14ac:dyDescent="0.25">
      <c r="AH3773"/>
    </row>
    <row r="3774" spans="34:34" x14ac:dyDescent="0.25">
      <c r="AH3774"/>
    </row>
    <row r="3775" spans="34:34" x14ac:dyDescent="0.25">
      <c r="AH3775"/>
    </row>
    <row r="3776" spans="34:34" x14ac:dyDescent="0.25">
      <c r="AH3776"/>
    </row>
    <row r="3777" spans="34:34" x14ac:dyDescent="0.25">
      <c r="AH3777"/>
    </row>
    <row r="3778" spans="34:34" x14ac:dyDescent="0.25">
      <c r="AH3778"/>
    </row>
    <row r="3779" spans="34:34" x14ac:dyDescent="0.25">
      <c r="AH3779"/>
    </row>
    <row r="3780" spans="34:34" x14ac:dyDescent="0.25">
      <c r="AH3780"/>
    </row>
    <row r="3781" spans="34:34" x14ac:dyDescent="0.25">
      <c r="AH3781"/>
    </row>
    <row r="3782" spans="34:34" x14ac:dyDescent="0.25">
      <c r="AH3782"/>
    </row>
    <row r="3783" spans="34:34" x14ac:dyDescent="0.25">
      <c r="AH3783"/>
    </row>
    <row r="3784" spans="34:34" x14ac:dyDescent="0.25">
      <c r="AH3784"/>
    </row>
    <row r="3785" spans="34:34" x14ac:dyDescent="0.25">
      <c r="AH3785"/>
    </row>
    <row r="3786" spans="34:34" x14ac:dyDescent="0.25">
      <c r="AH3786"/>
    </row>
    <row r="3787" spans="34:34" x14ac:dyDescent="0.25">
      <c r="AH3787"/>
    </row>
    <row r="3788" spans="34:34" x14ac:dyDescent="0.25">
      <c r="AH3788"/>
    </row>
    <row r="3789" spans="34:34" x14ac:dyDescent="0.25">
      <c r="AH3789"/>
    </row>
    <row r="3790" spans="34:34" x14ac:dyDescent="0.25">
      <c r="AH3790"/>
    </row>
    <row r="3791" spans="34:34" x14ac:dyDescent="0.25">
      <c r="AH3791"/>
    </row>
    <row r="3792" spans="34:34" x14ac:dyDescent="0.25">
      <c r="AH3792"/>
    </row>
    <row r="3793" spans="34:34" x14ac:dyDescent="0.25">
      <c r="AH3793"/>
    </row>
    <row r="3794" spans="34:34" x14ac:dyDescent="0.25">
      <c r="AH3794"/>
    </row>
    <row r="3795" spans="34:34" x14ac:dyDescent="0.25">
      <c r="AH3795"/>
    </row>
    <row r="3796" spans="34:34" x14ac:dyDescent="0.25">
      <c r="AH3796"/>
    </row>
    <row r="3797" spans="34:34" x14ac:dyDescent="0.25">
      <c r="AH3797"/>
    </row>
    <row r="3798" spans="34:34" x14ac:dyDescent="0.25">
      <c r="AH3798"/>
    </row>
    <row r="3799" spans="34:34" x14ac:dyDescent="0.25">
      <c r="AH3799"/>
    </row>
    <row r="3800" spans="34:34" x14ac:dyDescent="0.25">
      <c r="AH3800"/>
    </row>
    <row r="3801" spans="34:34" x14ac:dyDescent="0.25">
      <c r="AH3801"/>
    </row>
    <row r="3802" spans="34:34" x14ac:dyDescent="0.25">
      <c r="AH3802"/>
    </row>
    <row r="3803" spans="34:34" x14ac:dyDescent="0.25">
      <c r="AH3803"/>
    </row>
    <row r="3804" spans="34:34" x14ac:dyDescent="0.25">
      <c r="AH3804"/>
    </row>
    <row r="3805" spans="34:34" x14ac:dyDescent="0.25">
      <c r="AH3805"/>
    </row>
    <row r="3806" spans="34:34" x14ac:dyDescent="0.25">
      <c r="AH3806"/>
    </row>
    <row r="3807" spans="34:34" x14ac:dyDescent="0.25">
      <c r="AH3807"/>
    </row>
    <row r="3808" spans="34:34" x14ac:dyDescent="0.25">
      <c r="AH3808"/>
    </row>
    <row r="3809" spans="34:34" x14ac:dyDescent="0.25">
      <c r="AH3809"/>
    </row>
    <row r="3810" spans="34:34" x14ac:dyDescent="0.25">
      <c r="AH3810"/>
    </row>
    <row r="3811" spans="34:34" x14ac:dyDescent="0.25">
      <c r="AH3811"/>
    </row>
    <row r="3812" spans="34:34" x14ac:dyDescent="0.25">
      <c r="AH3812"/>
    </row>
    <row r="3813" spans="34:34" x14ac:dyDescent="0.25">
      <c r="AH3813"/>
    </row>
    <row r="3814" spans="34:34" x14ac:dyDescent="0.25">
      <c r="AH3814"/>
    </row>
    <row r="3815" spans="34:34" x14ac:dyDescent="0.25">
      <c r="AH3815"/>
    </row>
    <row r="3816" spans="34:34" x14ac:dyDescent="0.25">
      <c r="AH3816"/>
    </row>
    <row r="3817" spans="34:34" x14ac:dyDescent="0.25">
      <c r="AH3817"/>
    </row>
    <row r="3818" spans="34:34" x14ac:dyDescent="0.25">
      <c r="AH3818"/>
    </row>
    <row r="3819" spans="34:34" x14ac:dyDescent="0.25">
      <c r="AH3819"/>
    </row>
    <row r="3820" spans="34:34" x14ac:dyDescent="0.25">
      <c r="AH3820"/>
    </row>
    <row r="3821" spans="34:34" x14ac:dyDescent="0.25">
      <c r="AH3821"/>
    </row>
    <row r="3822" spans="34:34" x14ac:dyDescent="0.25">
      <c r="AH3822"/>
    </row>
    <row r="3823" spans="34:34" x14ac:dyDescent="0.25">
      <c r="AH3823"/>
    </row>
    <row r="3824" spans="34:34" x14ac:dyDescent="0.25">
      <c r="AH3824"/>
    </row>
    <row r="3825" spans="34:34" x14ac:dyDescent="0.25">
      <c r="AH3825"/>
    </row>
    <row r="3826" spans="34:34" x14ac:dyDescent="0.25">
      <c r="AH3826"/>
    </row>
    <row r="3827" spans="34:34" x14ac:dyDescent="0.25">
      <c r="AH3827"/>
    </row>
    <row r="3828" spans="34:34" x14ac:dyDescent="0.25">
      <c r="AH3828"/>
    </row>
    <row r="3829" spans="34:34" x14ac:dyDescent="0.25">
      <c r="AH3829"/>
    </row>
    <row r="3830" spans="34:34" x14ac:dyDescent="0.25">
      <c r="AH3830"/>
    </row>
    <row r="3831" spans="34:34" x14ac:dyDescent="0.25">
      <c r="AH3831"/>
    </row>
    <row r="3832" spans="34:34" x14ac:dyDescent="0.25">
      <c r="AH3832"/>
    </row>
    <row r="3833" spans="34:34" x14ac:dyDescent="0.25">
      <c r="AH3833"/>
    </row>
    <row r="3834" spans="34:34" x14ac:dyDescent="0.25">
      <c r="AH3834"/>
    </row>
    <row r="3835" spans="34:34" x14ac:dyDescent="0.25">
      <c r="AH3835"/>
    </row>
    <row r="3836" spans="34:34" x14ac:dyDescent="0.25">
      <c r="AH3836"/>
    </row>
    <row r="3837" spans="34:34" x14ac:dyDescent="0.25">
      <c r="AH3837"/>
    </row>
    <row r="3838" spans="34:34" x14ac:dyDescent="0.25">
      <c r="AH3838"/>
    </row>
    <row r="3839" spans="34:34" x14ac:dyDescent="0.25">
      <c r="AH3839"/>
    </row>
    <row r="3840" spans="34:34" x14ac:dyDescent="0.25">
      <c r="AH3840"/>
    </row>
    <row r="3841" spans="34:34" x14ac:dyDescent="0.25">
      <c r="AH3841"/>
    </row>
    <row r="3842" spans="34:34" x14ac:dyDescent="0.25">
      <c r="AH3842"/>
    </row>
    <row r="3843" spans="34:34" x14ac:dyDescent="0.25">
      <c r="AH3843"/>
    </row>
    <row r="3844" spans="34:34" x14ac:dyDescent="0.25">
      <c r="AH3844"/>
    </row>
    <row r="3845" spans="34:34" x14ac:dyDescent="0.25">
      <c r="AH3845"/>
    </row>
    <row r="3846" spans="34:34" x14ac:dyDescent="0.25">
      <c r="AH3846"/>
    </row>
    <row r="3847" spans="34:34" x14ac:dyDescent="0.25">
      <c r="AH3847"/>
    </row>
    <row r="3848" spans="34:34" x14ac:dyDescent="0.25">
      <c r="AH3848"/>
    </row>
    <row r="3849" spans="34:34" x14ac:dyDescent="0.25">
      <c r="AH3849"/>
    </row>
    <row r="3850" spans="34:34" x14ac:dyDescent="0.25">
      <c r="AH3850"/>
    </row>
    <row r="3851" spans="34:34" x14ac:dyDescent="0.25">
      <c r="AH3851"/>
    </row>
    <row r="3852" spans="34:34" x14ac:dyDescent="0.25">
      <c r="AH3852"/>
    </row>
    <row r="3853" spans="34:34" x14ac:dyDescent="0.25">
      <c r="AH3853"/>
    </row>
    <row r="3854" spans="34:34" x14ac:dyDescent="0.25">
      <c r="AH3854"/>
    </row>
    <row r="3855" spans="34:34" x14ac:dyDescent="0.25">
      <c r="AH3855"/>
    </row>
    <row r="3856" spans="34:34" x14ac:dyDescent="0.25">
      <c r="AH3856"/>
    </row>
    <row r="3857" spans="34:34" x14ac:dyDescent="0.25">
      <c r="AH3857"/>
    </row>
    <row r="3858" spans="34:34" x14ac:dyDescent="0.25">
      <c r="AH3858"/>
    </row>
    <row r="3859" spans="34:34" x14ac:dyDescent="0.25">
      <c r="AH3859"/>
    </row>
    <row r="3860" spans="34:34" x14ac:dyDescent="0.25">
      <c r="AH3860"/>
    </row>
    <row r="3861" spans="34:34" x14ac:dyDescent="0.25">
      <c r="AH3861"/>
    </row>
    <row r="3862" spans="34:34" x14ac:dyDescent="0.25">
      <c r="AH3862"/>
    </row>
    <row r="3863" spans="34:34" x14ac:dyDescent="0.25">
      <c r="AH3863"/>
    </row>
    <row r="3864" spans="34:34" x14ac:dyDescent="0.25">
      <c r="AH3864"/>
    </row>
    <row r="3865" spans="34:34" x14ac:dyDescent="0.25">
      <c r="AH3865"/>
    </row>
    <row r="3866" spans="34:34" x14ac:dyDescent="0.25">
      <c r="AH3866"/>
    </row>
    <row r="3867" spans="34:34" x14ac:dyDescent="0.25">
      <c r="AH3867"/>
    </row>
    <row r="3868" spans="34:34" x14ac:dyDescent="0.25">
      <c r="AH3868"/>
    </row>
    <row r="3869" spans="34:34" x14ac:dyDescent="0.25">
      <c r="AH3869"/>
    </row>
    <row r="3870" spans="34:34" x14ac:dyDescent="0.25">
      <c r="AH3870"/>
    </row>
    <row r="3871" spans="34:34" x14ac:dyDescent="0.25">
      <c r="AH3871"/>
    </row>
    <row r="3872" spans="34:34" x14ac:dyDescent="0.25">
      <c r="AH3872"/>
    </row>
    <row r="3873" spans="34:34" x14ac:dyDescent="0.25">
      <c r="AH3873"/>
    </row>
    <row r="3874" spans="34:34" x14ac:dyDescent="0.25">
      <c r="AH3874"/>
    </row>
    <row r="3875" spans="34:34" x14ac:dyDescent="0.25">
      <c r="AH3875"/>
    </row>
    <row r="3876" spans="34:34" x14ac:dyDescent="0.25">
      <c r="AH3876"/>
    </row>
    <row r="3877" spans="34:34" x14ac:dyDescent="0.25">
      <c r="AH3877"/>
    </row>
    <row r="3878" spans="34:34" x14ac:dyDescent="0.25">
      <c r="AH3878"/>
    </row>
    <row r="3879" spans="34:34" x14ac:dyDescent="0.25">
      <c r="AH3879"/>
    </row>
    <row r="3880" spans="34:34" x14ac:dyDescent="0.25">
      <c r="AH3880"/>
    </row>
    <row r="3881" spans="34:34" x14ac:dyDescent="0.25">
      <c r="AH3881"/>
    </row>
    <row r="3882" spans="34:34" x14ac:dyDescent="0.25">
      <c r="AH3882"/>
    </row>
    <row r="3883" spans="34:34" x14ac:dyDescent="0.25">
      <c r="AH3883"/>
    </row>
    <row r="3884" spans="34:34" x14ac:dyDescent="0.25">
      <c r="AH3884"/>
    </row>
    <row r="3885" spans="34:34" x14ac:dyDescent="0.25">
      <c r="AH3885"/>
    </row>
    <row r="3886" spans="34:34" x14ac:dyDescent="0.25">
      <c r="AH3886"/>
    </row>
    <row r="3887" spans="34:34" x14ac:dyDescent="0.25">
      <c r="AH3887"/>
    </row>
    <row r="3888" spans="34:34" x14ac:dyDescent="0.25">
      <c r="AH3888"/>
    </row>
    <row r="3889" spans="34:34" x14ac:dyDescent="0.25">
      <c r="AH3889"/>
    </row>
    <row r="3890" spans="34:34" x14ac:dyDescent="0.25">
      <c r="AH3890"/>
    </row>
    <row r="3891" spans="34:34" x14ac:dyDescent="0.25">
      <c r="AH3891"/>
    </row>
    <row r="3892" spans="34:34" x14ac:dyDescent="0.25">
      <c r="AH3892"/>
    </row>
    <row r="3893" spans="34:34" x14ac:dyDescent="0.25">
      <c r="AH3893"/>
    </row>
    <row r="3894" spans="34:34" x14ac:dyDescent="0.25">
      <c r="AH3894"/>
    </row>
    <row r="3895" spans="34:34" x14ac:dyDescent="0.25">
      <c r="AH3895"/>
    </row>
    <row r="3896" spans="34:34" x14ac:dyDescent="0.25">
      <c r="AH3896"/>
    </row>
    <row r="3897" spans="34:34" x14ac:dyDescent="0.25">
      <c r="AH3897"/>
    </row>
    <row r="3898" spans="34:34" x14ac:dyDescent="0.25">
      <c r="AH3898"/>
    </row>
    <row r="3899" spans="34:34" x14ac:dyDescent="0.25">
      <c r="AH3899"/>
    </row>
    <row r="3900" spans="34:34" x14ac:dyDescent="0.25">
      <c r="AH3900"/>
    </row>
    <row r="3901" spans="34:34" x14ac:dyDescent="0.25">
      <c r="AH3901"/>
    </row>
    <row r="3902" spans="34:34" x14ac:dyDescent="0.25">
      <c r="AH3902"/>
    </row>
    <row r="3903" spans="34:34" x14ac:dyDescent="0.25">
      <c r="AH3903"/>
    </row>
    <row r="3904" spans="34:34" x14ac:dyDescent="0.25">
      <c r="AH3904"/>
    </row>
    <row r="3905" spans="34:34" x14ac:dyDescent="0.25">
      <c r="AH3905"/>
    </row>
    <row r="3906" spans="34:34" x14ac:dyDescent="0.25">
      <c r="AH3906"/>
    </row>
    <row r="3907" spans="34:34" x14ac:dyDescent="0.25">
      <c r="AH3907"/>
    </row>
    <row r="3908" spans="34:34" x14ac:dyDescent="0.25">
      <c r="AH3908"/>
    </row>
    <row r="3909" spans="34:34" x14ac:dyDescent="0.25">
      <c r="AH3909"/>
    </row>
    <row r="3910" spans="34:34" x14ac:dyDescent="0.25">
      <c r="AH3910"/>
    </row>
    <row r="3911" spans="34:34" x14ac:dyDescent="0.25">
      <c r="AH3911"/>
    </row>
    <row r="3912" spans="34:34" x14ac:dyDescent="0.25">
      <c r="AH3912"/>
    </row>
    <row r="3913" spans="34:34" x14ac:dyDescent="0.25">
      <c r="AH3913"/>
    </row>
    <row r="3914" spans="34:34" x14ac:dyDescent="0.25">
      <c r="AH3914"/>
    </row>
    <row r="3915" spans="34:34" x14ac:dyDescent="0.25">
      <c r="AH3915"/>
    </row>
    <row r="3916" spans="34:34" x14ac:dyDescent="0.25">
      <c r="AH3916"/>
    </row>
    <row r="3917" spans="34:34" x14ac:dyDescent="0.25">
      <c r="AH3917"/>
    </row>
    <row r="3918" spans="34:34" x14ac:dyDescent="0.25">
      <c r="AH3918"/>
    </row>
    <row r="3919" spans="34:34" x14ac:dyDescent="0.25">
      <c r="AH3919"/>
    </row>
    <row r="3920" spans="34:34" x14ac:dyDescent="0.25">
      <c r="AH3920"/>
    </row>
    <row r="3921" spans="34:34" x14ac:dyDescent="0.25">
      <c r="AH3921"/>
    </row>
    <row r="3922" spans="34:34" x14ac:dyDescent="0.25">
      <c r="AH3922"/>
    </row>
    <row r="3923" spans="34:34" x14ac:dyDescent="0.25">
      <c r="AH3923"/>
    </row>
    <row r="3924" spans="34:34" x14ac:dyDescent="0.25">
      <c r="AH3924"/>
    </row>
    <row r="3925" spans="34:34" x14ac:dyDescent="0.25">
      <c r="AH3925"/>
    </row>
    <row r="3926" spans="34:34" x14ac:dyDescent="0.25">
      <c r="AH3926"/>
    </row>
    <row r="3927" spans="34:34" x14ac:dyDescent="0.25">
      <c r="AH3927"/>
    </row>
    <row r="3928" spans="34:34" x14ac:dyDescent="0.25">
      <c r="AH3928"/>
    </row>
    <row r="3929" spans="34:34" x14ac:dyDescent="0.25">
      <c r="AH3929"/>
    </row>
    <row r="3930" spans="34:34" x14ac:dyDescent="0.25">
      <c r="AH3930"/>
    </row>
    <row r="3931" spans="34:34" x14ac:dyDescent="0.25">
      <c r="AH3931"/>
    </row>
    <row r="3932" spans="34:34" x14ac:dyDescent="0.25">
      <c r="AH3932"/>
    </row>
    <row r="3933" spans="34:34" x14ac:dyDescent="0.25">
      <c r="AH3933"/>
    </row>
    <row r="3934" spans="34:34" x14ac:dyDescent="0.25">
      <c r="AH3934"/>
    </row>
    <row r="3935" spans="34:34" x14ac:dyDescent="0.25">
      <c r="AH3935"/>
    </row>
    <row r="3936" spans="34:34" x14ac:dyDescent="0.25">
      <c r="AH3936"/>
    </row>
    <row r="3937" spans="34:34" x14ac:dyDescent="0.25">
      <c r="AH3937"/>
    </row>
    <row r="3938" spans="34:34" x14ac:dyDescent="0.25">
      <c r="AH3938"/>
    </row>
    <row r="3939" spans="34:34" x14ac:dyDescent="0.25">
      <c r="AH3939"/>
    </row>
    <row r="3940" spans="34:34" x14ac:dyDescent="0.25">
      <c r="AH3940"/>
    </row>
    <row r="3941" spans="34:34" x14ac:dyDescent="0.25">
      <c r="AH3941"/>
    </row>
    <row r="3942" spans="34:34" x14ac:dyDescent="0.25">
      <c r="AH3942"/>
    </row>
    <row r="3943" spans="34:34" x14ac:dyDescent="0.25">
      <c r="AH3943"/>
    </row>
    <row r="3944" spans="34:34" x14ac:dyDescent="0.25">
      <c r="AH3944"/>
    </row>
    <row r="3945" spans="34:34" x14ac:dyDescent="0.25">
      <c r="AH3945"/>
    </row>
    <row r="3946" spans="34:34" x14ac:dyDescent="0.25">
      <c r="AH3946"/>
    </row>
    <row r="3947" spans="34:34" x14ac:dyDescent="0.25">
      <c r="AH3947"/>
    </row>
    <row r="3948" spans="34:34" x14ac:dyDescent="0.25">
      <c r="AH3948"/>
    </row>
    <row r="3949" spans="34:34" x14ac:dyDescent="0.25">
      <c r="AH3949"/>
    </row>
    <row r="3950" spans="34:34" x14ac:dyDescent="0.25">
      <c r="AH3950"/>
    </row>
    <row r="3951" spans="34:34" x14ac:dyDescent="0.25">
      <c r="AH3951"/>
    </row>
    <row r="3952" spans="34:34" x14ac:dyDescent="0.25">
      <c r="AH3952"/>
    </row>
    <row r="3953" spans="34:34" x14ac:dyDescent="0.25">
      <c r="AH3953"/>
    </row>
    <row r="3954" spans="34:34" x14ac:dyDescent="0.25">
      <c r="AH3954"/>
    </row>
    <row r="3955" spans="34:34" x14ac:dyDescent="0.25">
      <c r="AH3955"/>
    </row>
    <row r="3956" spans="34:34" x14ac:dyDescent="0.25">
      <c r="AH3956"/>
    </row>
    <row r="3957" spans="34:34" x14ac:dyDescent="0.25">
      <c r="AH3957"/>
    </row>
    <row r="3958" spans="34:34" x14ac:dyDescent="0.25">
      <c r="AH3958"/>
    </row>
    <row r="3959" spans="34:34" x14ac:dyDescent="0.25">
      <c r="AH3959"/>
    </row>
    <row r="3960" spans="34:34" x14ac:dyDescent="0.25">
      <c r="AH3960"/>
    </row>
    <row r="3961" spans="34:34" x14ac:dyDescent="0.25">
      <c r="AH3961"/>
    </row>
    <row r="3962" spans="34:34" x14ac:dyDescent="0.25">
      <c r="AH3962"/>
    </row>
    <row r="3963" spans="34:34" x14ac:dyDescent="0.25">
      <c r="AH3963"/>
    </row>
    <row r="3964" spans="34:34" x14ac:dyDescent="0.25">
      <c r="AH3964"/>
    </row>
    <row r="3965" spans="34:34" x14ac:dyDescent="0.25">
      <c r="AH3965"/>
    </row>
    <row r="3966" spans="34:34" x14ac:dyDescent="0.25">
      <c r="AH3966"/>
    </row>
    <row r="3967" spans="34:34" x14ac:dyDescent="0.25">
      <c r="AH3967"/>
    </row>
    <row r="3968" spans="34:34" x14ac:dyDescent="0.25">
      <c r="AH3968"/>
    </row>
    <row r="3969" spans="34:34" x14ac:dyDescent="0.25">
      <c r="AH3969"/>
    </row>
    <row r="3970" spans="34:34" x14ac:dyDescent="0.25">
      <c r="AH3970"/>
    </row>
    <row r="3971" spans="34:34" x14ac:dyDescent="0.25">
      <c r="AH3971"/>
    </row>
    <row r="3972" spans="34:34" x14ac:dyDescent="0.25">
      <c r="AH3972"/>
    </row>
    <row r="3973" spans="34:34" x14ac:dyDescent="0.25">
      <c r="AH3973"/>
    </row>
    <row r="3974" spans="34:34" x14ac:dyDescent="0.25">
      <c r="AH3974"/>
    </row>
    <row r="3975" spans="34:34" x14ac:dyDescent="0.25">
      <c r="AH3975"/>
    </row>
    <row r="3976" spans="34:34" x14ac:dyDescent="0.25">
      <c r="AH3976"/>
    </row>
    <row r="3977" spans="34:34" x14ac:dyDescent="0.25">
      <c r="AH3977"/>
    </row>
    <row r="3978" spans="34:34" x14ac:dyDescent="0.25">
      <c r="AH3978"/>
    </row>
    <row r="3979" spans="34:34" x14ac:dyDescent="0.25">
      <c r="AH3979"/>
    </row>
    <row r="3980" spans="34:34" x14ac:dyDescent="0.25">
      <c r="AH3980"/>
    </row>
    <row r="3981" spans="34:34" x14ac:dyDescent="0.25">
      <c r="AH3981"/>
    </row>
    <row r="3982" spans="34:34" x14ac:dyDescent="0.25">
      <c r="AH3982"/>
    </row>
    <row r="3983" spans="34:34" x14ac:dyDescent="0.25">
      <c r="AH3983"/>
    </row>
    <row r="3984" spans="34:34" x14ac:dyDescent="0.25">
      <c r="AH3984"/>
    </row>
    <row r="3985" spans="34:34" x14ac:dyDescent="0.25">
      <c r="AH3985"/>
    </row>
    <row r="3986" spans="34:34" x14ac:dyDescent="0.25">
      <c r="AH3986"/>
    </row>
    <row r="3987" spans="34:34" x14ac:dyDescent="0.25">
      <c r="AH3987"/>
    </row>
    <row r="3988" spans="34:34" x14ac:dyDescent="0.25">
      <c r="AH3988"/>
    </row>
    <row r="3989" spans="34:34" x14ac:dyDescent="0.25">
      <c r="AH3989"/>
    </row>
    <row r="3990" spans="34:34" x14ac:dyDescent="0.25">
      <c r="AH3990"/>
    </row>
    <row r="3991" spans="34:34" x14ac:dyDescent="0.25">
      <c r="AH3991"/>
    </row>
    <row r="3992" spans="34:34" x14ac:dyDescent="0.25">
      <c r="AH3992"/>
    </row>
    <row r="3993" spans="34:34" x14ac:dyDescent="0.25">
      <c r="AH3993"/>
    </row>
    <row r="3994" spans="34:34" x14ac:dyDescent="0.25">
      <c r="AH3994"/>
    </row>
    <row r="3995" spans="34:34" x14ac:dyDescent="0.25">
      <c r="AH3995"/>
    </row>
    <row r="3996" spans="34:34" x14ac:dyDescent="0.25">
      <c r="AH3996"/>
    </row>
    <row r="3997" spans="34:34" x14ac:dyDescent="0.25">
      <c r="AH3997"/>
    </row>
    <row r="3998" spans="34:34" x14ac:dyDescent="0.25">
      <c r="AH3998"/>
    </row>
    <row r="3999" spans="34:34" x14ac:dyDescent="0.25">
      <c r="AH3999"/>
    </row>
    <row r="4000" spans="34:34" x14ac:dyDescent="0.25">
      <c r="AH4000"/>
    </row>
    <row r="4001" spans="34:34" x14ac:dyDescent="0.25">
      <c r="AH4001"/>
    </row>
    <row r="4002" spans="34:34" x14ac:dyDescent="0.25">
      <c r="AH4002"/>
    </row>
    <row r="4003" spans="34:34" x14ac:dyDescent="0.25">
      <c r="AH4003"/>
    </row>
    <row r="4004" spans="34:34" x14ac:dyDescent="0.25">
      <c r="AH4004"/>
    </row>
    <row r="4005" spans="34:34" x14ac:dyDescent="0.25">
      <c r="AH4005"/>
    </row>
    <row r="4006" spans="34:34" x14ac:dyDescent="0.25">
      <c r="AH4006"/>
    </row>
    <row r="4007" spans="34:34" x14ac:dyDescent="0.25">
      <c r="AH4007"/>
    </row>
    <row r="4008" spans="34:34" x14ac:dyDescent="0.25">
      <c r="AH4008"/>
    </row>
    <row r="4009" spans="34:34" x14ac:dyDescent="0.25">
      <c r="AH4009"/>
    </row>
    <row r="4010" spans="34:34" x14ac:dyDescent="0.25">
      <c r="AH4010"/>
    </row>
    <row r="4011" spans="34:34" x14ac:dyDescent="0.25">
      <c r="AH4011"/>
    </row>
    <row r="4012" spans="34:34" x14ac:dyDescent="0.25">
      <c r="AH4012"/>
    </row>
    <row r="4013" spans="34:34" x14ac:dyDescent="0.25">
      <c r="AH4013"/>
    </row>
    <row r="4014" spans="34:34" x14ac:dyDescent="0.25">
      <c r="AH4014"/>
    </row>
    <row r="4015" spans="34:34" x14ac:dyDescent="0.25">
      <c r="AH4015"/>
    </row>
    <row r="4016" spans="34:34" x14ac:dyDescent="0.25">
      <c r="AH4016"/>
    </row>
    <row r="4017" spans="34:34" x14ac:dyDescent="0.25">
      <c r="AH4017"/>
    </row>
    <row r="4018" spans="34:34" x14ac:dyDescent="0.25">
      <c r="AH4018"/>
    </row>
    <row r="4019" spans="34:34" x14ac:dyDescent="0.25">
      <c r="AH4019"/>
    </row>
    <row r="4020" spans="34:34" x14ac:dyDescent="0.25">
      <c r="AH4020"/>
    </row>
    <row r="4021" spans="34:34" x14ac:dyDescent="0.25">
      <c r="AH4021"/>
    </row>
    <row r="4022" spans="34:34" x14ac:dyDescent="0.25">
      <c r="AH4022"/>
    </row>
    <row r="4023" spans="34:34" x14ac:dyDescent="0.25">
      <c r="AH4023"/>
    </row>
    <row r="4024" spans="34:34" x14ac:dyDescent="0.25">
      <c r="AH4024"/>
    </row>
    <row r="4025" spans="34:34" x14ac:dyDescent="0.25">
      <c r="AH4025"/>
    </row>
    <row r="4026" spans="34:34" x14ac:dyDescent="0.25">
      <c r="AH4026"/>
    </row>
    <row r="4027" spans="34:34" x14ac:dyDescent="0.25">
      <c r="AH4027"/>
    </row>
    <row r="4028" spans="34:34" x14ac:dyDescent="0.25">
      <c r="AH4028"/>
    </row>
    <row r="4029" spans="34:34" x14ac:dyDescent="0.25">
      <c r="AH4029"/>
    </row>
    <row r="4030" spans="34:34" x14ac:dyDescent="0.25">
      <c r="AH4030"/>
    </row>
    <row r="4031" spans="34:34" x14ac:dyDescent="0.25">
      <c r="AH4031"/>
    </row>
    <row r="4032" spans="34:34" x14ac:dyDescent="0.25">
      <c r="AH4032"/>
    </row>
    <row r="4033" spans="34:34" x14ac:dyDescent="0.25">
      <c r="AH4033"/>
    </row>
    <row r="4034" spans="34:34" x14ac:dyDescent="0.25">
      <c r="AH4034"/>
    </row>
    <row r="4035" spans="34:34" x14ac:dyDescent="0.25">
      <c r="AH4035"/>
    </row>
    <row r="4036" spans="34:34" x14ac:dyDescent="0.25">
      <c r="AH4036"/>
    </row>
    <row r="4037" spans="34:34" x14ac:dyDescent="0.25">
      <c r="AH4037"/>
    </row>
    <row r="4038" spans="34:34" x14ac:dyDescent="0.25">
      <c r="AH4038"/>
    </row>
    <row r="4039" spans="34:34" x14ac:dyDescent="0.25">
      <c r="AH4039"/>
    </row>
    <row r="4040" spans="34:34" x14ac:dyDescent="0.25">
      <c r="AH4040"/>
    </row>
    <row r="4041" spans="34:34" x14ac:dyDescent="0.25">
      <c r="AH4041"/>
    </row>
    <row r="4042" spans="34:34" x14ac:dyDescent="0.25">
      <c r="AH4042"/>
    </row>
    <row r="4043" spans="34:34" x14ac:dyDescent="0.25">
      <c r="AH4043"/>
    </row>
    <row r="4044" spans="34:34" x14ac:dyDescent="0.25">
      <c r="AH4044"/>
    </row>
    <row r="4045" spans="34:34" x14ac:dyDescent="0.25">
      <c r="AH4045"/>
    </row>
    <row r="4046" spans="34:34" x14ac:dyDescent="0.25">
      <c r="AH4046"/>
    </row>
    <row r="4047" spans="34:34" x14ac:dyDescent="0.25">
      <c r="AH4047"/>
    </row>
    <row r="4048" spans="34:34" x14ac:dyDescent="0.25">
      <c r="AH4048"/>
    </row>
    <row r="4049" spans="34:34" x14ac:dyDescent="0.25">
      <c r="AH4049"/>
    </row>
    <row r="4050" spans="34:34" x14ac:dyDescent="0.25">
      <c r="AH4050"/>
    </row>
    <row r="4051" spans="34:34" x14ac:dyDescent="0.25">
      <c r="AH4051"/>
    </row>
    <row r="4052" spans="34:34" x14ac:dyDescent="0.25">
      <c r="AH4052"/>
    </row>
    <row r="4053" spans="34:34" x14ac:dyDescent="0.25">
      <c r="AH4053"/>
    </row>
    <row r="4054" spans="34:34" x14ac:dyDescent="0.25">
      <c r="AH4054"/>
    </row>
    <row r="4055" spans="34:34" x14ac:dyDescent="0.25">
      <c r="AH4055"/>
    </row>
    <row r="4056" spans="34:34" x14ac:dyDescent="0.25">
      <c r="AH4056"/>
    </row>
    <row r="4057" spans="34:34" x14ac:dyDescent="0.25">
      <c r="AH4057"/>
    </row>
    <row r="4058" spans="34:34" x14ac:dyDescent="0.25">
      <c r="AH4058"/>
    </row>
    <row r="4059" spans="34:34" x14ac:dyDescent="0.25">
      <c r="AH4059"/>
    </row>
    <row r="4060" spans="34:34" x14ac:dyDescent="0.25">
      <c r="AH4060"/>
    </row>
    <row r="4061" spans="34:34" x14ac:dyDescent="0.25">
      <c r="AH4061"/>
    </row>
    <row r="4062" spans="34:34" x14ac:dyDescent="0.25">
      <c r="AH4062"/>
    </row>
    <row r="4063" spans="34:34" x14ac:dyDescent="0.25">
      <c r="AH4063"/>
    </row>
    <row r="4064" spans="34:34" x14ac:dyDescent="0.25">
      <c r="AH4064"/>
    </row>
    <row r="4065" spans="34:34" x14ac:dyDescent="0.25">
      <c r="AH4065"/>
    </row>
    <row r="4066" spans="34:34" x14ac:dyDescent="0.25">
      <c r="AH4066"/>
    </row>
    <row r="4067" spans="34:34" x14ac:dyDescent="0.25">
      <c r="AH4067"/>
    </row>
    <row r="4068" spans="34:34" x14ac:dyDescent="0.25">
      <c r="AH4068"/>
    </row>
    <row r="4069" spans="34:34" x14ac:dyDescent="0.25">
      <c r="AH4069"/>
    </row>
    <row r="4070" spans="34:34" x14ac:dyDescent="0.25">
      <c r="AH4070"/>
    </row>
    <row r="4071" spans="34:34" x14ac:dyDescent="0.25">
      <c r="AH4071"/>
    </row>
    <row r="4072" spans="34:34" x14ac:dyDescent="0.25">
      <c r="AH4072"/>
    </row>
    <row r="4073" spans="34:34" x14ac:dyDescent="0.25">
      <c r="AH4073"/>
    </row>
    <row r="4074" spans="34:34" x14ac:dyDescent="0.25">
      <c r="AH4074"/>
    </row>
    <row r="4075" spans="34:34" x14ac:dyDescent="0.25">
      <c r="AH4075"/>
    </row>
    <row r="4076" spans="34:34" x14ac:dyDescent="0.25">
      <c r="AH4076"/>
    </row>
    <row r="4077" spans="34:34" x14ac:dyDescent="0.25">
      <c r="AH4077"/>
    </row>
    <row r="4078" spans="34:34" x14ac:dyDescent="0.25">
      <c r="AH4078"/>
    </row>
    <row r="4079" spans="34:34" x14ac:dyDescent="0.25">
      <c r="AH4079"/>
    </row>
    <row r="4080" spans="34:34" x14ac:dyDescent="0.25">
      <c r="AH4080"/>
    </row>
    <row r="4081" spans="34:34" x14ac:dyDescent="0.25">
      <c r="AH4081"/>
    </row>
    <row r="4082" spans="34:34" x14ac:dyDescent="0.25">
      <c r="AH4082"/>
    </row>
    <row r="4083" spans="34:34" x14ac:dyDescent="0.25">
      <c r="AH4083"/>
    </row>
    <row r="4084" spans="34:34" x14ac:dyDescent="0.25">
      <c r="AH4084"/>
    </row>
    <row r="4085" spans="34:34" x14ac:dyDescent="0.25">
      <c r="AH4085"/>
    </row>
    <row r="4086" spans="34:34" x14ac:dyDescent="0.25">
      <c r="AH4086"/>
    </row>
    <row r="4087" spans="34:34" x14ac:dyDescent="0.25">
      <c r="AH4087"/>
    </row>
    <row r="4088" spans="34:34" x14ac:dyDescent="0.25">
      <c r="AH4088"/>
    </row>
    <row r="4089" spans="34:34" x14ac:dyDescent="0.25">
      <c r="AH4089"/>
    </row>
    <row r="4090" spans="34:34" x14ac:dyDescent="0.25">
      <c r="AH4090"/>
    </row>
    <row r="4091" spans="34:34" x14ac:dyDescent="0.25">
      <c r="AH4091"/>
    </row>
    <row r="4092" spans="34:34" x14ac:dyDescent="0.25">
      <c r="AH4092"/>
    </row>
    <row r="4093" spans="34:34" x14ac:dyDescent="0.25">
      <c r="AH4093"/>
    </row>
    <row r="4094" spans="34:34" x14ac:dyDescent="0.25">
      <c r="AH4094"/>
    </row>
    <row r="4095" spans="34:34" x14ac:dyDescent="0.25">
      <c r="AH4095"/>
    </row>
    <row r="4096" spans="34:34" x14ac:dyDescent="0.25">
      <c r="AH4096"/>
    </row>
    <row r="4097" spans="34:34" x14ac:dyDescent="0.25">
      <c r="AH4097"/>
    </row>
    <row r="4098" spans="34:34" x14ac:dyDescent="0.25">
      <c r="AH4098"/>
    </row>
    <row r="4099" spans="34:34" x14ac:dyDescent="0.25">
      <c r="AH4099"/>
    </row>
    <row r="4100" spans="34:34" x14ac:dyDescent="0.25">
      <c r="AH4100"/>
    </row>
    <row r="4101" spans="34:34" x14ac:dyDescent="0.25">
      <c r="AH4101"/>
    </row>
    <row r="4102" spans="34:34" x14ac:dyDescent="0.25">
      <c r="AH4102"/>
    </row>
    <row r="4103" spans="34:34" x14ac:dyDescent="0.25">
      <c r="AH4103"/>
    </row>
    <row r="4104" spans="34:34" x14ac:dyDescent="0.25">
      <c r="AH4104"/>
    </row>
    <row r="4105" spans="34:34" x14ac:dyDescent="0.25">
      <c r="AH4105"/>
    </row>
    <row r="4106" spans="34:34" x14ac:dyDescent="0.25">
      <c r="AH4106"/>
    </row>
    <row r="4107" spans="34:34" x14ac:dyDescent="0.25">
      <c r="AH4107"/>
    </row>
    <row r="4108" spans="34:34" x14ac:dyDescent="0.25">
      <c r="AH4108"/>
    </row>
    <row r="4109" spans="34:34" x14ac:dyDescent="0.25">
      <c r="AH4109"/>
    </row>
    <row r="4110" spans="34:34" x14ac:dyDescent="0.25">
      <c r="AH4110"/>
    </row>
    <row r="4111" spans="34:34" x14ac:dyDescent="0.25">
      <c r="AH4111"/>
    </row>
    <row r="4112" spans="34:34" x14ac:dyDescent="0.25">
      <c r="AH4112"/>
    </row>
    <row r="4113" spans="34:34" x14ac:dyDescent="0.25">
      <c r="AH4113"/>
    </row>
    <row r="4114" spans="34:34" x14ac:dyDescent="0.25">
      <c r="AH4114"/>
    </row>
    <row r="4115" spans="34:34" x14ac:dyDescent="0.25">
      <c r="AH4115"/>
    </row>
    <row r="4116" spans="34:34" x14ac:dyDescent="0.25">
      <c r="AH4116"/>
    </row>
    <row r="4117" spans="34:34" x14ac:dyDescent="0.25">
      <c r="AH4117"/>
    </row>
    <row r="4118" spans="34:34" x14ac:dyDescent="0.25">
      <c r="AH4118"/>
    </row>
    <row r="4119" spans="34:34" x14ac:dyDescent="0.25">
      <c r="AH4119"/>
    </row>
    <row r="4120" spans="34:34" x14ac:dyDescent="0.25">
      <c r="AH4120"/>
    </row>
    <row r="4121" spans="34:34" x14ac:dyDescent="0.25">
      <c r="AH4121"/>
    </row>
    <row r="4122" spans="34:34" x14ac:dyDescent="0.25">
      <c r="AH4122"/>
    </row>
    <row r="4123" spans="34:34" x14ac:dyDescent="0.25">
      <c r="AH4123"/>
    </row>
    <row r="4124" spans="34:34" x14ac:dyDescent="0.25">
      <c r="AH4124"/>
    </row>
    <row r="4125" spans="34:34" x14ac:dyDescent="0.25">
      <c r="AH4125"/>
    </row>
    <row r="4126" spans="34:34" x14ac:dyDescent="0.25">
      <c r="AH4126"/>
    </row>
    <row r="4127" spans="34:34" x14ac:dyDescent="0.25">
      <c r="AH4127"/>
    </row>
    <row r="4128" spans="34:34" x14ac:dyDescent="0.25">
      <c r="AH4128"/>
    </row>
    <row r="4129" spans="34:34" x14ac:dyDescent="0.25">
      <c r="AH4129"/>
    </row>
    <row r="4130" spans="34:34" x14ac:dyDescent="0.25">
      <c r="AH4130"/>
    </row>
    <row r="4131" spans="34:34" x14ac:dyDescent="0.25">
      <c r="AH4131"/>
    </row>
    <row r="4132" spans="34:34" x14ac:dyDescent="0.25">
      <c r="AH4132"/>
    </row>
    <row r="4133" spans="34:34" x14ac:dyDescent="0.25">
      <c r="AH4133"/>
    </row>
    <row r="4134" spans="34:34" x14ac:dyDescent="0.25">
      <c r="AH4134"/>
    </row>
    <row r="4135" spans="34:34" x14ac:dyDescent="0.25">
      <c r="AH4135"/>
    </row>
    <row r="4136" spans="34:34" x14ac:dyDescent="0.25">
      <c r="AH4136"/>
    </row>
    <row r="4137" spans="34:34" x14ac:dyDescent="0.25">
      <c r="AH4137"/>
    </row>
    <row r="4138" spans="34:34" x14ac:dyDescent="0.25">
      <c r="AH4138"/>
    </row>
    <row r="4139" spans="34:34" x14ac:dyDescent="0.25">
      <c r="AH4139"/>
    </row>
    <row r="4140" spans="34:34" x14ac:dyDescent="0.25">
      <c r="AH4140"/>
    </row>
    <row r="4141" spans="34:34" x14ac:dyDescent="0.25">
      <c r="AH4141"/>
    </row>
    <row r="4142" spans="34:34" x14ac:dyDescent="0.25">
      <c r="AH4142"/>
    </row>
    <row r="4143" spans="34:34" x14ac:dyDescent="0.25">
      <c r="AH4143"/>
    </row>
    <row r="4144" spans="34:34" x14ac:dyDescent="0.25">
      <c r="AH4144"/>
    </row>
    <row r="4145" spans="34:34" x14ac:dyDescent="0.25">
      <c r="AH4145"/>
    </row>
    <row r="4146" spans="34:34" x14ac:dyDescent="0.25">
      <c r="AH4146"/>
    </row>
    <row r="4147" spans="34:34" x14ac:dyDescent="0.25">
      <c r="AH4147"/>
    </row>
    <row r="4148" spans="34:34" x14ac:dyDescent="0.25">
      <c r="AH4148"/>
    </row>
    <row r="4149" spans="34:34" x14ac:dyDescent="0.25">
      <c r="AH4149"/>
    </row>
    <row r="4150" spans="34:34" x14ac:dyDescent="0.25">
      <c r="AH4150"/>
    </row>
    <row r="4151" spans="34:34" x14ac:dyDescent="0.25">
      <c r="AH4151"/>
    </row>
    <row r="4152" spans="34:34" x14ac:dyDescent="0.25">
      <c r="AH4152"/>
    </row>
    <row r="4153" spans="34:34" x14ac:dyDescent="0.25">
      <c r="AH4153"/>
    </row>
    <row r="4154" spans="34:34" x14ac:dyDescent="0.25">
      <c r="AH4154"/>
    </row>
    <row r="4155" spans="34:34" x14ac:dyDescent="0.25">
      <c r="AH4155"/>
    </row>
    <row r="4156" spans="34:34" x14ac:dyDescent="0.25">
      <c r="AH4156"/>
    </row>
    <row r="4157" spans="34:34" x14ac:dyDescent="0.25">
      <c r="AH4157"/>
    </row>
    <row r="4158" spans="34:34" x14ac:dyDescent="0.25">
      <c r="AH4158"/>
    </row>
    <row r="4159" spans="34:34" x14ac:dyDescent="0.25">
      <c r="AH4159"/>
    </row>
    <row r="4160" spans="34:34" x14ac:dyDescent="0.25">
      <c r="AH4160"/>
    </row>
    <row r="4161" spans="34:34" x14ac:dyDescent="0.25">
      <c r="AH4161"/>
    </row>
    <row r="4162" spans="34:34" x14ac:dyDescent="0.25">
      <c r="AH4162"/>
    </row>
    <row r="4163" spans="34:34" x14ac:dyDescent="0.25">
      <c r="AH4163"/>
    </row>
    <row r="4164" spans="34:34" x14ac:dyDescent="0.25">
      <c r="AH4164"/>
    </row>
    <row r="4165" spans="34:34" x14ac:dyDescent="0.25">
      <c r="AH4165"/>
    </row>
    <row r="4166" spans="34:34" x14ac:dyDescent="0.25">
      <c r="AH4166"/>
    </row>
    <row r="4167" spans="34:34" x14ac:dyDescent="0.25">
      <c r="AH4167"/>
    </row>
    <row r="4168" spans="34:34" x14ac:dyDescent="0.25">
      <c r="AH4168"/>
    </row>
    <row r="4169" spans="34:34" x14ac:dyDescent="0.25">
      <c r="AH4169"/>
    </row>
    <row r="4170" spans="34:34" x14ac:dyDescent="0.25">
      <c r="AH4170"/>
    </row>
    <row r="4171" spans="34:34" x14ac:dyDescent="0.25">
      <c r="AH4171"/>
    </row>
    <row r="4172" spans="34:34" x14ac:dyDescent="0.25">
      <c r="AH4172"/>
    </row>
    <row r="4173" spans="34:34" x14ac:dyDescent="0.25">
      <c r="AH4173"/>
    </row>
    <row r="4174" spans="34:34" x14ac:dyDescent="0.25">
      <c r="AH4174"/>
    </row>
    <row r="4175" spans="34:34" x14ac:dyDescent="0.25">
      <c r="AH4175"/>
    </row>
    <row r="4176" spans="34:34" x14ac:dyDescent="0.25">
      <c r="AH4176"/>
    </row>
    <row r="4177" spans="34:34" x14ac:dyDescent="0.25">
      <c r="AH4177"/>
    </row>
    <row r="4178" spans="34:34" x14ac:dyDescent="0.25">
      <c r="AH4178"/>
    </row>
    <row r="4179" spans="34:34" x14ac:dyDescent="0.25">
      <c r="AH4179"/>
    </row>
    <row r="4180" spans="34:34" x14ac:dyDescent="0.25">
      <c r="AH4180"/>
    </row>
    <row r="4181" spans="34:34" x14ac:dyDescent="0.25">
      <c r="AH4181"/>
    </row>
    <row r="4182" spans="34:34" x14ac:dyDescent="0.25">
      <c r="AH4182"/>
    </row>
    <row r="4183" spans="34:34" x14ac:dyDescent="0.25">
      <c r="AH4183"/>
    </row>
    <row r="4184" spans="34:34" x14ac:dyDescent="0.25">
      <c r="AH4184"/>
    </row>
    <row r="4185" spans="34:34" x14ac:dyDescent="0.25">
      <c r="AH4185"/>
    </row>
    <row r="4186" spans="34:34" x14ac:dyDescent="0.25">
      <c r="AH4186"/>
    </row>
    <row r="4187" spans="34:34" x14ac:dyDescent="0.25">
      <c r="AH4187"/>
    </row>
    <row r="4188" spans="34:34" x14ac:dyDescent="0.25">
      <c r="AH4188"/>
    </row>
    <row r="4189" spans="34:34" x14ac:dyDescent="0.25">
      <c r="AH4189"/>
    </row>
    <row r="4190" spans="34:34" x14ac:dyDescent="0.25">
      <c r="AH4190"/>
    </row>
    <row r="4191" spans="34:34" x14ac:dyDescent="0.25">
      <c r="AH4191"/>
    </row>
    <row r="4192" spans="34:34" x14ac:dyDescent="0.25">
      <c r="AH4192"/>
    </row>
    <row r="4193" spans="34:34" x14ac:dyDescent="0.25">
      <c r="AH4193"/>
    </row>
    <row r="4194" spans="34:34" x14ac:dyDescent="0.25">
      <c r="AH4194"/>
    </row>
    <row r="4195" spans="34:34" x14ac:dyDescent="0.25">
      <c r="AH4195"/>
    </row>
    <row r="4196" spans="34:34" x14ac:dyDescent="0.25">
      <c r="AH4196"/>
    </row>
    <row r="4197" spans="34:34" x14ac:dyDescent="0.25">
      <c r="AH4197"/>
    </row>
    <row r="4198" spans="34:34" x14ac:dyDescent="0.25">
      <c r="AH4198"/>
    </row>
    <row r="4199" spans="34:34" x14ac:dyDescent="0.25">
      <c r="AH4199"/>
    </row>
    <row r="4200" spans="34:34" x14ac:dyDescent="0.25">
      <c r="AH4200"/>
    </row>
    <row r="4201" spans="34:34" x14ac:dyDescent="0.25">
      <c r="AH4201"/>
    </row>
    <row r="4202" spans="34:34" x14ac:dyDescent="0.25">
      <c r="AH4202"/>
    </row>
    <row r="4203" spans="34:34" x14ac:dyDescent="0.25">
      <c r="AH4203"/>
    </row>
    <row r="4204" spans="34:34" x14ac:dyDescent="0.25">
      <c r="AH4204"/>
    </row>
    <row r="4205" spans="34:34" x14ac:dyDescent="0.25">
      <c r="AH4205"/>
    </row>
    <row r="4206" spans="34:34" x14ac:dyDescent="0.25">
      <c r="AH4206"/>
    </row>
    <row r="4207" spans="34:34" x14ac:dyDescent="0.25">
      <c r="AH4207"/>
    </row>
    <row r="4208" spans="34:34" x14ac:dyDescent="0.25">
      <c r="AH4208"/>
    </row>
    <row r="4209" spans="34:34" x14ac:dyDescent="0.25">
      <c r="AH4209"/>
    </row>
    <row r="4210" spans="34:34" x14ac:dyDescent="0.25">
      <c r="AH4210"/>
    </row>
    <row r="4211" spans="34:34" x14ac:dyDescent="0.25">
      <c r="AH4211"/>
    </row>
    <row r="4212" spans="34:34" x14ac:dyDescent="0.25">
      <c r="AH4212"/>
    </row>
    <row r="4213" spans="34:34" x14ac:dyDescent="0.25">
      <c r="AH4213"/>
    </row>
    <row r="4214" spans="34:34" x14ac:dyDescent="0.25">
      <c r="AH4214"/>
    </row>
    <row r="4215" spans="34:34" x14ac:dyDescent="0.25">
      <c r="AH4215"/>
    </row>
    <row r="4216" spans="34:34" x14ac:dyDescent="0.25">
      <c r="AH4216"/>
    </row>
    <row r="4217" spans="34:34" x14ac:dyDescent="0.25">
      <c r="AH4217"/>
    </row>
    <row r="4218" spans="34:34" x14ac:dyDescent="0.25">
      <c r="AH4218"/>
    </row>
    <row r="4219" spans="34:34" x14ac:dyDescent="0.25">
      <c r="AH4219"/>
    </row>
    <row r="4220" spans="34:34" x14ac:dyDescent="0.25">
      <c r="AH4220"/>
    </row>
    <row r="4221" spans="34:34" x14ac:dyDescent="0.25">
      <c r="AH4221"/>
    </row>
    <row r="4222" spans="34:34" x14ac:dyDescent="0.25">
      <c r="AH4222"/>
    </row>
    <row r="4223" spans="34:34" x14ac:dyDescent="0.25">
      <c r="AH4223"/>
    </row>
    <row r="4224" spans="34:34" x14ac:dyDescent="0.25">
      <c r="AH4224"/>
    </row>
    <row r="4225" spans="34:34" x14ac:dyDescent="0.25">
      <c r="AH4225"/>
    </row>
    <row r="4226" spans="34:34" x14ac:dyDescent="0.25">
      <c r="AH4226"/>
    </row>
    <row r="4227" spans="34:34" x14ac:dyDescent="0.25">
      <c r="AH4227"/>
    </row>
    <row r="4228" spans="34:34" x14ac:dyDescent="0.25">
      <c r="AH4228"/>
    </row>
    <row r="4229" spans="34:34" x14ac:dyDescent="0.25">
      <c r="AH4229"/>
    </row>
    <row r="4230" spans="34:34" x14ac:dyDescent="0.25">
      <c r="AH4230"/>
    </row>
    <row r="4231" spans="34:34" x14ac:dyDescent="0.25">
      <c r="AH4231"/>
    </row>
    <row r="4232" spans="34:34" x14ac:dyDescent="0.25">
      <c r="AH4232"/>
    </row>
    <row r="4233" spans="34:34" x14ac:dyDescent="0.25">
      <c r="AH4233"/>
    </row>
    <row r="4240" spans="34:34" x14ac:dyDescent="0.25">
      <c r="AH4240"/>
    </row>
  </sheetData>
  <pageMargins left="0.7" right="0.7" top="0.75" bottom="0.75" header="0.3" footer="0.3"/>
  <pageSetup orientation="portrait" horizontalDpi="1200" verticalDpi="1200" r:id="rId1"/>
  <ignoredErrors>
    <ignoredError sqref="AF2:AF94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4240"/>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2386</v>
      </c>
      <c r="B1" s="29" t="s">
        <v>2453</v>
      </c>
      <c r="C1" s="29" t="s">
        <v>2454</v>
      </c>
      <c r="D1" s="29" t="s">
        <v>2426</v>
      </c>
      <c r="E1" s="29" t="s">
        <v>2427</v>
      </c>
      <c r="F1" s="29" t="s">
        <v>2430</v>
      </c>
      <c r="G1" s="29" t="s">
        <v>2457</v>
      </c>
      <c r="H1" s="35" t="s">
        <v>2458</v>
      </c>
      <c r="I1" s="29" t="s">
        <v>2431</v>
      </c>
      <c r="J1" s="29" t="s">
        <v>2459</v>
      </c>
      <c r="K1" s="35" t="s">
        <v>2460</v>
      </c>
      <c r="L1" s="29" t="s">
        <v>2432</v>
      </c>
      <c r="M1" s="29" t="s">
        <v>2461</v>
      </c>
      <c r="N1" s="35" t="s">
        <v>2462</v>
      </c>
      <c r="O1" s="29" t="s">
        <v>2433</v>
      </c>
      <c r="P1" s="29" t="s">
        <v>2444</v>
      </c>
      <c r="Q1" s="36" t="s">
        <v>2463</v>
      </c>
      <c r="R1" s="29" t="s">
        <v>2434</v>
      </c>
      <c r="S1" s="29" t="s">
        <v>2445</v>
      </c>
      <c r="T1" s="35" t="s">
        <v>2464</v>
      </c>
      <c r="U1" s="29" t="s">
        <v>2435</v>
      </c>
      <c r="V1" s="29" t="s">
        <v>2446</v>
      </c>
      <c r="W1" s="35" t="s">
        <v>2465</v>
      </c>
      <c r="X1" s="29" t="s">
        <v>2436</v>
      </c>
      <c r="Y1" s="29" t="s">
        <v>2447</v>
      </c>
      <c r="Z1" s="35" t="s">
        <v>2470</v>
      </c>
      <c r="AA1" s="29" t="s">
        <v>2438</v>
      </c>
      <c r="AB1" s="29" t="s">
        <v>2448</v>
      </c>
      <c r="AC1" s="35" t="s">
        <v>2469</v>
      </c>
      <c r="AD1" s="29" t="s">
        <v>2440</v>
      </c>
      <c r="AE1" s="29" t="s">
        <v>2449</v>
      </c>
      <c r="AF1" s="35" t="s">
        <v>2467</v>
      </c>
      <c r="AG1" s="29" t="s">
        <v>2441</v>
      </c>
      <c r="AH1" s="29" t="s">
        <v>2450</v>
      </c>
      <c r="AI1" s="35" t="s">
        <v>2468</v>
      </c>
      <c r="AJ1" s="29" t="s">
        <v>2442</v>
      </c>
      <c r="AK1" s="29" t="s">
        <v>2451</v>
      </c>
      <c r="AL1" s="35" t="s">
        <v>2471</v>
      </c>
      <c r="AM1" s="29" t="s">
        <v>2452</v>
      </c>
      <c r="AN1" s="31" t="s">
        <v>2380</v>
      </c>
    </row>
    <row r="2" spans="1:51" x14ac:dyDescent="0.25">
      <c r="A2" t="s">
        <v>2364</v>
      </c>
      <c r="B2" t="s">
        <v>1223</v>
      </c>
      <c r="C2" t="s">
        <v>2112</v>
      </c>
      <c r="D2" t="s">
        <v>2311</v>
      </c>
      <c r="E2" s="32">
        <v>61.9</v>
      </c>
      <c r="F2" s="32">
        <v>233.15</v>
      </c>
      <c r="G2" s="32">
        <v>0</v>
      </c>
      <c r="H2" s="37">
        <v>0</v>
      </c>
      <c r="I2" s="32">
        <v>196.01111111111112</v>
      </c>
      <c r="J2" s="32">
        <v>0</v>
      </c>
      <c r="K2" s="37">
        <v>0</v>
      </c>
      <c r="L2" s="32">
        <v>35.972222222222221</v>
      </c>
      <c r="M2" s="32">
        <v>0</v>
      </c>
      <c r="N2" s="37">
        <v>0</v>
      </c>
      <c r="O2" s="32">
        <v>25.191666666666666</v>
      </c>
      <c r="P2" s="32">
        <v>0</v>
      </c>
      <c r="Q2" s="37">
        <v>0</v>
      </c>
      <c r="R2" s="32">
        <v>10.780555555555555</v>
      </c>
      <c r="S2" s="32">
        <v>0</v>
      </c>
      <c r="T2" s="37">
        <v>0</v>
      </c>
      <c r="U2" s="32">
        <v>0</v>
      </c>
      <c r="V2" s="32">
        <v>0</v>
      </c>
      <c r="W2" s="37" t="s">
        <v>2466</v>
      </c>
      <c r="X2" s="32">
        <v>39.866666666666667</v>
      </c>
      <c r="Y2" s="32">
        <v>0</v>
      </c>
      <c r="Z2" s="37">
        <v>0</v>
      </c>
      <c r="AA2" s="32">
        <v>26.358333333333334</v>
      </c>
      <c r="AB2" s="32">
        <v>0</v>
      </c>
      <c r="AC2" s="37">
        <v>0</v>
      </c>
      <c r="AD2" s="32">
        <v>117.25</v>
      </c>
      <c r="AE2" s="32">
        <v>0</v>
      </c>
      <c r="AF2" s="37">
        <v>0</v>
      </c>
      <c r="AG2" s="32">
        <v>13.702777777777778</v>
      </c>
      <c r="AH2" s="32">
        <v>0</v>
      </c>
      <c r="AI2" s="37">
        <v>0</v>
      </c>
      <c r="AJ2" s="32">
        <v>0</v>
      </c>
      <c r="AK2" s="32">
        <v>0</v>
      </c>
      <c r="AL2" s="37" t="s">
        <v>2466</v>
      </c>
      <c r="AM2" t="s">
        <v>272</v>
      </c>
      <c r="AN2" s="34">
        <v>5</v>
      </c>
      <c r="AX2"/>
      <c r="AY2"/>
    </row>
    <row r="3" spans="1:51" x14ac:dyDescent="0.25">
      <c r="A3" t="s">
        <v>2364</v>
      </c>
      <c r="B3" t="s">
        <v>1580</v>
      </c>
      <c r="C3" t="s">
        <v>2195</v>
      </c>
      <c r="D3" t="s">
        <v>2273</v>
      </c>
      <c r="E3" s="32">
        <v>69.166666666666671</v>
      </c>
      <c r="F3" s="32">
        <v>180.40077777777776</v>
      </c>
      <c r="G3" s="32">
        <v>0.28333333333333333</v>
      </c>
      <c r="H3" s="37">
        <v>1.5705771162602773E-3</v>
      </c>
      <c r="I3" s="32">
        <v>174.07300000000001</v>
      </c>
      <c r="J3" s="32">
        <v>0.28333333333333333</v>
      </c>
      <c r="K3" s="37">
        <v>1.627669617535938E-3</v>
      </c>
      <c r="L3" s="32">
        <v>23.599555555555554</v>
      </c>
      <c r="M3" s="32">
        <v>0.28333333333333333</v>
      </c>
      <c r="N3" s="37">
        <v>1.2005875816870374E-2</v>
      </c>
      <c r="O3" s="32">
        <v>17.271777777777778</v>
      </c>
      <c r="P3" s="32">
        <v>0.28333333333333333</v>
      </c>
      <c r="Q3" s="37">
        <v>1.6404410534848115E-2</v>
      </c>
      <c r="R3" s="32">
        <v>0</v>
      </c>
      <c r="S3" s="32">
        <v>0</v>
      </c>
      <c r="T3" s="37" t="s">
        <v>2466</v>
      </c>
      <c r="U3" s="32">
        <v>6.3277777777777775</v>
      </c>
      <c r="V3" s="32">
        <v>0</v>
      </c>
      <c r="W3" s="37">
        <v>0</v>
      </c>
      <c r="X3" s="32">
        <v>40.412333333333336</v>
      </c>
      <c r="Y3" s="32">
        <v>0</v>
      </c>
      <c r="Z3" s="37">
        <v>0</v>
      </c>
      <c r="AA3" s="32">
        <v>0</v>
      </c>
      <c r="AB3" s="32">
        <v>0</v>
      </c>
      <c r="AC3" s="37" t="s">
        <v>2466</v>
      </c>
      <c r="AD3" s="32">
        <v>116.38888888888889</v>
      </c>
      <c r="AE3" s="32">
        <v>0</v>
      </c>
      <c r="AF3" s="37">
        <v>0</v>
      </c>
      <c r="AG3" s="32">
        <v>0</v>
      </c>
      <c r="AH3" s="32">
        <v>0</v>
      </c>
      <c r="AI3" s="37" t="s">
        <v>2466</v>
      </c>
      <c r="AJ3" s="32">
        <v>0</v>
      </c>
      <c r="AK3" s="32">
        <v>0</v>
      </c>
      <c r="AL3" s="37" t="s">
        <v>2466</v>
      </c>
      <c r="AM3" t="s">
        <v>636</v>
      </c>
      <c r="AN3" s="34">
        <v>5</v>
      </c>
      <c r="AX3"/>
      <c r="AY3"/>
    </row>
    <row r="4" spans="1:51" x14ac:dyDescent="0.25">
      <c r="A4" t="s">
        <v>2364</v>
      </c>
      <c r="B4" t="s">
        <v>1593</v>
      </c>
      <c r="C4" t="s">
        <v>1967</v>
      </c>
      <c r="D4" t="s">
        <v>2265</v>
      </c>
      <c r="E4" s="32">
        <v>64.37777777777778</v>
      </c>
      <c r="F4" s="32">
        <v>293.32222222222225</v>
      </c>
      <c r="G4" s="32">
        <v>18.255555555555553</v>
      </c>
      <c r="H4" s="37">
        <v>6.2237205954771002E-2</v>
      </c>
      <c r="I4" s="32">
        <v>253.17500000000001</v>
      </c>
      <c r="J4" s="32">
        <v>18.077777777777776</v>
      </c>
      <c r="K4" s="37">
        <v>7.1404276795804383E-2</v>
      </c>
      <c r="L4" s="32">
        <v>58.966666666666669</v>
      </c>
      <c r="M4" s="32">
        <v>1.6333333333333333</v>
      </c>
      <c r="N4" s="37">
        <v>2.769926512153759E-2</v>
      </c>
      <c r="O4" s="32">
        <v>41.338888888888889</v>
      </c>
      <c r="P4" s="32">
        <v>1.4555555555555555</v>
      </c>
      <c r="Q4" s="37">
        <v>3.5210321193387982E-2</v>
      </c>
      <c r="R4" s="32">
        <v>11.938888888888888</v>
      </c>
      <c r="S4" s="32">
        <v>0.17777777777777778</v>
      </c>
      <c r="T4" s="37">
        <v>1.4890646812470917E-2</v>
      </c>
      <c r="U4" s="32">
        <v>5.6888888888888891</v>
      </c>
      <c r="V4" s="32">
        <v>0</v>
      </c>
      <c r="W4" s="37">
        <v>0</v>
      </c>
      <c r="X4" s="32">
        <v>54.663888888888891</v>
      </c>
      <c r="Y4" s="32">
        <v>0.7583333333333333</v>
      </c>
      <c r="Z4" s="37">
        <v>1.3872656130900959E-2</v>
      </c>
      <c r="AA4" s="32">
        <v>22.519444444444446</v>
      </c>
      <c r="AB4" s="32">
        <v>0</v>
      </c>
      <c r="AC4" s="37">
        <v>0</v>
      </c>
      <c r="AD4" s="32">
        <v>116.68888888888888</v>
      </c>
      <c r="AE4" s="32">
        <v>15.736111111111111</v>
      </c>
      <c r="AF4" s="37">
        <v>0.13485526566368311</v>
      </c>
      <c r="AG4" s="32">
        <v>40.483333333333334</v>
      </c>
      <c r="AH4" s="32">
        <v>0.12777777777777777</v>
      </c>
      <c r="AI4" s="37">
        <v>3.1563057499656919E-3</v>
      </c>
      <c r="AJ4" s="32">
        <v>0</v>
      </c>
      <c r="AK4" s="32">
        <v>0</v>
      </c>
      <c r="AL4" s="37" t="s">
        <v>2466</v>
      </c>
      <c r="AM4" t="s">
        <v>649</v>
      </c>
      <c r="AN4" s="34">
        <v>5</v>
      </c>
      <c r="AX4"/>
      <c r="AY4"/>
    </row>
    <row r="5" spans="1:51" x14ac:dyDescent="0.25">
      <c r="A5" t="s">
        <v>2364</v>
      </c>
      <c r="B5" t="s">
        <v>1487</v>
      </c>
      <c r="C5" t="s">
        <v>2102</v>
      </c>
      <c r="D5" t="s">
        <v>2308</v>
      </c>
      <c r="E5" s="32">
        <v>47.755555555555553</v>
      </c>
      <c r="F5" s="32">
        <v>144.49444444444447</v>
      </c>
      <c r="G5" s="32">
        <v>0</v>
      </c>
      <c r="H5" s="37">
        <v>0</v>
      </c>
      <c r="I5" s="32">
        <v>138.03233333333333</v>
      </c>
      <c r="J5" s="32">
        <v>0</v>
      </c>
      <c r="K5" s="37">
        <v>0</v>
      </c>
      <c r="L5" s="32">
        <v>12.08711111111111</v>
      </c>
      <c r="M5" s="32">
        <v>0</v>
      </c>
      <c r="N5" s="37">
        <v>0</v>
      </c>
      <c r="O5" s="32">
        <v>5.9944444444444445</v>
      </c>
      <c r="P5" s="32">
        <v>0</v>
      </c>
      <c r="Q5" s="37">
        <v>0</v>
      </c>
      <c r="R5" s="32">
        <v>0.58888888888888891</v>
      </c>
      <c r="S5" s="32">
        <v>0</v>
      </c>
      <c r="T5" s="37">
        <v>0</v>
      </c>
      <c r="U5" s="32">
        <v>5.5037777777777768</v>
      </c>
      <c r="V5" s="32">
        <v>0</v>
      </c>
      <c r="W5" s="37">
        <v>0</v>
      </c>
      <c r="X5" s="32">
        <v>44.972111111111104</v>
      </c>
      <c r="Y5" s="32">
        <v>0</v>
      </c>
      <c r="Z5" s="37">
        <v>0</v>
      </c>
      <c r="AA5" s="32">
        <v>0.36944444444444446</v>
      </c>
      <c r="AB5" s="32">
        <v>0</v>
      </c>
      <c r="AC5" s="37">
        <v>0</v>
      </c>
      <c r="AD5" s="32">
        <v>59.962222222222238</v>
      </c>
      <c r="AE5" s="32">
        <v>0</v>
      </c>
      <c r="AF5" s="37">
        <v>0</v>
      </c>
      <c r="AG5" s="32">
        <v>27.103555555555559</v>
      </c>
      <c r="AH5" s="32">
        <v>0</v>
      </c>
      <c r="AI5" s="37">
        <v>0</v>
      </c>
      <c r="AJ5" s="32">
        <v>0</v>
      </c>
      <c r="AK5" s="32">
        <v>0</v>
      </c>
      <c r="AL5" s="37" t="s">
        <v>2466</v>
      </c>
      <c r="AM5" t="s">
        <v>542</v>
      </c>
      <c r="AN5" s="34">
        <v>5</v>
      </c>
      <c r="AX5"/>
      <c r="AY5"/>
    </row>
    <row r="6" spans="1:51" x14ac:dyDescent="0.25">
      <c r="A6" t="s">
        <v>2364</v>
      </c>
      <c r="B6" t="s">
        <v>1524</v>
      </c>
      <c r="C6" t="s">
        <v>2172</v>
      </c>
      <c r="D6" t="s">
        <v>2287</v>
      </c>
      <c r="E6" s="32">
        <v>64.844444444444449</v>
      </c>
      <c r="F6" s="32">
        <v>195.07111111111112</v>
      </c>
      <c r="G6" s="32">
        <v>37.951777777777785</v>
      </c>
      <c r="H6" s="37">
        <v>0.19455355312022968</v>
      </c>
      <c r="I6" s="32">
        <v>180.90444444444444</v>
      </c>
      <c r="J6" s="32">
        <v>37.951777777777785</v>
      </c>
      <c r="K6" s="37">
        <v>0.20978908447676495</v>
      </c>
      <c r="L6" s="32">
        <v>14.83677777777778</v>
      </c>
      <c r="M6" s="32">
        <v>0.71177777777777784</v>
      </c>
      <c r="N6" s="37">
        <v>4.7973878724790496E-2</v>
      </c>
      <c r="O6" s="32">
        <v>8.6812222222222228</v>
      </c>
      <c r="P6" s="32">
        <v>0.71177777777777784</v>
      </c>
      <c r="Q6" s="37">
        <v>8.1990503129359668E-2</v>
      </c>
      <c r="R6" s="32">
        <v>0.35555555555555557</v>
      </c>
      <c r="S6" s="32">
        <v>0</v>
      </c>
      <c r="T6" s="37">
        <v>0</v>
      </c>
      <c r="U6" s="32">
        <v>5.8</v>
      </c>
      <c r="V6" s="32">
        <v>0</v>
      </c>
      <c r="W6" s="37">
        <v>0</v>
      </c>
      <c r="X6" s="32">
        <v>65.221000000000018</v>
      </c>
      <c r="Y6" s="32">
        <v>4.043333333333333</v>
      </c>
      <c r="Z6" s="37">
        <v>6.1994347423886965E-2</v>
      </c>
      <c r="AA6" s="32">
        <v>8.0111111111111111</v>
      </c>
      <c r="AB6" s="32">
        <v>0</v>
      </c>
      <c r="AC6" s="37">
        <v>0</v>
      </c>
      <c r="AD6" s="32">
        <v>107.00222222222222</v>
      </c>
      <c r="AE6" s="32">
        <v>33.196666666666673</v>
      </c>
      <c r="AF6" s="37">
        <v>0.31024277792776894</v>
      </c>
      <c r="AG6" s="32">
        <v>0</v>
      </c>
      <c r="AH6" s="32">
        <v>0</v>
      </c>
      <c r="AI6" s="37" t="s">
        <v>2466</v>
      </c>
      <c r="AJ6" s="32">
        <v>0</v>
      </c>
      <c r="AK6" s="32">
        <v>0</v>
      </c>
      <c r="AL6" s="37" t="s">
        <v>2466</v>
      </c>
      <c r="AM6" t="s">
        <v>579</v>
      </c>
      <c r="AN6" s="34">
        <v>5</v>
      </c>
      <c r="AX6"/>
      <c r="AY6"/>
    </row>
    <row r="7" spans="1:51" x14ac:dyDescent="0.25">
      <c r="A7" t="s">
        <v>2364</v>
      </c>
      <c r="B7" t="s">
        <v>1470</v>
      </c>
      <c r="C7" t="s">
        <v>2173</v>
      </c>
      <c r="D7" t="s">
        <v>2290</v>
      </c>
      <c r="E7" s="32">
        <v>76.033333333333331</v>
      </c>
      <c r="F7" s="32">
        <v>251.11666666666667</v>
      </c>
      <c r="G7" s="32">
        <v>0</v>
      </c>
      <c r="H7" s="37">
        <v>0</v>
      </c>
      <c r="I7" s="32">
        <v>234.32499999999999</v>
      </c>
      <c r="J7" s="32">
        <v>0</v>
      </c>
      <c r="K7" s="37">
        <v>0</v>
      </c>
      <c r="L7" s="32">
        <v>49.338888888888889</v>
      </c>
      <c r="M7" s="32">
        <v>0</v>
      </c>
      <c r="N7" s="37">
        <v>0</v>
      </c>
      <c r="O7" s="32">
        <v>38.15</v>
      </c>
      <c r="P7" s="32">
        <v>0</v>
      </c>
      <c r="Q7" s="37">
        <v>0</v>
      </c>
      <c r="R7" s="32">
        <v>5.5888888888888886</v>
      </c>
      <c r="S7" s="32">
        <v>0</v>
      </c>
      <c r="T7" s="37">
        <v>0</v>
      </c>
      <c r="U7" s="32">
        <v>5.6</v>
      </c>
      <c r="V7" s="32">
        <v>0</v>
      </c>
      <c r="W7" s="37">
        <v>0</v>
      </c>
      <c r="X7" s="32">
        <v>53.466666666666669</v>
      </c>
      <c r="Y7" s="32">
        <v>0</v>
      </c>
      <c r="Z7" s="37">
        <v>0</v>
      </c>
      <c r="AA7" s="32">
        <v>5.6027777777777779</v>
      </c>
      <c r="AB7" s="32">
        <v>0</v>
      </c>
      <c r="AC7" s="37">
        <v>0</v>
      </c>
      <c r="AD7" s="32">
        <v>118.89166666666667</v>
      </c>
      <c r="AE7" s="32">
        <v>0</v>
      </c>
      <c r="AF7" s="37">
        <v>0</v>
      </c>
      <c r="AG7" s="32">
        <v>23.816666666666666</v>
      </c>
      <c r="AH7" s="32">
        <v>0</v>
      </c>
      <c r="AI7" s="37">
        <v>0</v>
      </c>
      <c r="AJ7" s="32">
        <v>0</v>
      </c>
      <c r="AK7" s="32">
        <v>0</v>
      </c>
      <c r="AL7" s="37" t="s">
        <v>2466</v>
      </c>
      <c r="AM7" t="s">
        <v>525</v>
      </c>
      <c r="AN7" s="34">
        <v>5</v>
      </c>
      <c r="AX7"/>
      <c r="AY7"/>
    </row>
    <row r="8" spans="1:51" x14ac:dyDescent="0.25">
      <c r="A8" t="s">
        <v>2364</v>
      </c>
      <c r="B8" t="s">
        <v>1301</v>
      </c>
      <c r="C8" t="s">
        <v>1975</v>
      </c>
      <c r="D8" t="s">
        <v>2287</v>
      </c>
      <c r="E8" s="32">
        <v>54.766666666666666</v>
      </c>
      <c r="F8" s="32">
        <v>189.67777777777778</v>
      </c>
      <c r="G8" s="32">
        <v>13.352777777777778</v>
      </c>
      <c r="H8" s="37">
        <v>7.0397164782379479E-2</v>
      </c>
      <c r="I8" s="32">
        <v>169.1888888888889</v>
      </c>
      <c r="J8" s="32">
        <v>13.352777777777778</v>
      </c>
      <c r="K8" s="37">
        <v>7.89223090562816E-2</v>
      </c>
      <c r="L8" s="32">
        <v>22.791666666666668</v>
      </c>
      <c r="M8" s="32">
        <v>2.1333333333333333</v>
      </c>
      <c r="N8" s="37">
        <v>9.3601462522851911E-2</v>
      </c>
      <c r="O8" s="32">
        <v>14.730555555555556</v>
      </c>
      <c r="P8" s="32">
        <v>2.1333333333333333</v>
      </c>
      <c r="Q8" s="37">
        <v>0.14482368470676973</v>
      </c>
      <c r="R8" s="32">
        <v>2.8166666666666669</v>
      </c>
      <c r="S8" s="32">
        <v>0</v>
      </c>
      <c r="T8" s="37">
        <v>0</v>
      </c>
      <c r="U8" s="32">
        <v>5.2444444444444445</v>
      </c>
      <c r="V8" s="32">
        <v>0</v>
      </c>
      <c r="W8" s="37">
        <v>0</v>
      </c>
      <c r="X8" s="32">
        <v>48.469444444444441</v>
      </c>
      <c r="Y8" s="32">
        <v>10.541666666666666</v>
      </c>
      <c r="Z8" s="37">
        <v>0.21749097369476761</v>
      </c>
      <c r="AA8" s="32">
        <v>12.427777777777777</v>
      </c>
      <c r="AB8" s="32">
        <v>0</v>
      </c>
      <c r="AC8" s="37">
        <v>0</v>
      </c>
      <c r="AD8" s="32">
        <v>101.96388888888889</v>
      </c>
      <c r="AE8" s="32">
        <v>0.4</v>
      </c>
      <c r="AF8" s="37">
        <v>3.9229574740512708E-3</v>
      </c>
      <c r="AG8" s="32">
        <v>0</v>
      </c>
      <c r="AH8" s="32">
        <v>0</v>
      </c>
      <c r="AI8" s="37" t="s">
        <v>2466</v>
      </c>
      <c r="AJ8" s="32">
        <v>4.0250000000000004</v>
      </c>
      <c r="AK8" s="32">
        <v>0.27777777777777779</v>
      </c>
      <c r="AL8" s="37">
        <v>6.901311249137336E-2</v>
      </c>
      <c r="AM8" t="s">
        <v>351</v>
      </c>
      <c r="AN8" s="34">
        <v>5</v>
      </c>
      <c r="AX8"/>
      <c r="AY8"/>
    </row>
    <row r="9" spans="1:51" x14ac:dyDescent="0.25">
      <c r="A9" t="s">
        <v>2364</v>
      </c>
      <c r="B9" t="s">
        <v>1721</v>
      </c>
      <c r="C9" t="s">
        <v>1939</v>
      </c>
      <c r="D9" t="s">
        <v>2293</v>
      </c>
      <c r="E9" s="32">
        <v>68.75555555555556</v>
      </c>
      <c r="F9" s="32">
        <v>224.29433333333333</v>
      </c>
      <c r="G9" s="32">
        <v>0</v>
      </c>
      <c r="H9" s="37">
        <v>0</v>
      </c>
      <c r="I9" s="32">
        <v>214.42766666666668</v>
      </c>
      <c r="J9" s="32">
        <v>0</v>
      </c>
      <c r="K9" s="37">
        <v>0</v>
      </c>
      <c r="L9" s="32">
        <v>15.194333333333333</v>
      </c>
      <c r="M9" s="32">
        <v>0</v>
      </c>
      <c r="N9" s="37">
        <v>0</v>
      </c>
      <c r="O9" s="32">
        <v>5.3276666666666666</v>
      </c>
      <c r="P9" s="32">
        <v>0</v>
      </c>
      <c r="Q9" s="37">
        <v>0</v>
      </c>
      <c r="R9" s="32">
        <v>4.177777777777778</v>
      </c>
      <c r="S9" s="32">
        <v>0</v>
      </c>
      <c r="T9" s="37">
        <v>0</v>
      </c>
      <c r="U9" s="32">
        <v>5.6888888888888891</v>
      </c>
      <c r="V9" s="32">
        <v>0</v>
      </c>
      <c r="W9" s="37">
        <v>0</v>
      </c>
      <c r="X9" s="32">
        <v>77.200666666666706</v>
      </c>
      <c r="Y9" s="32">
        <v>0</v>
      </c>
      <c r="Z9" s="37">
        <v>0</v>
      </c>
      <c r="AA9" s="32">
        <v>0</v>
      </c>
      <c r="AB9" s="32">
        <v>0</v>
      </c>
      <c r="AC9" s="37" t="s">
        <v>2466</v>
      </c>
      <c r="AD9" s="32">
        <v>126.94688888888886</v>
      </c>
      <c r="AE9" s="32">
        <v>0</v>
      </c>
      <c r="AF9" s="37">
        <v>0</v>
      </c>
      <c r="AG9" s="32">
        <v>4.9524444444444455</v>
      </c>
      <c r="AH9" s="32">
        <v>0</v>
      </c>
      <c r="AI9" s="37">
        <v>0</v>
      </c>
      <c r="AJ9" s="32">
        <v>0</v>
      </c>
      <c r="AK9" s="32">
        <v>0</v>
      </c>
      <c r="AL9" s="37" t="s">
        <v>2466</v>
      </c>
      <c r="AM9" t="s">
        <v>779</v>
      </c>
      <c r="AN9" s="34">
        <v>5</v>
      </c>
      <c r="AX9"/>
      <c r="AY9"/>
    </row>
    <row r="10" spans="1:51" x14ac:dyDescent="0.25">
      <c r="A10" t="s">
        <v>2364</v>
      </c>
      <c r="B10" t="s">
        <v>1176</v>
      </c>
      <c r="C10" t="s">
        <v>1911</v>
      </c>
      <c r="D10" t="s">
        <v>2260</v>
      </c>
      <c r="E10" s="32">
        <v>101.27777777777777</v>
      </c>
      <c r="F10" s="32">
        <v>316.93333333333334</v>
      </c>
      <c r="G10" s="32">
        <v>64.62222222222222</v>
      </c>
      <c r="H10" s="37">
        <v>0.20389847146262796</v>
      </c>
      <c r="I10" s="32">
        <v>306.52777777777777</v>
      </c>
      <c r="J10" s="32">
        <v>64.62222222222222</v>
      </c>
      <c r="K10" s="37">
        <v>0.21082011780697779</v>
      </c>
      <c r="L10" s="32">
        <v>39.991666666666667</v>
      </c>
      <c r="M10" s="32">
        <v>1.2333333333333334</v>
      </c>
      <c r="N10" s="37">
        <v>3.083975828297562E-2</v>
      </c>
      <c r="O10" s="32">
        <v>33.713888888888889</v>
      </c>
      <c r="P10" s="32">
        <v>1.2333333333333334</v>
      </c>
      <c r="Q10" s="37">
        <v>3.6582351487187942E-2</v>
      </c>
      <c r="R10" s="32">
        <v>0.67777777777777781</v>
      </c>
      <c r="S10" s="32">
        <v>0</v>
      </c>
      <c r="T10" s="37">
        <v>0</v>
      </c>
      <c r="U10" s="32">
        <v>5.6</v>
      </c>
      <c r="V10" s="32">
        <v>0</v>
      </c>
      <c r="W10" s="37">
        <v>0</v>
      </c>
      <c r="X10" s="32">
        <v>76.641666666666666</v>
      </c>
      <c r="Y10" s="32">
        <v>23.433333333333334</v>
      </c>
      <c r="Z10" s="37">
        <v>0.30575187561161249</v>
      </c>
      <c r="AA10" s="32">
        <v>4.1277777777777782</v>
      </c>
      <c r="AB10" s="32">
        <v>0</v>
      </c>
      <c r="AC10" s="37">
        <v>0</v>
      </c>
      <c r="AD10" s="32">
        <v>154.77777777777777</v>
      </c>
      <c r="AE10" s="32">
        <v>39.955555555555556</v>
      </c>
      <c r="AF10" s="37">
        <v>0.25814788226848528</v>
      </c>
      <c r="AG10" s="32">
        <v>41.394444444444446</v>
      </c>
      <c r="AH10" s="32">
        <v>0</v>
      </c>
      <c r="AI10" s="37">
        <v>0</v>
      </c>
      <c r="AJ10" s="32">
        <v>0</v>
      </c>
      <c r="AK10" s="32">
        <v>0</v>
      </c>
      <c r="AL10" s="37" t="s">
        <v>2466</v>
      </c>
      <c r="AM10" t="s">
        <v>224</v>
      </c>
      <c r="AN10" s="34">
        <v>5</v>
      </c>
      <c r="AX10"/>
      <c r="AY10"/>
    </row>
    <row r="11" spans="1:51" x14ac:dyDescent="0.25">
      <c r="A11" t="s">
        <v>2364</v>
      </c>
      <c r="B11" t="s">
        <v>1879</v>
      </c>
      <c r="C11" t="s">
        <v>2025</v>
      </c>
      <c r="D11" t="s">
        <v>2269</v>
      </c>
      <c r="E11" s="32">
        <v>42.144444444444446</v>
      </c>
      <c r="F11" s="32">
        <v>204.86622222222223</v>
      </c>
      <c r="G11" s="32">
        <v>0</v>
      </c>
      <c r="H11" s="37">
        <v>0</v>
      </c>
      <c r="I11" s="32">
        <v>199.17733333333334</v>
      </c>
      <c r="J11" s="32">
        <v>0</v>
      </c>
      <c r="K11" s="37">
        <v>0</v>
      </c>
      <c r="L11" s="32">
        <v>23.891666666666669</v>
      </c>
      <c r="M11" s="32">
        <v>0</v>
      </c>
      <c r="N11" s="37">
        <v>0</v>
      </c>
      <c r="O11" s="32">
        <v>18.202777777777779</v>
      </c>
      <c r="P11" s="32">
        <v>0</v>
      </c>
      <c r="Q11" s="37">
        <v>0</v>
      </c>
      <c r="R11" s="32">
        <v>0</v>
      </c>
      <c r="S11" s="32">
        <v>0</v>
      </c>
      <c r="T11" s="37" t="s">
        <v>2466</v>
      </c>
      <c r="U11" s="32">
        <v>5.6888888888888891</v>
      </c>
      <c r="V11" s="32">
        <v>0</v>
      </c>
      <c r="W11" s="37">
        <v>0</v>
      </c>
      <c r="X11" s="32">
        <v>64.683666666666667</v>
      </c>
      <c r="Y11" s="32">
        <v>0</v>
      </c>
      <c r="Z11" s="37">
        <v>0</v>
      </c>
      <c r="AA11" s="32">
        <v>0</v>
      </c>
      <c r="AB11" s="32">
        <v>0</v>
      </c>
      <c r="AC11" s="37" t="s">
        <v>2466</v>
      </c>
      <c r="AD11" s="32">
        <v>116.29088888888889</v>
      </c>
      <c r="AE11" s="32">
        <v>0</v>
      </c>
      <c r="AF11" s="37">
        <v>0</v>
      </c>
      <c r="AG11" s="32">
        <v>0</v>
      </c>
      <c r="AH11" s="32">
        <v>0</v>
      </c>
      <c r="AI11" s="37" t="s">
        <v>2466</v>
      </c>
      <c r="AJ11" s="32">
        <v>0</v>
      </c>
      <c r="AK11" s="32">
        <v>0</v>
      </c>
      <c r="AL11" s="37" t="s">
        <v>2466</v>
      </c>
      <c r="AM11" t="s">
        <v>938</v>
      </c>
      <c r="AN11" s="34">
        <v>5</v>
      </c>
      <c r="AX11"/>
      <c r="AY11"/>
    </row>
    <row r="12" spans="1:51" x14ac:dyDescent="0.25">
      <c r="A12" t="s">
        <v>2364</v>
      </c>
      <c r="B12" t="s">
        <v>981</v>
      </c>
      <c r="C12" t="s">
        <v>2033</v>
      </c>
      <c r="D12" t="s">
        <v>2293</v>
      </c>
      <c r="E12" s="32">
        <v>117.68888888888888</v>
      </c>
      <c r="F12" s="32">
        <v>437.96066666666667</v>
      </c>
      <c r="G12" s="32">
        <v>1.1799999999999997</v>
      </c>
      <c r="H12" s="37">
        <v>2.6943058813500751E-3</v>
      </c>
      <c r="I12" s="32">
        <v>395.50311111111108</v>
      </c>
      <c r="J12" s="32">
        <v>1.1799999999999997</v>
      </c>
      <c r="K12" s="37">
        <v>2.9835416381048269E-3</v>
      </c>
      <c r="L12" s="32">
        <v>72.3412222222222</v>
      </c>
      <c r="M12" s="32">
        <v>5.5555555555555552E-2</v>
      </c>
      <c r="N12" s="37">
        <v>7.6796539855100308E-4</v>
      </c>
      <c r="O12" s="32">
        <v>50.683666666666653</v>
      </c>
      <c r="P12" s="32">
        <v>5.5555555555555552E-2</v>
      </c>
      <c r="Q12" s="37">
        <v>1.0961234498074114E-3</v>
      </c>
      <c r="R12" s="32">
        <v>16.146444444444441</v>
      </c>
      <c r="S12" s="32">
        <v>0</v>
      </c>
      <c r="T12" s="37">
        <v>0</v>
      </c>
      <c r="U12" s="32">
        <v>5.5111111111111111</v>
      </c>
      <c r="V12" s="32">
        <v>0</v>
      </c>
      <c r="W12" s="37">
        <v>0</v>
      </c>
      <c r="X12" s="32">
        <v>100.8478888888889</v>
      </c>
      <c r="Y12" s="32">
        <v>0</v>
      </c>
      <c r="Z12" s="37">
        <v>0</v>
      </c>
      <c r="AA12" s="32">
        <v>20.8</v>
      </c>
      <c r="AB12" s="32">
        <v>0</v>
      </c>
      <c r="AC12" s="37">
        <v>0</v>
      </c>
      <c r="AD12" s="32">
        <v>143.87055555555557</v>
      </c>
      <c r="AE12" s="32">
        <v>1.0411111111111109</v>
      </c>
      <c r="AF12" s="37">
        <v>7.2364432533874945E-3</v>
      </c>
      <c r="AG12" s="32">
        <v>97.055888888888859</v>
      </c>
      <c r="AH12" s="32">
        <v>8.3333333333333329E-2</v>
      </c>
      <c r="AI12" s="37">
        <v>8.586118193068601E-4</v>
      </c>
      <c r="AJ12" s="32">
        <v>3.0451111111111118</v>
      </c>
      <c r="AK12" s="32">
        <v>0</v>
      </c>
      <c r="AL12" s="37">
        <v>0</v>
      </c>
      <c r="AM12" t="s">
        <v>25</v>
      </c>
      <c r="AN12" s="34">
        <v>5</v>
      </c>
      <c r="AX12"/>
      <c r="AY12"/>
    </row>
    <row r="13" spans="1:51" x14ac:dyDescent="0.25">
      <c r="A13" t="s">
        <v>2364</v>
      </c>
      <c r="B13" t="s">
        <v>1584</v>
      </c>
      <c r="C13" t="s">
        <v>1993</v>
      </c>
      <c r="D13" t="s">
        <v>2325</v>
      </c>
      <c r="E13" s="32">
        <v>42.155555555555559</v>
      </c>
      <c r="F13" s="32">
        <v>146.06577777777775</v>
      </c>
      <c r="G13" s="32">
        <v>6.0055555555555555</v>
      </c>
      <c r="H13" s="37">
        <v>4.1115418319904583E-2</v>
      </c>
      <c r="I13" s="32">
        <v>135.68244444444443</v>
      </c>
      <c r="J13" s="32">
        <v>6.0055555555555555</v>
      </c>
      <c r="K13" s="37">
        <v>4.4261846697599465E-2</v>
      </c>
      <c r="L13" s="32">
        <v>28.155555555555555</v>
      </c>
      <c r="M13" s="32">
        <v>0</v>
      </c>
      <c r="N13" s="37">
        <v>0</v>
      </c>
      <c r="O13" s="32">
        <v>17.772222222222222</v>
      </c>
      <c r="P13" s="32">
        <v>0</v>
      </c>
      <c r="Q13" s="37">
        <v>0</v>
      </c>
      <c r="R13" s="32">
        <v>5.177777777777778</v>
      </c>
      <c r="S13" s="32">
        <v>0</v>
      </c>
      <c r="T13" s="37">
        <v>0</v>
      </c>
      <c r="U13" s="32">
        <v>5.2055555555555557</v>
      </c>
      <c r="V13" s="32">
        <v>0</v>
      </c>
      <c r="W13" s="37">
        <v>0</v>
      </c>
      <c r="X13" s="32">
        <v>37.43333333333333</v>
      </c>
      <c r="Y13" s="32">
        <v>0.40277777777777779</v>
      </c>
      <c r="Z13" s="37">
        <v>1.0759869397447315E-2</v>
      </c>
      <c r="AA13" s="32">
        <v>0</v>
      </c>
      <c r="AB13" s="32">
        <v>0</v>
      </c>
      <c r="AC13" s="37" t="s">
        <v>2466</v>
      </c>
      <c r="AD13" s="32">
        <v>64.829666666666668</v>
      </c>
      <c r="AE13" s="32">
        <v>5.6027777777777779</v>
      </c>
      <c r="AF13" s="37">
        <v>8.6423053917359507E-2</v>
      </c>
      <c r="AG13" s="32">
        <v>15.647222222222222</v>
      </c>
      <c r="AH13" s="32">
        <v>0</v>
      </c>
      <c r="AI13" s="37">
        <v>0</v>
      </c>
      <c r="AJ13" s="32">
        <v>0</v>
      </c>
      <c r="AK13" s="32">
        <v>0</v>
      </c>
      <c r="AL13" s="37" t="s">
        <v>2466</v>
      </c>
      <c r="AM13" t="s">
        <v>640</v>
      </c>
      <c r="AN13" s="34">
        <v>5</v>
      </c>
      <c r="AX13"/>
      <c r="AY13"/>
    </row>
    <row r="14" spans="1:51" x14ac:dyDescent="0.25">
      <c r="A14" t="s">
        <v>2364</v>
      </c>
      <c r="B14" t="s">
        <v>1430</v>
      </c>
      <c r="C14" t="s">
        <v>2162</v>
      </c>
      <c r="D14" t="s">
        <v>2327</v>
      </c>
      <c r="E14" s="32">
        <v>63.411111111111111</v>
      </c>
      <c r="F14" s="32">
        <v>233.9027777777778</v>
      </c>
      <c r="G14" s="32">
        <v>0</v>
      </c>
      <c r="H14" s="37">
        <v>0</v>
      </c>
      <c r="I14" s="32">
        <v>213.2416666666667</v>
      </c>
      <c r="J14" s="32">
        <v>0</v>
      </c>
      <c r="K14" s="37">
        <v>0</v>
      </c>
      <c r="L14" s="32">
        <v>46.166666666666664</v>
      </c>
      <c r="M14" s="32">
        <v>0</v>
      </c>
      <c r="N14" s="37">
        <v>0</v>
      </c>
      <c r="O14" s="32">
        <v>25.505555555555556</v>
      </c>
      <c r="P14" s="32">
        <v>0</v>
      </c>
      <c r="Q14" s="37">
        <v>0</v>
      </c>
      <c r="R14" s="32">
        <v>15.127777777777778</v>
      </c>
      <c r="S14" s="32">
        <v>0</v>
      </c>
      <c r="T14" s="37">
        <v>0</v>
      </c>
      <c r="U14" s="32">
        <v>5.5333333333333332</v>
      </c>
      <c r="V14" s="32">
        <v>0</v>
      </c>
      <c r="W14" s="37">
        <v>0</v>
      </c>
      <c r="X14" s="32">
        <v>53.177777777777777</v>
      </c>
      <c r="Y14" s="32">
        <v>0</v>
      </c>
      <c r="Z14" s="37">
        <v>0</v>
      </c>
      <c r="AA14" s="32">
        <v>0</v>
      </c>
      <c r="AB14" s="32">
        <v>0</v>
      </c>
      <c r="AC14" s="37" t="s">
        <v>2466</v>
      </c>
      <c r="AD14" s="32">
        <v>124.16666666666667</v>
      </c>
      <c r="AE14" s="32">
        <v>0</v>
      </c>
      <c r="AF14" s="37">
        <v>0</v>
      </c>
      <c r="AG14" s="32">
        <v>10.391666666666667</v>
      </c>
      <c r="AH14" s="32">
        <v>0</v>
      </c>
      <c r="AI14" s="37">
        <v>0</v>
      </c>
      <c r="AJ14" s="32">
        <v>0</v>
      </c>
      <c r="AK14" s="32">
        <v>0</v>
      </c>
      <c r="AL14" s="37" t="s">
        <v>2466</v>
      </c>
      <c r="AM14" t="s">
        <v>483</v>
      </c>
      <c r="AN14" s="34">
        <v>5</v>
      </c>
      <c r="AX14"/>
      <c r="AY14"/>
    </row>
    <row r="15" spans="1:51" x14ac:dyDescent="0.25">
      <c r="A15" t="s">
        <v>2364</v>
      </c>
      <c r="B15" t="s">
        <v>1155</v>
      </c>
      <c r="C15" t="s">
        <v>1919</v>
      </c>
      <c r="D15" t="s">
        <v>2314</v>
      </c>
      <c r="E15" s="32">
        <v>41.344444444444441</v>
      </c>
      <c r="F15" s="32">
        <v>149.77144444444446</v>
      </c>
      <c r="G15" s="32">
        <v>9.4611111111111121</v>
      </c>
      <c r="H15" s="37">
        <v>6.3170326935189397E-2</v>
      </c>
      <c r="I15" s="32">
        <v>141.24922222222222</v>
      </c>
      <c r="J15" s="32">
        <v>9.4611111111111121</v>
      </c>
      <c r="K15" s="37">
        <v>6.6981686428165196E-2</v>
      </c>
      <c r="L15" s="32">
        <v>28.538555555555561</v>
      </c>
      <c r="M15" s="32">
        <v>0</v>
      </c>
      <c r="N15" s="37">
        <v>0</v>
      </c>
      <c r="O15" s="32">
        <v>20.833000000000002</v>
      </c>
      <c r="P15" s="32">
        <v>0</v>
      </c>
      <c r="Q15" s="37">
        <v>0</v>
      </c>
      <c r="R15" s="32">
        <v>4.6500000000000004</v>
      </c>
      <c r="S15" s="32">
        <v>0</v>
      </c>
      <c r="T15" s="37">
        <v>0</v>
      </c>
      <c r="U15" s="32">
        <v>3.0555555555555554</v>
      </c>
      <c r="V15" s="32">
        <v>0</v>
      </c>
      <c r="W15" s="37">
        <v>0</v>
      </c>
      <c r="X15" s="32">
        <v>39.00277777777778</v>
      </c>
      <c r="Y15" s="32">
        <v>0.84444444444444444</v>
      </c>
      <c r="Z15" s="37">
        <v>2.1650879566982407E-2</v>
      </c>
      <c r="AA15" s="32">
        <v>0.81666666666666665</v>
      </c>
      <c r="AB15" s="32">
        <v>0</v>
      </c>
      <c r="AC15" s="37">
        <v>0</v>
      </c>
      <c r="AD15" s="32">
        <v>60.980111111111114</v>
      </c>
      <c r="AE15" s="32">
        <v>8.6166666666666671</v>
      </c>
      <c r="AF15" s="37">
        <v>0.14130290203909837</v>
      </c>
      <c r="AG15" s="32">
        <v>20.433333333333334</v>
      </c>
      <c r="AH15" s="32">
        <v>0</v>
      </c>
      <c r="AI15" s="37">
        <v>0</v>
      </c>
      <c r="AJ15" s="32">
        <v>0</v>
      </c>
      <c r="AK15" s="32">
        <v>0</v>
      </c>
      <c r="AL15" s="37" t="s">
        <v>2466</v>
      </c>
      <c r="AM15" t="s">
        <v>202</v>
      </c>
      <c r="AN15" s="34">
        <v>5</v>
      </c>
      <c r="AX15"/>
      <c r="AY15"/>
    </row>
    <row r="16" spans="1:51" x14ac:dyDescent="0.25">
      <c r="A16" t="s">
        <v>2364</v>
      </c>
      <c r="B16" t="s">
        <v>1633</v>
      </c>
      <c r="C16" t="s">
        <v>1919</v>
      </c>
      <c r="D16" t="s">
        <v>2314</v>
      </c>
      <c r="E16" s="32">
        <v>23.388888888888889</v>
      </c>
      <c r="F16" s="32">
        <v>95.241333333333344</v>
      </c>
      <c r="G16" s="32">
        <v>4.55</v>
      </c>
      <c r="H16" s="37">
        <v>4.7773375705226016E-2</v>
      </c>
      <c r="I16" s="32">
        <v>84.827111111111122</v>
      </c>
      <c r="J16" s="32">
        <v>4.55</v>
      </c>
      <c r="K16" s="37">
        <v>5.3638511796543026E-2</v>
      </c>
      <c r="L16" s="32">
        <v>26.715222222222224</v>
      </c>
      <c r="M16" s="32">
        <v>0.93333333333333335</v>
      </c>
      <c r="N16" s="37">
        <v>3.4936386662618481E-2</v>
      </c>
      <c r="O16" s="32">
        <v>17.012111111111114</v>
      </c>
      <c r="P16" s="32">
        <v>0.93333333333333335</v>
      </c>
      <c r="Q16" s="37">
        <v>5.4862875467803975E-2</v>
      </c>
      <c r="R16" s="32">
        <v>4.3833333333333337</v>
      </c>
      <c r="S16" s="32">
        <v>0</v>
      </c>
      <c r="T16" s="37">
        <v>0</v>
      </c>
      <c r="U16" s="32">
        <v>5.3197777777777775</v>
      </c>
      <c r="V16" s="32">
        <v>0</v>
      </c>
      <c r="W16" s="37">
        <v>0</v>
      </c>
      <c r="X16" s="32">
        <v>20.716222222222225</v>
      </c>
      <c r="Y16" s="32">
        <v>0</v>
      </c>
      <c r="Z16" s="37">
        <v>0</v>
      </c>
      <c r="AA16" s="32">
        <v>0.71111111111111114</v>
      </c>
      <c r="AB16" s="32">
        <v>0</v>
      </c>
      <c r="AC16" s="37">
        <v>0</v>
      </c>
      <c r="AD16" s="32">
        <v>33.021000000000001</v>
      </c>
      <c r="AE16" s="32">
        <v>3.6166666666666667</v>
      </c>
      <c r="AF16" s="37">
        <v>0.10952626106619021</v>
      </c>
      <c r="AG16" s="32">
        <v>14.077777777777778</v>
      </c>
      <c r="AH16" s="32">
        <v>0</v>
      </c>
      <c r="AI16" s="37">
        <v>0</v>
      </c>
      <c r="AJ16" s="32">
        <v>0</v>
      </c>
      <c r="AK16" s="32">
        <v>0</v>
      </c>
      <c r="AL16" s="37" t="s">
        <v>2466</v>
      </c>
      <c r="AM16" t="s">
        <v>690</v>
      </c>
      <c r="AN16" s="34">
        <v>5</v>
      </c>
      <c r="AX16"/>
      <c r="AY16"/>
    </row>
    <row r="17" spans="1:51" x14ac:dyDescent="0.25">
      <c r="A17" t="s">
        <v>2364</v>
      </c>
      <c r="B17" t="s">
        <v>1100</v>
      </c>
      <c r="C17" t="s">
        <v>2016</v>
      </c>
      <c r="D17" t="s">
        <v>2278</v>
      </c>
      <c r="E17" s="32">
        <v>76.955555555555549</v>
      </c>
      <c r="F17" s="32">
        <v>250.12577777777776</v>
      </c>
      <c r="G17" s="32">
        <v>0</v>
      </c>
      <c r="H17" s="37">
        <v>0</v>
      </c>
      <c r="I17" s="32">
        <v>234.33966666666663</v>
      </c>
      <c r="J17" s="32">
        <v>0</v>
      </c>
      <c r="K17" s="37">
        <v>0</v>
      </c>
      <c r="L17" s="32">
        <v>31.055555555555554</v>
      </c>
      <c r="M17" s="32">
        <v>0</v>
      </c>
      <c r="N17" s="37">
        <v>0</v>
      </c>
      <c r="O17" s="32">
        <v>15.269444444444444</v>
      </c>
      <c r="P17" s="32">
        <v>0</v>
      </c>
      <c r="Q17" s="37">
        <v>0</v>
      </c>
      <c r="R17" s="32">
        <v>10.925000000000001</v>
      </c>
      <c r="S17" s="32">
        <v>0</v>
      </c>
      <c r="T17" s="37">
        <v>0</v>
      </c>
      <c r="U17" s="32">
        <v>4.8611111111111107</v>
      </c>
      <c r="V17" s="32">
        <v>0</v>
      </c>
      <c r="W17" s="37">
        <v>0</v>
      </c>
      <c r="X17" s="32">
        <v>65.35822222222221</v>
      </c>
      <c r="Y17" s="32">
        <v>0</v>
      </c>
      <c r="Z17" s="37">
        <v>0</v>
      </c>
      <c r="AA17" s="32">
        <v>0</v>
      </c>
      <c r="AB17" s="32">
        <v>0</v>
      </c>
      <c r="AC17" s="37" t="s">
        <v>2466</v>
      </c>
      <c r="AD17" s="32">
        <v>133.62588888888888</v>
      </c>
      <c r="AE17" s="32">
        <v>0</v>
      </c>
      <c r="AF17" s="37">
        <v>0</v>
      </c>
      <c r="AG17" s="32">
        <v>20.086111111111112</v>
      </c>
      <c r="AH17" s="32">
        <v>0</v>
      </c>
      <c r="AI17" s="37">
        <v>0</v>
      </c>
      <c r="AJ17" s="32">
        <v>0</v>
      </c>
      <c r="AK17" s="32">
        <v>0</v>
      </c>
      <c r="AL17" s="37" t="s">
        <v>2466</v>
      </c>
      <c r="AM17" t="s">
        <v>147</v>
      </c>
      <c r="AN17" s="34">
        <v>5</v>
      </c>
      <c r="AX17"/>
      <c r="AY17"/>
    </row>
    <row r="18" spans="1:51" x14ac:dyDescent="0.25">
      <c r="A18" t="s">
        <v>2364</v>
      </c>
      <c r="B18" t="s">
        <v>1251</v>
      </c>
      <c r="C18" t="s">
        <v>2117</v>
      </c>
      <c r="D18" t="s">
        <v>2257</v>
      </c>
      <c r="E18" s="32">
        <v>63.766666666666666</v>
      </c>
      <c r="F18" s="32">
        <v>198.32222222222225</v>
      </c>
      <c r="G18" s="32">
        <v>0</v>
      </c>
      <c r="H18" s="37">
        <v>0</v>
      </c>
      <c r="I18" s="32">
        <v>180.07222222222225</v>
      </c>
      <c r="J18" s="32">
        <v>0</v>
      </c>
      <c r="K18" s="37">
        <v>0</v>
      </c>
      <c r="L18" s="32">
        <v>45.055555555555557</v>
      </c>
      <c r="M18" s="32">
        <v>0</v>
      </c>
      <c r="N18" s="37">
        <v>0</v>
      </c>
      <c r="O18" s="32">
        <v>27.524999999999999</v>
      </c>
      <c r="P18" s="32">
        <v>0</v>
      </c>
      <c r="Q18" s="37">
        <v>0</v>
      </c>
      <c r="R18" s="32">
        <v>11.713888888888889</v>
      </c>
      <c r="S18" s="32">
        <v>0</v>
      </c>
      <c r="T18" s="37">
        <v>0</v>
      </c>
      <c r="U18" s="32">
        <v>5.8166666666666664</v>
      </c>
      <c r="V18" s="32">
        <v>0</v>
      </c>
      <c r="W18" s="37">
        <v>0</v>
      </c>
      <c r="X18" s="32">
        <v>31.897222222222222</v>
      </c>
      <c r="Y18" s="32">
        <v>0</v>
      </c>
      <c r="Z18" s="37">
        <v>0</v>
      </c>
      <c r="AA18" s="32">
        <v>0.71944444444444444</v>
      </c>
      <c r="AB18" s="32">
        <v>0</v>
      </c>
      <c r="AC18" s="37">
        <v>0</v>
      </c>
      <c r="AD18" s="32">
        <v>100.91666666666667</v>
      </c>
      <c r="AE18" s="32">
        <v>0</v>
      </c>
      <c r="AF18" s="37">
        <v>0</v>
      </c>
      <c r="AG18" s="32">
        <v>19.733333333333334</v>
      </c>
      <c r="AH18" s="32">
        <v>0</v>
      </c>
      <c r="AI18" s="37">
        <v>0</v>
      </c>
      <c r="AJ18" s="32">
        <v>0</v>
      </c>
      <c r="AK18" s="32">
        <v>0</v>
      </c>
      <c r="AL18" s="37" t="s">
        <v>2466</v>
      </c>
      <c r="AM18" t="s">
        <v>300</v>
      </c>
      <c r="AN18" s="34">
        <v>5</v>
      </c>
      <c r="AX18"/>
      <c r="AY18"/>
    </row>
    <row r="19" spans="1:51" x14ac:dyDescent="0.25">
      <c r="A19" t="s">
        <v>2364</v>
      </c>
      <c r="B19" t="s">
        <v>1765</v>
      </c>
      <c r="C19" t="s">
        <v>2224</v>
      </c>
      <c r="D19" t="s">
        <v>2241</v>
      </c>
      <c r="E19" s="32">
        <v>60.12222222222222</v>
      </c>
      <c r="F19" s="32">
        <v>195.24811111111114</v>
      </c>
      <c r="G19" s="32">
        <v>18.205555555555556</v>
      </c>
      <c r="H19" s="37">
        <v>9.3243184028526646E-2</v>
      </c>
      <c r="I19" s="32">
        <v>174.95088888888887</v>
      </c>
      <c r="J19" s="32">
        <v>18.205555555555556</v>
      </c>
      <c r="K19" s="37">
        <v>0.104060949167957</v>
      </c>
      <c r="L19" s="32">
        <v>54.036111111111111</v>
      </c>
      <c r="M19" s="32">
        <v>0.26666666666666666</v>
      </c>
      <c r="N19" s="37">
        <v>4.9349714696961906E-3</v>
      </c>
      <c r="O19" s="32">
        <v>33.738888888888887</v>
      </c>
      <c r="P19" s="32">
        <v>0.26666666666666666</v>
      </c>
      <c r="Q19" s="37">
        <v>7.9038366540424843E-3</v>
      </c>
      <c r="R19" s="32">
        <v>16.177777777777777</v>
      </c>
      <c r="S19" s="32">
        <v>0</v>
      </c>
      <c r="T19" s="37">
        <v>0</v>
      </c>
      <c r="U19" s="32">
        <v>4.1194444444444445</v>
      </c>
      <c r="V19" s="32">
        <v>0</v>
      </c>
      <c r="W19" s="37">
        <v>0</v>
      </c>
      <c r="X19" s="32">
        <v>33.927777777777777</v>
      </c>
      <c r="Y19" s="32">
        <v>0.6166666666666667</v>
      </c>
      <c r="Z19" s="37">
        <v>1.8175863762895039E-2</v>
      </c>
      <c r="AA19" s="32">
        <v>0</v>
      </c>
      <c r="AB19" s="32">
        <v>0</v>
      </c>
      <c r="AC19" s="37" t="s">
        <v>2466</v>
      </c>
      <c r="AD19" s="32">
        <v>86.070333333333338</v>
      </c>
      <c r="AE19" s="32">
        <v>17.322222222222223</v>
      </c>
      <c r="AF19" s="37">
        <v>0.20125659505856322</v>
      </c>
      <c r="AG19" s="32">
        <v>21.213888888888889</v>
      </c>
      <c r="AH19" s="32">
        <v>0</v>
      </c>
      <c r="AI19" s="37">
        <v>0</v>
      </c>
      <c r="AJ19" s="32">
        <v>0</v>
      </c>
      <c r="AK19" s="32">
        <v>0</v>
      </c>
      <c r="AL19" s="37" t="s">
        <v>2466</v>
      </c>
      <c r="AM19" t="s">
        <v>824</v>
      </c>
      <c r="AN19" s="34">
        <v>5</v>
      </c>
      <c r="AX19"/>
      <c r="AY19"/>
    </row>
    <row r="20" spans="1:51" x14ac:dyDescent="0.25">
      <c r="A20" t="s">
        <v>2364</v>
      </c>
      <c r="B20" t="s">
        <v>1031</v>
      </c>
      <c r="C20" t="s">
        <v>2050</v>
      </c>
      <c r="D20" t="s">
        <v>2295</v>
      </c>
      <c r="E20" s="32">
        <v>60.488888888888887</v>
      </c>
      <c r="F20" s="32">
        <v>220.39533333333333</v>
      </c>
      <c r="G20" s="32">
        <v>16.566666666666666</v>
      </c>
      <c r="H20" s="37">
        <v>7.5167955764338629E-2</v>
      </c>
      <c r="I20" s="32">
        <v>207.50366666666667</v>
      </c>
      <c r="J20" s="32">
        <v>16.566666666666666</v>
      </c>
      <c r="K20" s="37">
        <v>7.9837946638693924E-2</v>
      </c>
      <c r="L20" s="32">
        <v>45.776222222222223</v>
      </c>
      <c r="M20" s="32">
        <v>0.55833333333333335</v>
      </c>
      <c r="N20" s="37">
        <v>1.2197016403470021E-2</v>
      </c>
      <c r="O20" s="32">
        <v>32.884555555555558</v>
      </c>
      <c r="P20" s="32">
        <v>0.55833333333333335</v>
      </c>
      <c r="Q20" s="37">
        <v>1.6978588395092597E-2</v>
      </c>
      <c r="R20" s="32">
        <v>9.4916666666666671</v>
      </c>
      <c r="S20" s="32">
        <v>0</v>
      </c>
      <c r="T20" s="37">
        <v>0</v>
      </c>
      <c r="U20" s="32">
        <v>3.4</v>
      </c>
      <c r="V20" s="32">
        <v>0</v>
      </c>
      <c r="W20" s="37">
        <v>0</v>
      </c>
      <c r="X20" s="32">
        <v>39.047666666666665</v>
      </c>
      <c r="Y20" s="32">
        <v>3.5555555555555554</v>
      </c>
      <c r="Z20" s="37">
        <v>9.1056799524228224E-2</v>
      </c>
      <c r="AA20" s="32">
        <v>0</v>
      </c>
      <c r="AB20" s="32">
        <v>0</v>
      </c>
      <c r="AC20" s="37" t="s">
        <v>2466</v>
      </c>
      <c r="AD20" s="32">
        <v>65.607555555555564</v>
      </c>
      <c r="AE20" s="32">
        <v>12.452777777777778</v>
      </c>
      <c r="AF20" s="37">
        <v>0.18980706829159241</v>
      </c>
      <c r="AG20" s="32">
        <v>69.963888888888889</v>
      </c>
      <c r="AH20" s="32">
        <v>0</v>
      </c>
      <c r="AI20" s="37">
        <v>0</v>
      </c>
      <c r="AJ20" s="32">
        <v>0</v>
      </c>
      <c r="AK20" s="32">
        <v>0</v>
      </c>
      <c r="AL20" s="37" t="s">
        <v>2466</v>
      </c>
      <c r="AM20" t="s">
        <v>75</v>
      </c>
      <c r="AN20" s="34">
        <v>5</v>
      </c>
      <c r="AX20"/>
      <c r="AY20"/>
    </row>
    <row r="21" spans="1:51" x14ac:dyDescent="0.25">
      <c r="A21" t="s">
        <v>2364</v>
      </c>
      <c r="B21" t="s">
        <v>1513</v>
      </c>
      <c r="C21" t="s">
        <v>2015</v>
      </c>
      <c r="D21" t="s">
        <v>2278</v>
      </c>
      <c r="E21" s="32">
        <v>75.888888888888886</v>
      </c>
      <c r="F21" s="32">
        <v>246.53088888888888</v>
      </c>
      <c r="G21" s="32">
        <v>11.916666666666666</v>
      </c>
      <c r="H21" s="37">
        <v>4.8337418164413025E-2</v>
      </c>
      <c r="I21" s="32">
        <v>226.81422222222221</v>
      </c>
      <c r="J21" s="32">
        <v>11.916666666666666</v>
      </c>
      <c r="K21" s="37">
        <v>5.2539327339849354E-2</v>
      </c>
      <c r="L21" s="32">
        <v>43.052777777777777</v>
      </c>
      <c r="M21" s="32">
        <v>0</v>
      </c>
      <c r="N21" s="37">
        <v>0</v>
      </c>
      <c r="O21" s="32">
        <v>28.308333333333334</v>
      </c>
      <c r="P21" s="32">
        <v>0</v>
      </c>
      <c r="Q21" s="37">
        <v>0</v>
      </c>
      <c r="R21" s="32">
        <v>9.8888888888888893</v>
      </c>
      <c r="S21" s="32">
        <v>0</v>
      </c>
      <c r="T21" s="37">
        <v>0</v>
      </c>
      <c r="U21" s="32">
        <v>4.8555555555555552</v>
      </c>
      <c r="V21" s="32">
        <v>0</v>
      </c>
      <c r="W21" s="37">
        <v>0</v>
      </c>
      <c r="X21" s="32">
        <v>45.676555555555559</v>
      </c>
      <c r="Y21" s="32">
        <v>0.15833333333333333</v>
      </c>
      <c r="Z21" s="37">
        <v>3.4664026524669836E-3</v>
      </c>
      <c r="AA21" s="32">
        <v>4.9722222222222223</v>
      </c>
      <c r="AB21" s="32">
        <v>0</v>
      </c>
      <c r="AC21" s="37">
        <v>0</v>
      </c>
      <c r="AD21" s="32">
        <v>113.86822222222222</v>
      </c>
      <c r="AE21" s="32">
        <v>11.758333333333333</v>
      </c>
      <c r="AF21" s="37">
        <v>0.10326264083043363</v>
      </c>
      <c r="AG21" s="32">
        <v>38.961111111111109</v>
      </c>
      <c r="AH21" s="32">
        <v>0</v>
      </c>
      <c r="AI21" s="37">
        <v>0</v>
      </c>
      <c r="AJ21" s="32">
        <v>0</v>
      </c>
      <c r="AK21" s="32">
        <v>0</v>
      </c>
      <c r="AL21" s="37" t="s">
        <v>2466</v>
      </c>
      <c r="AM21" t="s">
        <v>568</v>
      </c>
      <c r="AN21" s="34">
        <v>5</v>
      </c>
      <c r="AX21"/>
      <c r="AY21"/>
    </row>
    <row r="22" spans="1:51" x14ac:dyDescent="0.25">
      <c r="A22" t="s">
        <v>2364</v>
      </c>
      <c r="B22" t="s">
        <v>1488</v>
      </c>
      <c r="C22" t="s">
        <v>1910</v>
      </c>
      <c r="D22" t="s">
        <v>2278</v>
      </c>
      <c r="E22" s="32">
        <v>66.5</v>
      </c>
      <c r="F22" s="32">
        <v>204.81200000000001</v>
      </c>
      <c r="G22" s="32">
        <v>0.49722222222222223</v>
      </c>
      <c r="H22" s="37">
        <v>2.4277006338604291E-3</v>
      </c>
      <c r="I22" s="32">
        <v>185.589</v>
      </c>
      <c r="J22" s="32">
        <v>0.49722222222222223</v>
      </c>
      <c r="K22" s="37">
        <v>2.6791578284393052E-3</v>
      </c>
      <c r="L22" s="32">
        <v>30.731333333333332</v>
      </c>
      <c r="M22" s="32">
        <v>0</v>
      </c>
      <c r="N22" s="37">
        <v>0</v>
      </c>
      <c r="O22" s="32">
        <v>11.508333333333333</v>
      </c>
      <c r="P22" s="32">
        <v>0</v>
      </c>
      <c r="Q22" s="37">
        <v>0</v>
      </c>
      <c r="R22" s="32">
        <v>13.534111111111111</v>
      </c>
      <c r="S22" s="32">
        <v>0</v>
      </c>
      <c r="T22" s="37">
        <v>0</v>
      </c>
      <c r="U22" s="32">
        <v>5.6888888888888891</v>
      </c>
      <c r="V22" s="32">
        <v>0</v>
      </c>
      <c r="W22" s="37">
        <v>0</v>
      </c>
      <c r="X22" s="32">
        <v>42.730777777777774</v>
      </c>
      <c r="Y22" s="32">
        <v>0.49722222222222223</v>
      </c>
      <c r="Z22" s="37">
        <v>1.1636161288896633E-2</v>
      </c>
      <c r="AA22" s="32">
        <v>0</v>
      </c>
      <c r="AB22" s="32">
        <v>0</v>
      </c>
      <c r="AC22" s="37" t="s">
        <v>2466</v>
      </c>
      <c r="AD22" s="32">
        <v>72.802666666666667</v>
      </c>
      <c r="AE22" s="32">
        <v>0</v>
      </c>
      <c r="AF22" s="37">
        <v>0</v>
      </c>
      <c r="AG22" s="32">
        <v>58.547222222222224</v>
      </c>
      <c r="AH22" s="32">
        <v>0</v>
      </c>
      <c r="AI22" s="37">
        <v>0</v>
      </c>
      <c r="AJ22" s="32">
        <v>0</v>
      </c>
      <c r="AK22" s="32">
        <v>0</v>
      </c>
      <c r="AL22" s="37" t="s">
        <v>2466</v>
      </c>
      <c r="AM22" t="s">
        <v>543</v>
      </c>
      <c r="AN22" s="34">
        <v>5</v>
      </c>
      <c r="AX22"/>
      <c r="AY22"/>
    </row>
    <row r="23" spans="1:51" x14ac:dyDescent="0.25">
      <c r="A23" t="s">
        <v>2364</v>
      </c>
      <c r="B23" t="s">
        <v>1688</v>
      </c>
      <c r="C23" t="s">
        <v>2210</v>
      </c>
      <c r="D23" t="s">
        <v>2293</v>
      </c>
      <c r="E23" s="32">
        <v>34.055555555555557</v>
      </c>
      <c r="F23" s="32">
        <v>136.52011111111113</v>
      </c>
      <c r="G23" s="32">
        <v>26.488888888888887</v>
      </c>
      <c r="H23" s="37">
        <v>0.19402920693003306</v>
      </c>
      <c r="I23" s="32">
        <v>121.22011111111112</v>
      </c>
      <c r="J23" s="32">
        <v>24.977777777777781</v>
      </c>
      <c r="K23" s="37">
        <v>0.20605308433419098</v>
      </c>
      <c r="L23" s="32">
        <v>40.663888888888891</v>
      </c>
      <c r="M23" s="32">
        <v>15.208333333333334</v>
      </c>
      <c r="N23" s="37">
        <v>0.37400095634947739</v>
      </c>
      <c r="O23" s="32">
        <v>25.363888888888887</v>
      </c>
      <c r="P23" s="32">
        <v>13.697222222222223</v>
      </c>
      <c r="Q23" s="37">
        <v>0.54002847442777357</v>
      </c>
      <c r="R23" s="32">
        <v>11.083333333333334</v>
      </c>
      <c r="S23" s="32">
        <v>0</v>
      </c>
      <c r="T23" s="37">
        <v>0</v>
      </c>
      <c r="U23" s="32">
        <v>4.2166666666666668</v>
      </c>
      <c r="V23" s="32">
        <v>1.5111111111111111</v>
      </c>
      <c r="W23" s="37">
        <v>0.35836627140974964</v>
      </c>
      <c r="X23" s="32">
        <v>21.364333333333335</v>
      </c>
      <c r="Y23" s="32">
        <v>2.3444444444444446</v>
      </c>
      <c r="Z23" s="37">
        <v>0.10973637266680189</v>
      </c>
      <c r="AA23" s="32">
        <v>0</v>
      </c>
      <c r="AB23" s="32">
        <v>0</v>
      </c>
      <c r="AC23" s="37" t="s">
        <v>2466</v>
      </c>
      <c r="AD23" s="32">
        <v>47.01133333333334</v>
      </c>
      <c r="AE23" s="32">
        <v>8.9361111111111118</v>
      </c>
      <c r="AF23" s="37">
        <v>0.19008418773723593</v>
      </c>
      <c r="AG23" s="32">
        <v>27.480555555555554</v>
      </c>
      <c r="AH23" s="32">
        <v>0</v>
      </c>
      <c r="AI23" s="37">
        <v>0</v>
      </c>
      <c r="AJ23" s="32">
        <v>0</v>
      </c>
      <c r="AK23" s="32">
        <v>0</v>
      </c>
      <c r="AL23" s="37" t="s">
        <v>2466</v>
      </c>
      <c r="AM23" t="s">
        <v>746</v>
      </c>
      <c r="AN23" s="34">
        <v>5</v>
      </c>
      <c r="AX23"/>
      <c r="AY23"/>
    </row>
    <row r="24" spans="1:51" x14ac:dyDescent="0.25">
      <c r="A24" t="s">
        <v>2364</v>
      </c>
      <c r="B24" t="s">
        <v>1501</v>
      </c>
      <c r="C24" t="s">
        <v>2131</v>
      </c>
      <c r="D24" t="s">
        <v>2264</v>
      </c>
      <c r="E24" s="32">
        <v>94.87777777777778</v>
      </c>
      <c r="F24" s="32">
        <v>299.46355555555556</v>
      </c>
      <c r="G24" s="32">
        <v>2.2222222222222223</v>
      </c>
      <c r="H24" s="37">
        <v>7.4206766766647921E-3</v>
      </c>
      <c r="I24" s="32">
        <v>277.31355555555558</v>
      </c>
      <c r="J24" s="32">
        <v>0</v>
      </c>
      <c r="K24" s="37">
        <v>0</v>
      </c>
      <c r="L24" s="32">
        <v>51.541333333333341</v>
      </c>
      <c r="M24" s="32">
        <v>2.2222222222222223</v>
      </c>
      <c r="N24" s="37">
        <v>4.3115342163355407E-2</v>
      </c>
      <c r="O24" s="32">
        <v>29.391333333333336</v>
      </c>
      <c r="P24" s="32">
        <v>0</v>
      </c>
      <c r="Q24" s="37">
        <v>0</v>
      </c>
      <c r="R24" s="32">
        <v>16.683333333333334</v>
      </c>
      <c r="S24" s="32">
        <v>0</v>
      </c>
      <c r="T24" s="37">
        <v>0</v>
      </c>
      <c r="U24" s="32">
        <v>5.4666666666666668</v>
      </c>
      <c r="V24" s="32">
        <v>2.2222222222222223</v>
      </c>
      <c r="W24" s="37">
        <v>0.4065040650406504</v>
      </c>
      <c r="X24" s="32">
        <v>75.052222222222227</v>
      </c>
      <c r="Y24" s="32">
        <v>0</v>
      </c>
      <c r="Z24" s="37">
        <v>0</v>
      </c>
      <c r="AA24" s="32">
        <v>0</v>
      </c>
      <c r="AB24" s="32">
        <v>0</v>
      </c>
      <c r="AC24" s="37" t="s">
        <v>2466</v>
      </c>
      <c r="AD24" s="32">
        <v>102.42555555555555</v>
      </c>
      <c r="AE24" s="32">
        <v>0</v>
      </c>
      <c r="AF24" s="37">
        <v>0</v>
      </c>
      <c r="AG24" s="32">
        <v>70.444444444444443</v>
      </c>
      <c r="AH24" s="32">
        <v>0</v>
      </c>
      <c r="AI24" s="37">
        <v>0</v>
      </c>
      <c r="AJ24" s="32">
        <v>0</v>
      </c>
      <c r="AK24" s="32">
        <v>0</v>
      </c>
      <c r="AL24" s="37" t="s">
        <v>2466</v>
      </c>
      <c r="AM24" t="s">
        <v>556</v>
      </c>
      <c r="AN24" s="34">
        <v>5</v>
      </c>
      <c r="AX24"/>
      <c r="AY24"/>
    </row>
    <row r="25" spans="1:51" x14ac:dyDescent="0.25">
      <c r="A25" t="s">
        <v>2364</v>
      </c>
      <c r="B25" t="s">
        <v>1156</v>
      </c>
      <c r="C25" t="s">
        <v>2089</v>
      </c>
      <c r="D25" t="s">
        <v>2278</v>
      </c>
      <c r="E25" s="32">
        <v>96.75555555555556</v>
      </c>
      <c r="F25" s="32">
        <v>349.02755555555558</v>
      </c>
      <c r="G25" s="32">
        <v>20.544444444444444</v>
      </c>
      <c r="H25" s="37">
        <v>5.8861955503035732E-2</v>
      </c>
      <c r="I25" s="32">
        <v>330.24144444444443</v>
      </c>
      <c r="J25" s="32">
        <v>20.544444444444444</v>
      </c>
      <c r="K25" s="37">
        <v>6.2210376044732257E-2</v>
      </c>
      <c r="L25" s="32">
        <v>55.101111111111109</v>
      </c>
      <c r="M25" s="32">
        <v>4.7333333333333334</v>
      </c>
      <c r="N25" s="37">
        <v>8.5902683954749856E-2</v>
      </c>
      <c r="O25" s="32">
        <v>36.478888888888889</v>
      </c>
      <c r="P25" s="32">
        <v>4.7333333333333334</v>
      </c>
      <c r="Q25" s="37">
        <v>0.12975541409034144</v>
      </c>
      <c r="R25" s="32">
        <v>14.144444444444444</v>
      </c>
      <c r="S25" s="32">
        <v>0</v>
      </c>
      <c r="T25" s="37">
        <v>0</v>
      </c>
      <c r="U25" s="32">
        <v>4.4777777777777779</v>
      </c>
      <c r="V25" s="32">
        <v>0</v>
      </c>
      <c r="W25" s="37">
        <v>0</v>
      </c>
      <c r="X25" s="32">
        <v>68.322777777777773</v>
      </c>
      <c r="Y25" s="32">
        <v>8.9916666666666671</v>
      </c>
      <c r="Z25" s="37">
        <v>0.1316056951886877</v>
      </c>
      <c r="AA25" s="32">
        <v>0.16388888888888889</v>
      </c>
      <c r="AB25" s="32">
        <v>0</v>
      </c>
      <c r="AC25" s="37">
        <v>0</v>
      </c>
      <c r="AD25" s="32">
        <v>195.27033333333335</v>
      </c>
      <c r="AE25" s="32">
        <v>6.8194444444444446</v>
      </c>
      <c r="AF25" s="37">
        <v>3.49230952189927E-2</v>
      </c>
      <c r="AG25" s="32">
        <v>30.169444444444444</v>
      </c>
      <c r="AH25" s="32">
        <v>0</v>
      </c>
      <c r="AI25" s="37">
        <v>0</v>
      </c>
      <c r="AJ25" s="32">
        <v>0</v>
      </c>
      <c r="AK25" s="32">
        <v>0</v>
      </c>
      <c r="AL25" s="37" t="s">
        <v>2466</v>
      </c>
      <c r="AM25" t="s">
        <v>203</v>
      </c>
      <c r="AN25" s="34">
        <v>5</v>
      </c>
      <c r="AX25"/>
      <c r="AY25"/>
    </row>
    <row r="26" spans="1:51" x14ac:dyDescent="0.25">
      <c r="A26" t="s">
        <v>2364</v>
      </c>
      <c r="B26" t="s">
        <v>1712</v>
      </c>
      <c r="C26" t="s">
        <v>1936</v>
      </c>
      <c r="D26" t="s">
        <v>2278</v>
      </c>
      <c r="E26" s="32">
        <v>63.866666666666667</v>
      </c>
      <c r="F26" s="32">
        <v>220.8571111111111</v>
      </c>
      <c r="G26" s="32">
        <v>19.716666666666665</v>
      </c>
      <c r="H26" s="37">
        <v>8.9273406536352809E-2</v>
      </c>
      <c r="I26" s="32">
        <v>205.0682222222222</v>
      </c>
      <c r="J26" s="32">
        <v>19.716666666666665</v>
      </c>
      <c r="K26" s="37">
        <v>9.6146864945757887E-2</v>
      </c>
      <c r="L26" s="32">
        <v>49.216333333333331</v>
      </c>
      <c r="M26" s="32">
        <v>2.088888888888889</v>
      </c>
      <c r="N26" s="37">
        <v>4.244300108139349E-2</v>
      </c>
      <c r="O26" s="32">
        <v>35.474666666666664</v>
      </c>
      <c r="P26" s="32">
        <v>2.088888888888889</v>
      </c>
      <c r="Q26" s="37">
        <v>5.8883961011300716E-2</v>
      </c>
      <c r="R26" s="32">
        <v>8.0527777777777771</v>
      </c>
      <c r="S26" s="32">
        <v>0</v>
      </c>
      <c r="T26" s="37">
        <v>0</v>
      </c>
      <c r="U26" s="32">
        <v>5.6888888888888891</v>
      </c>
      <c r="V26" s="32">
        <v>0</v>
      </c>
      <c r="W26" s="37">
        <v>0</v>
      </c>
      <c r="X26" s="32">
        <v>35.62488888888889</v>
      </c>
      <c r="Y26" s="32">
        <v>2.1777777777777776</v>
      </c>
      <c r="Z26" s="37">
        <v>6.1130794949847793E-2</v>
      </c>
      <c r="AA26" s="32">
        <v>2.0472222222222221</v>
      </c>
      <c r="AB26" s="32">
        <v>0</v>
      </c>
      <c r="AC26" s="37">
        <v>0</v>
      </c>
      <c r="AD26" s="32">
        <v>81.676999999999992</v>
      </c>
      <c r="AE26" s="32">
        <v>15.45</v>
      </c>
      <c r="AF26" s="37">
        <v>0.18915973897180358</v>
      </c>
      <c r="AG26" s="32">
        <v>52.291666666666664</v>
      </c>
      <c r="AH26" s="32">
        <v>0</v>
      </c>
      <c r="AI26" s="37">
        <v>0</v>
      </c>
      <c r="AJ26" s="32">
        <v>0</v>
      </c>
      <c r="AK26" s="32">
        <v>0</v>
      </c>
      <c r="AL26" s="37" t="s">
        <v>2466</v>
      </c>
      <c r="AM26" t="s">
        <v>770</v>
      </c>
      <c r="AN26" s="34">
        <v>5</v>
      </c>
      <c r="AX26"/>
      <c r="AY26"/>
    </row>
    <row r="27" spans="1:51" x14ac:dyDescent="0.25">
      <c r="A27" t="s">
        <v>2364</v>
      </c>
      <c r="B27" t="s">
        <v>1021</v>
      </c>
      <c r="C27" t="s">
        <v>2047</v>
      </c>
      <c r="D27" t="s">
        <v>2297</v>
      </c>
      <c r="E27" s="32">
        <v>68.24444444444444</v>
      </c>
      <c r="F27" s="32">
        <v>216.85900000000001</v>
      </c>
      <c r="G27" s="32">
        <v>15.669444444444444</v>
      </c>
      <c r="H27" s="37">
        <v>7.2256371395443317E-2</v>
      </c>
      <c r="I27" s="32">
        <v>195.33122222222224</v>
      </c>
      <c r="J27" s="32">
        <v>15.669444444444444</v>
      </c>
      <c r="K27" s="37">
        <v>8.0219865857480824E-2</v>
      </c>
      <c r="L27" s="32">
        <v>42.43888888888889</v>
      </c>
      <c r="M27" s="32">
        <v>0.56666666666666665</v>
      </c>
      <c r="N27" s="37">
        <v>1.3352533054064667E-2</v>
      </c>
      <c r="O27" s="32">
        <v>20.911111111111111</v>
      </c>
      <c r="P27" s="32">
        <v>0.56666666666666665</v>
      </c>
      <c r="Q27" s="37">
        <v>2.7098831030818279E-2</v>
      </c>
      <c r="R27" s="32">
        <v>16.016666666666666</v>
      </c>
      <c r="S27" s="32">
        <v>0</v>
      </c>
      <c r="T27" s="37">
        <v>0</v>
      </c>
      <c r="U27" s="32">
        <v>5.5111111111111111</v>
      </c>
      <c r="V27" s="32">
        <v>0</v>
      </c>
      <c r="W27" s="37">
        <v>0</v>
      </c>
      <c r="X27" s="32">
        <v>52.779666666666671</v>
      </c>
      <c r="Y27" s="32">
        <v>3.0944444444444446</v>
      </c>
      <c r="Z27" s="37">
        <v>5.8629480629114321E-2</v>
      </c>
      <c r="AA27" s="32">
        <v>0</v>
      </c>
      <c r="AB27" s="32">
        <v>0</v>
      </c>
      <c r="AC27" s="37" t="s">
        <v>2466</v>
      </c>
      <c r="AD27" s="32">
        <v>100.34599999999999</v>
      </c>
      <c r="AE27" s="32">
        <v>12.008333333333333</v>
      </c>
      <c r="AF27" s="37">
        <v>0.11966927763272411</v>
      </c>
      <c r="AG27" s="32">
        <v>21.052777777777777</v>
      </c>
      <c r="AH27" s="32">
        <v>0</v>
      </c>
      <c r="AI27" s="37">
        <v>0</v>
      </c>
      <c r="AJ27" s="32">
        <v>0.24166666666666667</v>
      </c>
      <c r="AK27" s="32">
        <v>0</v>
      </c>
      <c r="AL27" s="37">
        <v>0</v>
      </c>
      <c r="AM27" t="s">
        <v>65</v>
      </c>
      <c r="AN27" s="34">
        <v>5</v>
      </c>
      <c r="AX27"/>
      <c r="AY27"/>
    </row>
    <row r="28" spans="1:51" x14ac:dyDescent="0.25">
      <c r="A28" t="s">
        <v>2364</v>
      </c>
      <c r="B28" t="s">
        <v>1040</v>
      </c>
      <c r="C28" t="s">
        <v>2055</v>
      </c>
      <c r="D28" t="s">
        <v>2296</v>
      </c>
      <c r="E28" s="32">
        <v>68.966666666666669</v>
      </c>
      <c r="F28" s="32">
        <v>259.52477777777779</v>
      </c>
      <c r="G28" s="32">
        <v>3.7361111111111112</v>
      </c>
      <c r="H28" s="37">
        <v>1.4395970755093818E-2</v>
      </c>
      <c r="I28" s="32">
        <v>219.822</v>
      </c>
      <c r="J28" s="32">
        <v>3.7361111111111112</v>
      </c>
      <c r="K28" s="37">
        <v>1.6996074601773759E-2</v>
      </c>
      <c r="L28" s="32">
        <v>77.313888888888883</v>
      </c>
      <c r="M28" s="32">
        <v>0.21666666666666667</v>
      </c>
      <c r="N28" s="37">
        <v>2.8024287716020553E-3</v>
      </c>
      <c r="O28" s="32">
        <v>42.697222222222223</v>
      </c>
      <c r="P28" s="32">
        <v>0.21666666666666667</v>
      </c>
      <c r="Q28" s="37">
        <v>5.074490924468154E-3</v>
      </c>
      <c r="R28" s="32">
        <v>29.105555555555554</v>
      </c>
      <c r="S28" s="32">
        <v>0</v>
      </c>
      <c r="T28" s="37">
        <v>0</v>
      </c>
      <c r="U28" s="32">
        <v>5.5111111111111111</v>
      </c>
      <c r="V28" s="32">
        <v>0</v>
      </c>
      <c r="W28" s="37">
        <v>0</v>
      </c>
      <c r="X28" s="32">
        <v>28.997222222222224</v>
      </c>
      <c r="Y28" s="32">
        <v>0</v>
      </c>
      <c r="Z28" s="37">
        <v>0</v>
      </c>
      <c r="AA28" s="32">
        <v>5.0861111111111112</v>
      </c>
      <c r="AB28" s="32">
        <v>0</v>
      </c>
      <c r="AC28" s="37">
        <v>0</v>
      </c>
      <c r="AD28" s="32">
        <v>122.28866666666669</v>
      </c>
      <c r="AE28" s="32">
        <v>3.5194444444444444</v>
      </c>
      <c r="AF28" s="37">
        <v>2.8779808794855154E-2</v>
      </c>
      <c r="AG28" s="32">
        <v>25.838888888888889</v>
      </c>
      <c r="AH28" s="32">
        <v>0</v>
      </c>
      <c r="AI28" s="37">
        <v>0</v>
      </c>
      <c r="AJ28" s="32">
        <v>0</v>
      </c>
      <c r="AK28" s="32">
        <v>0</v>
      </c>
      <c r="AL28" s="37" t="s">
        <v>2466</v>
      </c>
      <c r="AM28" t="s">
        <v>84</v>
      </c>
      <c r="AN28" s="34">
        <v>5</v>
      </c>
      <c r="AX28"/>
      <c r="AY28"/>
    </row>
    <row r="29" spans="1:51" x14ac:dyDescent="0.25">
      <c r="A29" t="s">
        <v>2364</v>
      </c>
      <c r="B29" t="s">
        <v>1336</v>
      </c>
      <c r="C29" t="s">
        <v>1989</v>
      </c>
      <c r="D29" t="s">
        <v>2246</v>
      </c>
      <c r="E29" s="32">
        <v>58.37777777777778</v>
      </c>
      <c r="F29" s="32">
        <v>189.05166666666665</v>
      </c>
      <c r="G29" s="32">
        <v>7.9861111111111116</v>
      </c>
      <c r="H29" s="37">
        <v>4.2243008231141993E-2</v>
      </c>
      <c r="I29" s="32">
        <v>168.65444444444444</v>
      </c>
      <c r="J29" s="32">
        <v>7.9861111111111116</v>
      </c>
      <c r="K29" s="37">
        <v>4.7351916146756358E-2</v>
      </c>
      <c r="L29" s="32">
        <v>28.142555555555553</v>
      </c>
      <c r="M29" s="32">
        <v>0.80277777777777781</v>
      </c>
      <c r="N29" s="37">
        <v>2.852540438955635E-2</v>
      </c>
      <c r="O29" s="32">
        <v>17.342555555555556</v>
      </c>
      <c r="P29" s="32">
        <v>0.80277777777777781</v>
      </c>
      <c r="Q29" s="37">
        <v>4.6289474190014286E-2</v>
      </c>
      <c r="R29" s="32">
        <v>5.2</v>
      </c>
      <c r="S29" s="32">
        <v>0</v>
      </c>
      <c r="T29" s="37">
        <v>0</v>
      </c>
      <c r="U29" s="32">
        <v>5.6</v>
      </c>
      <c r="V29" s="32">
        <v>0</v>
      </c>
      <c r="W29" s="37">
        <v>0</v>
      </c>
      <c r="X29" s="32">
        <v>36.895333333333333</v>
      </c>
      <c r="Y29" s="32">
        <v>0</v>
      </c>
      <c r="Z29" s="37">
        <v>0</v>
      </c>
      <c r="AA29" s="32">
        <v>9.5972222222222214</v>
      </c>
      <c r="AB29" s="32">
        <v>0</v>
      </c>
      <c r="AC29" s="37">
        <v>0</v>
      </c>
      <c r="AD29" s="32">
        <v>84.152666666666661</v>
      </c>
      <c r="AE29" s="32">
        <v>7.1833333333333336</v>
      </c>
      <c r="AF29" s="37">
        <v>8.5360733270484601E-2</v>
      </c>
      <c r="AG29" s="32">
        <v>30.263888888888889</v>
      </c>
      <c r="AH29" s="32">
        <v>0</v>
      </c>
      <c r="AI29" s="37">
        <v>0</v>
      </c>
      <c r="AJ29" s="32">
        <v>0</v>
      </c>
      <c r="AK29" s="32">
        <v>0</v>
      </c>
      <c r="AL29" s="37" t="s">
        <v>2466</v>
      </c>
      <c r="AM29" t="s">
        <v>387</v>
      </c>
      <c r="AN29" s="34">
        <v>5</v>
      </c>
      <c r="AX29"/>
      <c r="AY29"/>
    </row>
    <row r="30" spans="1:51" x14ac:dyDescent="0.25">
      <c r="A30" t="s">
        <v>2364</v>
      </c>
      <c r="B30" t="s">
        <v>1767</v>
      </c>
      <c r="C30" t="s">
        <v>2225</v>
      </c>
      <c r="D30" t="s">
        <v>2246</v>
      </c>
      <c r="E30" s="32">
        <v>46.06666666666667</v>
      </c>
      <c r="F30" s="32">
        <v>159.99222222222224</v>
      </c>
      <c r="G30" s="32">
        <v>8.6444444444444439</v>
      </c>
      <c r="H30" s="37">
        <v>5.4030404255762422E-2</v>
      </c>
      <c r="I30" s="32">
        <v>143.89777777777778</v>
      </c>
      <c r="J30" s="32">
        <v>8.6444444444444439</v>
      </c>
      <c r="K30" s="37">
        <v>6.0073508972418692E-2</v>
      </c>
      <c r="L30" s="32">
        <v>38.344222222222221</v>
      </c>
      <c r="M30" s="32">
        <v>0.53333333333333333</v>
      </c>
      <c r="N30" s="37">
        <v>1.3909092489669601E-2</v>
      </c>
      <c r="O30" s="32">
        <v>23.18588888888889</v>
      </c>
      <c r="P30" s="32">
        <v>0.53333333333333333</v>
      </c>
      <c r="Q30" s="37">
        <v>2.3002496729332494E-2</v>
      </c>
      <c r="R30" s="32">
        <v>10.058333333333334</v>
      </c>
      <c r="S30" s="32">
        <v>0</v>
      </c>
      <c r="T30" s="37">
        <v>0</v>
      </c>
      <c r="U30" s="32">
        <v>5.0999999999999996</v>
      </c>
      <c r="V30" s="32">
        <v>0</v>
      </c>
      <c r="W30" s="37">
        <v>0</v>
      </c>
      <c r="X30" s="32">
        <v>26.813222222222223</v>
      </c>
      <c r="Y30" s="32">
        <v>0.8</v>
      </c>
      <c r="Z30" s="37">
        <v>2.9836026172825183E-2</v>
      </c>
      <c r="AA30" s="32">
        <v>0.93611111111111112</v>
      </c>
      <c r="AB30" s="32">
        <v>0</v>
      </c>
      <c r="AC30" s="37">
        <v>0</v>
      </c>
      <c r="AD30" s="32">
        <v>68.162555555555542</v>
      </c>
      <c r="AE30" s="32">
        <v>7.3111111111111109</v>
      </c>
      <c r="AF30" s="37">
        <v>0.10725993254686919</v>
      </c>
      <c r="AG30" s="32">
        <v>25.736111111111111</v>
      </c>
      <c r="AH30" s="32">
        <v>0</v>
      </c>
      <c r="AI30" s="37">
        <v>0</v>
      </c>
      <c r="AJ30" s="32">
        <v>0</v>
      </c>
      <c r="AK30" s="32">
        <v>0</v>
      </c>
      <c r="AL30" s="37" t="s">
        <v>2466</v>
      </c>
      <c r="AM30" t="s">
        <v>826</v>
      </c>
      <c r="AN30" s="34">
        <v>5</v>
      </c>
      <c r="AX30"/>
      <c r="AY30"/>
    </row>
    <row r="31" spans="1:51" x14ac:dyDescent="0.25">
      <c r="A31" t="s">
        <v>2364</v>
      </c>
      <c r="B31" t="s">
        <v>1826</v>
      </c>
      <c r="C31" t="s">
        <v>2140</v>
      </c>
      <c r="D31" t="s">
        <v>2295</v>
      </c>
      <c r="E31" s="32">
        <v>57.144444444444446</v>
      </c>
      <c r="F31" s="32">
        <v>184.23111111111109</v>
      </c>
      <c r="G31" s="32">
        <v>7.0333333333333332</v>
      </c>
      <c r="H31" s="37">
        <v>3.8176686287754516E-2</v>
      </c>
      <c r="I31" s="32">
        <v>165.77277777777778</v>
      </c>
      <c r="J31" s="32">
        <v>7.0333333333333332</v>
      </c>
      <c r="K31" s="37">
        <v>4.2427553109845806E-2</v>
      </c>
      <c r="L31" s="32">
        <v>45.740444444444442</v>
      </c>
      <c r="M31" s="32">
        <v>0</v>
      </c>
      <c r="N31" s="37">
        <v>0</v>
      </c>
      <c r="O31" s="32">
        <v>27.28211111111111</v>
      </c>
      <c r="P31" s="32">
        <v>0</v>
      </c>
      <c r="Q31" s="37">
        <v>0</v>
      </c>
      <c r="R31" s="32">
        <v>16.969444444444445</v>
      </c>
      <c r="S31" s="32">
        <v>0</v>
      </c>
      <c r="T31" s="37">
        <v>0</v>
      </c>
      <c r="U31" s="32">
        <v>1.4888888888888889</v>
      </c>
      <c r="V31" s="32">
        <v>0</v>
      </c>
      <c r="W31" s="37">
        <v>0</v>
      </c>
      <c r="X31" s="32">
        <v>31.763777777777776</v>
      </c>
      <c r="Y31" s="32">
        <v>2.3833333333333333</v>
      </c>
      <c r="Z31" s="37">
        <v>7.5033056521404545E-2</v>
      </c>
      <c r="AA31" s="32">
        <v>0</v>
      </c>
      <c r="AB31" s="32">
        <v>0</v>
      </c>
      <c r="AC31" s="37" t="s">
        <v>2466</v>
      </c>
      <c r="AD31" s="32">
        <v>69.551888888888897</v>
      </c>
      <c r="AE31" s="32">
        <v>4.6500000000000004</v>
      </c>
      <c r="AF31" s="37">
        <v>6.6856559531093485E-2</v>
      </c>
      <c r="AG31" s="32">
        <v>37.174999999999997</v>
      </c>
      <c r="AH31" s="32">
        <v>0</v>
      </c>
      <c r="AI31" s="37">
        <v>0</v>
      </c>
      <c r="AJ31" s="32">
        <v>0</v>
      </c>
      <c r="AK31" s="32">
        <v>0</v>
      </c>
      <c r="AL31" s="37" t="s">
        <v>2466</v>
      </c>
      <c r="AM31" t="s">
        <v>885</v>
      </c>
      <c r="AN31" s="34">
        <v>5</v>
      </c>
      <c r="AX31"/>
      <c r="AY31"/>
    </row>
    <row r="32" spans="1:51" x14ac:dyDescent="0.25">
      <c r="A32" t="s">
        <v>2364</v>
      </c>
      <c r="B32" t="s">
        <v>1821</v>
      </c>
      <c r="C32" t="s">
        <v>2074</v>
      </c>
      <c r="D32" t="s">
        <v>2313</v>
      </c>
      <c r="E32" s="32">
        <v>79.588888888888889</v>
      </c>
      <c r="F32" s="32">
        <v>298.99788888888884</v>
      </c>
      <c r="G32" s="32">
        <v>18.341666666666669</v>
      </c>
      <c r="H32" s="37">
        <v>6.1343799900482408E-2</v>
      </c>
      <c r="I32" s="32">
        <v>268.98122222222219</v>
      </c>
      <c r="J32" s="32">
        <v>18.341666666666669</v>
      </c>
      <c r="K32" s="37">
        <v>6.8189394468263193E-2</v>
      </c>
      <c r="L32" s="32">
        <v>49.44166666666667</v>
      </c>
      <c r="M32" s="32">
        <v>1.6277777777777778</v>
      </c>
      <c r="N32" s="37">
        <v>3.2923197932468111E-2</v>
      </c>
      <c r="O32" s="32">
        <v>25.383333333333333</v>
      </c>
      <c r="P32" s="32">
        <v>1.6277777777777778</v>
      </c>
      <c r="Q32" s="37">
        <v>6.4127817903261108E-2</v>
      </c>
      <c r="R32" s="32">
        <v>18.369444444444444</v>
      </c>
      <c r="S32" s="32">
        <v>0</v>
      </c>
      <c r="T32" s="37">
        <v>0</v>
      </c>
      <c r="U32" s="32">
        <v>5.6888888888888891</v>
      </c>
      <c r="V32" s="32">
        <v>0</v>
      </c>
      <c r="W32" s="37">
        <v>0</v>
      </c>
      <c r="X32" s="32">
        <v>62.223666666666659</v>
      </c>
      <c r="Y32" s="32">
        <v>8.3222222222222229</v>
      </c>
      <c r="Z32" s="37">
        <v>0.13374689516136234</v>
      </c>
      <c r="AA32" s="32">
        <v>5.958333333333333</v>
      </c>
      <c r="AB32" s="32">
        <v>0</v>
      </c>
      <c r="AC32" s="37">
        <v>0</v>
      </c>
      <c r="AD32" s="32">
        <v>109.74088888888885</v>
      </c>
      <c r="AE32" s="32">
        <v>8.3916666666666675</v>
      </c>
      <c r="AF32" s="37">
        <v>7.64680034181527E-2</v>
      </c>
      <c r="AG32" s="32">
        <v>71.63333333333334</v>
      </c>
      <c r="AH32" s="32">
        <v>0</v>
      </c>
      <c r="AI32" s="37">
        <v>0</v>
      </c>
      <c r="AJ32" s="32">
        <v>0</v>
      </c>
      <c r="AK32" s="32">
        <v>0</v>
      </c>
      <c r="AL32" s="37" t="s">
        <v>2466</v>
      </c>
      <c r="AM32" t="s">
        <v>880</v>
      </c>
      <c r="AN32" s="34">
        <v>5</v>
      </c>
      <c r="AX32"/>
      <c r="AY32"/>
    </row>
    <row r="33" spans="1:51" x14ac:dyDescent="0.25">
      <c r="A33" t="s">
        <v>2364</v>
      </c>
      <c r="B33" t="s">
        <v>1677</v>
      </c>
      <c r="C33" t="s">
        <v>2036</v>
      </c>
      <c r="D33" t="s">
        <v>2301</v>
      </c>
      <c r="E33" s="32">
        <v>39.044444444444444</v>
      </c>
      <c r="F33" s="32">
        <v>117.09100000000001</v>
      </c>
      <c r="G33" s="32">
        <v>5.8159999999999989</v>
      </c>
      <c r="H33" s="37">
        <v>4.9670768889154573E-2</v>
      </c>
      <c r="I33" s="32">
        <v>100.34100000000001</v>
      </c>
      <c r="J33" s="32">
        <v>5.8159999999999989</v>
      </c>
      <c r="K33" s="37">
        <v>5.7962348391983325E-2</v>
      </c>
      <c r="L33" s="32">
        <v>29.463888888888889</v>
      </c>
      <c r="M33" s="32">
        <v>0.26666666666666666</v>
      </c>
      <c r="N33" s="37">
        <v>9.0506269444706328E-3</v>
      </c>
      <c r="O33" s="32">
        <v>12.713888888888889</v>
      </c>
      <c r="P33" s="32">
        <v>0.26666666666666666</v>
      </c>
      <c r="Q33" s="37">
        <v>2.0974437404413373E-2</v>
      </c>
      <c r="R33" s="32">
        <v>11.061111111111112</v>
      </c>
      <c r="S33" s="32">
        <v>0</v>
      </c>
      <c r="T33" s="37">
        <v>0</v>
      </c>
      <c r="U33" s="32">
        <v>5.6888888888888891</v>
      </c>
      <c r="V33" s="32">
        <v>0</v>
      </c>
      <c r="W33" s="37">
        <v>0</v>
      </c>
      <c r="X33" s="32">
        <v>32.668333333333337</v>
      </c>
      <c r="Y33" s="32">
        <v>3.1377777777777776</v>
      </c>
      <c r="Z33" s="37">
        <v>9.6049521282927722E-2</v>
      </c>
      <c r="AA33" s="32">
        <v>0</v>
      </c>
      <c r="AB33" s="32">
        <v>0</v>
      </c>
      <c r="AC33" s="37" t="s">
        <v>2466</v>
      </c>
      <c r="AD33" s="32">
        <v>54.708777777777776</v>
      </c>
      <c r="AE33" s="32">
        <v>2.4115555555555552</v>
      </c>
      <c r="AF33" s="37">
        <v>4.4079865307009435E-2</v>
      </c>
      <c r="AG33" s="32">
        <v>0.25</v>
      </c>
      <c r="AH33" s="32">
        <v>0</v>
      </c>
      <c r="AI33" s="37">
        <v>0</v>
      </c>
      <c r="AJ33" s="32">
        <v>0</v>
      </c>
      <c r="AK33" s="32">
        <v>0</v>
      </c>
      <c r="AL33" s="37" t="s">
        <v>2466</v>
      </c>
      <c r="AM33" t="s">
        <v>735</v>
      </c>
      <c r="AN33" s="34">
        <v>5</v>
      </c>
      <c r="AX33"/>
      <c r="AY33"/>
    </row>
    <row r="34" spans="1:51" x14ac:dyDescent="0.25">
      <c r="A34" t="s">
        <v>2364</v>
      </c>
      <c r="B34" t="s">
        <v>1447</v>
      </c>
      <c r="C34" t="s">
        <v>1996</v>
      </c>
      <c r="D34" t="s">
        <v>2302</v>
      </c>
      <c r="E34" s="32">
        <v>79.111111111111114</v>
      </c>
      <c r="F34" s="32">
        <v>285.39777777777772</v>
      </c>
      <c r="G34" s="32">
        <v>95.318222222222232</v>
      </c>
      <c r="H34" s="37">
        <v>0.33398375756254439</v>
      </c>
      <c r="I34" s="32">
        <v>279.54577777777774</v>
      </c>
      <c r="J34" s="32">
        <v>95.318222222222232</v>
      </c>
      <c r="K34" s="37">
        <v>0.34097536002849071</v>
      </c>
      <c r="L34" s="32">
        <v>29.355555555555569</v>
      </c>
      <c r="M34" s="32">
        <v>0</v>
      </c>
      <c r="N34" s="37">
        <v>0</v>
      </c>
      <c r="O34" s="32">
        <v>23.503555555555568</v>
      </c>
      <c r="P34" s="32">
        <v>0</v>
      </c>
      <c r="Q34" s="37">
        <v>0</v>
      </c>
      <c r="R34" s="32">
        <v>0.1631111111111111</v>
      </c>
      <c r="S34" s="32">
        <v>0</v>
      </c>
      <c r="T34" s="37">
        <v>0</v>
      </c>
      <c r="U34" s="32">
        <v>5.6888888888888891</v>
      </c>
      <c r="V34" s="32">
        <v>0</v>
      </c>
      <c r="W34" s="37">
        <v>0</v>
      </c>
      <c r="X34" s="32">
        <v>92.979444444444397</v>
      </c>
      <c r="Y34" s="32">
        <v>27.566555555555553</v>
      </c>
      <c r="Z34" s="37">
        <v>0.29648010611664477</v>
      </c>
      <c r="AA34" s="32">
        <v>0</v>
      </c>
      <c r="AB34" s="32">
        <v>0</v>
      </c>
      <c r="AC34" s="37" t="s">
        <v>2466</v>
      </c>
      <c r="AD34" s="32">
        <v>161.28677777777776</v>
      </c>
      <c r="AE34" s="32">
        <v>67.751666666666679</v>
      </c>
      <c r="AF34" s="37">
        <v>0.42006956552889585</v>
      </c>
      <c r="AG34" s="32">
        <v>1.776</v>
      </c>
      <c r="AH34" s="32">
        <v>0</v>
      </c>
      <c r="AI34" s="37">
        <v>0</v>
      </c>
      <c r="AJ34" s="32">
        <v>0</v>
      </c>
      <c r="AK34" s="32">
        <v>0</v>
      </c>
      <c r="AL34" s="37" t="s">
        <v>2466</v>
      </c>
      <c r="AM34" t="s">
        <v>501</v>
      </c>
      <c r="AN34" s="34">
        <v>5</v>
      </c>
      <c r="AX34"/>
      <c r="AY34"/>
    </row>
    <row r="35" spans="1:51" x14ac:dyDescent="0.25">
      <c r="A35" t="s">
        <v>2364</v>
      </c>
      <c r="B35" t="s">
        <v>1702</v>
      </c>
      <c r="C35" t="s">
        <v>2051</v>
      </c>
      <c r="D35" t="s">
        <v>2278</v>
      </c>
      <c r="E35" s="32">
        <v>75.555555555555557</v>
      </c>
      <c r="F35" s="32">
        <v>258.49977777777781</v>
      </c>
      <c r="G35" s="32">
        <v>0</v>
      </c>
      <c r="H35" s="37">
        <v>0</v>
      </c>
      <c r="I35" s="32">
        <v>247.21088888888892</v>
      </c>
      <c r="J35" s="32">
        <v>0</v>
      </c>
      <c r="K35" s="37">
        <v>0</v>
      </c>
      <c r="L35" s="32">
        <v>39.549333333333337</v>
      </c>
      <c r="M35" s="32">
        <v>0</v>
      </c>
      <c r="N35" s="37">
        <v>0</v>
      </c>
      <c r="O35" s="32">
        <v>28.260444444444449</v>
      </c>
      <c r="P35" s="32">
        <v>0</v>
      </c>
      <c r="Q35" s="37">
        <v>0</v>
      </c>
      <c r="R35" s="32">
        <v>5.6888888888888891</v>
      </c>
      <c r="S35" s="32">
        <v>0</v>
      </c>
      <c r="T35" s="37">
        <v>0</v>
      </c>
      <c r="U35" s="32">
        <v>5.6</v>
      </c>
      <c r="V35" s="32">
        <v>0</v>
      </c>
      <c r="W35" s="37">
        <v>0</v>
      </c>
      <c r="X35" s="32">
        <v>71.86866666666667</v>
      </c>
      <c r="Y35" s="32">
        <v>0</v>
      </c>
      <c r="Z35" s="37">
        <v>0</v>
      </c>
      <c r="AA35" s="32">
        <v>0</v>
      </c>
      <c r="AB35" s="32">
        <v>0</v>
      </c>
      <c r="AC35" s="37" t="s">
        <v>2466</v>
      </c>
      <c r="AD35" s="32">
        <v>147.0817777777778</v>
      </c>
      <c r="AE35" s="32">
        <v>0</v>
      </c>
      <c r="AF35" s="37">
        <v>0</v>
      </c>
      <c r="AG35" s="32">
        <v>0</v>
      </c>
      <c r="AH35" s="32">
        <v>0</v>
      </c>
      <c r="AI35" s="37" t="s">
        <v>2466</v>
      </c>
      <c r="AJ35" s="32">
        <v>0</v>
      </c>
      <c r="AK35" s="32">
        <v>0</v>
      </c>
      <c r="AL35" s="37" t="s">
        <v>2466</v>
      </c>
      <c r="AM35" t="s">
        <v>760</v>
      </c>
      <c r="AN35" s="34">
        <v>5</v>
      </c>
      <c r="AX35"/>
      <c r="AY35"/>
    </row>
    <row r="36" spans="1:51" x14ac:dyDescent="0.25">
      <c r="A36" t="s">
        <v>2364</v>
      </c>
      <c r="B36" t="s">
        <v>1471</v>
      </c>
      <c r="C36" t="s">
        <v>2100</v>
      </c>
      <c r="D36" t="s">
        <v>2302</v>
      </c>
      <c r="E36" s="32">
        <v>70.844444444444449</v>
      </c>
      <c r="F36" s="32">
        <v>233.91444444444448</v>
      </c>
      <c r="G36" s="32">
        <v>104.47466666666668</v>
      </c>
      <c r="H36" s="37">
        <v>0.44663623452069368</v>
      </c>
      <c r="I36" s="32">
        <v>226.86</v>
      </c>
      <c r="J36" s="32">
        <v>104.47466666666668</v>
      </c>
      <c r="K36" s="37">
        <v>0.46052484645449471</v>
      </c>
      <c r="L36" s="32">
        <v>12.511333333333333</v>
      </c>
      <c r="M36" s="32">
        <v>0.48644444444444446</v>
      </c>
      <c r="N36" s="37">
        <v>3.8880304079856487E-2</v>
      </c>
      <c r="O36" s="32">
        <v>5.4568888888888898</v>
      </c>
      <c r="P36" s="32">
        <v>0.48644444444444446</v>
      </c>
      <c r="Q36" s="37">
        <v>8.9143182928815762E-2</v>
      </c>
      <c r="R36" s="32">
        <v>1.4544444444444444</v>
      </c>
      <c r="S36" s="32">
        <v>0</v>
      </c>
      <c r="T36" s="37">
        <v>0</v>
      </c>
      <c r="U36" s="32">
        <v>5.6</v>
      </c>
      <c r="V36" s="32">
        <v>0</v>
      </c>
      <c r="W36" s="37">
        <v>0</v>
      </c>
      <c r="X36" s="32">
        <v>83.470444444444439</v>
      </c>
      <c r="Y36" s="32">
        <v>34.804333333333339</v>
      </c>
      <c r="Z36" s="37">
        <v>0.41696595202027609</v>
      </c>
      <c r="AA36" s="32">
        <v>0</v>
      </c>
      <c r="AB36" s="32">
        <v>0</v>
      </c>
      <c r="AC36" s="37" t="s">
        <v>2466</v>
      </c>
      <c r="AD36" s="32">
        <v>137.93266666666671</v>
      </c>
      <c r="AE36" s="32">
        <v>69.183888888888902</v>
      </c>
      <c r="AF36" s="37">
        <v>0.50157725911354489</v>
      </c>
      <c r="AG36" s="32">
        <v>0</v>
      </c>
      <c r="AH36" s="32">
        <v>0</v>
      </c>
      <c r="AI36" s="37" t="s">
        <v>2466</v>
      </c>
      <c r="AJ36" s="32">
        <v>0</v>
      </c>
      <c r="AK36" s="32">
        <v>0</v>
      </c>
      <c r="AL36" s="37" t="s">
        <v>2466</v>
      </c>
      <c r="AM36" t="s">
        <v>526</v>
      </c>
      <c r="AN36" s="34">
        <v>5</v>
      </c>
      <c r="AX36"/>
      <c r="AY36"/>
    </row>
    <row r="37" spans="1:51" x14ac:dyDescent="0.25">
      <c r="A37" t="s">
        <v>2364</v>
      </c>
      <c r="B37" t="s">
        <v>1608</v>
      </c>
      <c r="C37" t="s">
        <v>2025</v>
      </c>
      <c r="D37" t="s">
        <v>2269</v>
      </c>
      <c r="E37" s="32">
        <v>101.1</v>
      </c>
      <c r="F37" s="32">
        <v>288.44766666666663</v>
      </c>
      <c r="G37" s="32">
        <v>23.806555555555551</v>
      </c>
      <c r="H37" s="37">
        <v>8.2533361530244848E-2</v>
      </c>
      <c r="I37" s="32">
        <v>283.16488888888887</v>
      </c>
      <c r="J37" s="32">
        <v>23.806555555555551</v>
      </c>
      <c r="K37" s="37">
        <v>8.4073119548719932E-2</v>
      </c>
      <c r="L37" s="32">
        <v>31.341666666666679</v>
      </c>
      <c r="M37" s="32">
        <v>0</v>
      </c>
      <c r="N37" s="37">
        <v>0</v>
      </c>
      <c r="O37" s="32">
        <v>26.058888888888902</v>
      </c>
      <c r="P37" s="32">
        <v>0</v>
      </c>
      <c r="Q37" s="37">
        <v>0</v>
      </c>
      <c r="R37" s="32">
        <v>0</v>
      </c>
      <c r="S37" s="32">
        <v>0</v>
      </c>
      <c r="T37" s="37" t="s">
        <v>2466</v>
      </c>
      <c r="U37" s="32">
        <v>5.2827777777777767</v>
      </c>
      <c r="V37" s="32">
        <v>0</v>
      </c>
      <c r="W37" s="37">
        <v>0</v>
      </c>
      <c r="X37" s="32">
        <v>104.02255555555553</v>
      </c>
      <c r="Y37" s="32">
        <v>4.4151111111111119</v>
      </c>
      <c r="Z37" s="37">
        <v>4.2443786230123189E-2</v>
      </c>
      <c r="AA37" s="32">
        <v>0</v>
      </c>
      <c r="AB37" s="32">
        <v>0</v>
      </c>
      <c r="AC37" s="37" t="s">
        <v>2466</v>
      </c>
      <c r="AD37" s="32">
        <v>153.08344444444444</v>
      </c>
      <c r="AE37" s="32">
        <v>19.391444444444438</v>
      </c>
      <c r="AF37" s="37">
        <v>0.12667238129386221</v>
      </c>
      <c r="AG37" s="32">
        <v>0</v>
      </c>
      <c r="AH37" s="32">
        <v>0</v>
      </c>
      <c r="AI37" s="37" t="s">
        <v>2466</v>
      </c>
      <c r="AJ37" s="32">
        <v>0</v>
      </c>
      <c r="AK37" s="32">
        <v>0</v>
      </c>
      <c r="AL37" s="37" t="s">
        <v>2466</v>
      </c>
      <c r="AM37" t="s">
        <v>665</v>
      </c>
      <c r="AN37" s="34">
        <v>5</v>
      </c>
      <c r="AX37"/>
      <c r="AY37"/>
    </row>
    <row r="38" spans="1:51" x14ac:dyDescent="0.25">
      <c r="A38" t="s">
        <v>2364</v>
      </c>
      <c r="B38" t="s">
        <v>1107</v>
      </c>
      <c r="C38" t="s">
        <v>1980</v>
      </c>
      <c r="D38" t="s">
        <v>2306</v>
      </c>
      <c r="E38" s="32">
        <v>67.022222222222226</v>
      </c>
      <c r="F38" s="32">
        <v>262.18611111111113</v>
      </c>
      <c r="G38" s="32">
        <v>0</v>
      </c>
      <c r="H38" s="37">
        <v>0</v>
      </c>
      <c r="I38" s="32">
        <v>223.53888888888889</v>
      </c>
      <c r="J38" s="32">
        <v>0</v>
      </c>
      <c r="K38" s="37">
        <v>0</v>
      </c>
      <c r="L38" s="32">
        <v>39.447222222222223</v>
      </c>
      <c r="M38" s="32">
        <v>0</v>
      </c>
      <c r="N38" s="37">
        <v>0</v>
      </c>
      <c r="O38" s="32">
        <v>17.730555555555554</v>
      </c>
      <c r="P38" s="32">
        <v>0</v>
      </c>
      <c r="Q38" s="37">
        <v>0</v>
      </c>
      <c r="R38" s="32">
        <v>15.233333333333333</v>
      </c>
      <c r="S38" s="32">
        <v>0</v>
      </c>
      <c r="T38" s="37">
        <v>0</v>
      </c>
      <c r="U38" s="32">
        <v>6.4833333333333334</v>
      </c>
      <c r="V38" s="32">
        <v>0</v>
      </c>
      <c r="W38" s="37">
        <v>0</v>
      </c>
      <c r="X38" s="32">
        <v>56.658333333333331</v>
      </c>
      <c r="Y38" s="32">
        <v>0</v>
      </c>
      <c r="Z38" s="37">
        <v>0</v>
      </c>
      <c r="AA38" s="32">
        <v>16.930555555555557</v>
      </c>
      <c r="AB38" s="32">
        <v>0</v>
      </c>
      <c r="AC38" s="37">
        <v>0</v>
      </c>
      <c r="AD38" s="32">
        <v>149.15</v>
      </c>
      <c r="AE38" s="32">
        <v>0</v>
      </c>
      <c r="AF38" s="37">
        <v>0</v>
      </c>
      <c r="AG38" s="32">
        <v>0</v>
      </c>
      <c r="AH38" s="32">
        <v>0</v>
      </c>
      <c r="AI38" s="37" t="s">
        <v>2466</v>
      </c>
      <c r="AJ38" s="32">
        <v>0</v>
      </c>
      <c r="AK38" s="32">
        <v>0</v>
      </c>
      <c r="AL38" s="37" t="s">
        <v>2466</v>
      </c>
      <c r="AM38" t="s">
        <v>154</v>
      </c>
      <c r="AN38" s="34">
        <v>5</v>
      </c>
      <c r="AX38"/>
      <c r="AY38"/>
    </row>
    <row r="39" spans="1:51" x14ac:dyDescent="0.25">
      <c r="A39" t="s">
        <v>2364</v>
      </c>
      <c r="B39" t="s">
        <v>972</v>
      </c>
      <c r="C39" t="s">
        <v>1905</v>
      </c>
      <c r="D39" t="s">
        <v>2296</v>
      </c>
      <c r="E39" s="32">
        <v>89.544444444444451</v>
      </c>
      <c r="F39" s="32">
        <v>344.88011111111115</v>
      </c>
      <c r="G39" s="32">
        <v>19.349555555555554</v>
      </c>
      <c r="H39" s="37">
        <v>5.610516504769289E-2</v>
      </c>
      <c r="I39" s="32">
        <v>315.79400000000004</v>
      </c>
      <c r="J39" s="32">
        <v>19.349555555555554</v>
      </c>
      <c r="K39" s="37">
        <v>6.1272714350353558E-2</v>
      </c>
      <c r="L39" s="32">
        <v>48.75277777777778</v>
      </c>
      <c r="M39" s="32">
        <v>0</v>
      </c>
      <c r="N39" s="37">
        <v>0</v>
      </c>
      <c r="O39" s="32">
        <v>34.44166666666667</v>
      </c>
      <c r="P39" s="32">
        <v>0</v>
      </c>
      <c r="Q39" s="37">
        <v>0</v>
      </c>
      <c r="R39" s="32">
        <v>9.5611111111111118</v>
      </c>
      <c r="S39" s="32">
        <v>0</v>
      </c>
      <c r="T39" s="37">
        <v>0</v>
      </c>
      <c r="U39" s="32">
        <v>4.75</v>
      </c>
      <c r="V39" s="32">
        <v>0</v>
      </c>
      <c r="W39" s="37">
        <v>0</v>
      </c>
      <c r="X39" s="32">
        <v>68.498666666666665</v>
      </c>
      <c r="Y39" s="32">
        <v>4.020888888888889</v>
      </c>
      <c r="Z39" s="37">
        <v>5.8700250450941467E-2</v>
      </c>
      <c r="AA39" s="32">
        <v>14.775</v>
      </c>
      <c r="AB39" s="32">
        <v>0</v>
      </c>
      <c r="AC39" s="37">
        <v>0</v>
      </c>
      <c r="AD39" s="32">
        <v>206.7342222222222</v>
      </c>
      <c r="AE39" s="32">
        <v>15.328666666666663</v>
      </c>
      <c r="AF39" s="37">
        <v>7.4146730531095204E-2</v>
      </c>
      <c r="AG39" s="32">
        <v>6.1194444444444445</v>
      </c>
      <c r="AH39" s="32">
        <v>0</v>
      </c>
      <c r="AI39" s="37">
        <v>0</v>
      </c>
      <c r="AJ39" s="32">
        <v>0</v>
      </c>
      <c r="AK39" s="32">
        <v>0</v>
      </c>
      <c r="AL39" s="37" t="s">
        <v>2466</v>
      </c>
      <c r="AM39" t="s">
        <v>16</v>
      </c>
      <c r="AN39" s="34">
        <v>5</v>
      </c>
      <c r="AX39"/>
      <c r="AY39"/>
    </row>
    <row r="40" spans="1:51" x14ac:dyDescent="0.25">
      <c r="A40" t="s">
        <v>2364</v>
      </c>
      <c r="B40" t="s">
        <v>1672</v>
      </c>
      <c r="C40" t="s">
        <v>2104</v>
      </c>
      <c r="D40" t="s">
        <v>2273</v>
      </c>
      <c r="E40" s="32">
        <v>64.666666666666671</v>
      </c>
      <c r="F40" s="32">
        <v>284.39722222222224</v>
      </c>
      <c r="G40" s="32">
        <v>0</v>
      </c>
      <c r="H40" s="37">
        <v>0</v>
      </c>
      <c r="I40" s="32">
        <v>238.63611111111112</v>
      </c>
      <c r="J40" s="32">
        <v>0</v>
      </c>
      <c r="K40" s="37">
        <v>0</v>
      </c>
      <c r="L40" s="32">
        <v>46.780555555555551</v>
      </c>
      <c r="M40" s="32">
        <v>0</v>
      </c>
      <c r="N40" s="37">
        <v>0</v>
      </c>
      <c r="O40" s="32">
        <v>15.438888888888888</v>
      </c>
      <c r="P40" s="32">
        <v>0</v>
      </c>
      <c r="Q40" s="37">
        <v>0</v>
      </c>
      <c r="R40" s="32">
        <v>25.747222222222224</v>
      </c>
      <c r="S40" s="32">
        <v>0</v>
      </c>
      <c r="T40" s="37">
        <v>0</v>
      </c>
      <c r="U40" s="32">
        <v>5.5944444444444441</v>
      </c>
      <c r="V40" s="32">
        <v>0</v>
      </c>
      <c r="W40" s="37">
        <v>0</v>
      </c>
      <c r="X40" s="32">
        <v>66.13333333333334</v>
      </c>
      <c r="Y40" s="32">
        <v>0</v>
      </c>
      <c r="Z40" s="37">
        <v>0</v>
      </c>
      <c r="AA40" s="32">
        <v>14.419444444444444</v>
      </c>
      <c r="AB40" s="32">
        <v>0</v>
      </c>
      <c r="AC40" s="37">
        <v>0</v>
      </c>
      <c r="AD40" s="32">
        <v>152.61666666666667</v>
      </c>
      <c r="AE40" s="32">
        <v>0</v>
      </c>
      <c r="AF40" s="37">
        <v>0</v>
      </c>
      <c r="AG40" s="32">
        <v>4.447222222222222</v>
      </c>
      <c r="AH40" s="32">
        <v>0</v>
      </c>
      <c r="AI40" s="37">
        <v>0</v>
      </c>
      <c r="AJ40" s="32">
        <v>0</v>
      </c>
      <c r="AK40" s="32">
        <v>0</v>
      </c>
      <c r="AL40" s="37" t="s">
        <v>2466</v>
      </c>
      <c r="AM40" t="s">
        <v>730</v>
      </c>
      <c r="AN40" s="34">
        <v>5</v>
      </c>
      <c r="AX40"/>
      <c r="AY40"/>
    </row>
    <row r="41" spans="1:51" x14ac:dyDescent="0.25">
      <c r="A41" t="s">
        <v>2364</v>
      </c>
      <c r="B41" t="s">
        <v>1150</v>
      </c>
      <c r="C41" t="s">
        <v>1970</v>
      </c>
      <c r="D41" t="s">
        <v>2266</v>
      </c>
      <c r="E41" s="32">
        <v>74.155555555555551</v>
      </c>
      <c r="F41" s="32">
        <v>242.60977777777782</v>
      </c>
      <c r="G41" s="32">
        <v>5.9092222222222217</v>
      </c>
      <c r="H41" s="37">
        <v>2.4356900518802935E-2</v>
      </c>
      <c r="I41" s="32">
        <v>224.39600000000004</v>
      </c>
      <c r="J41" s="32">
        <v>5.8008888888888883</v>
      </c>
      <c r="K41" s="37">
        <v>2.5851124302077075E-2</v>
      </c>
      <c r="L41" s="32">
        <v>27.502888888888886</v>
      </c>
      <c r="M41" s="32">
        <v>0.48633333333333328</v>
      </c>
      <c r="N41" s="37">
        <v>1.7682990877725974E-2</v>
      </c>
      <c r="O41" s="32">
        <v>11.086333333333332</v>
      </c>
      <c r="P41" s="32">
        <v>0.48633333333333328</v>
      </c>
      <c r="Q41" s="37">
        <v>4.386782525030819E-2</v>
      </c>
      <c r="R41" s="32">
        <v>12.555444444444445</v>
      </c>
      <c r="S41" s="32">
        <v>0</v>
      </c>
      <c r="T41" s="37">
        <v>0</v>
      </c>
      <c r="U41" s="32">
        <v>3.8611111111111112</v>
      </c>
      <c r="V41" s="32">
        <v>0</v>
      </c>
      <c r="W41" s="37">
        <v>0</v>
      </c>
      <c r="X41" s="32">
        <v>54.289555555555573</v>
      </c>
      <c r="Y41" s="32">
        <v>3.9148888888888886</v>
      </c>
      <c r="Z41" s="37">
        <v>7.2111271658555132E-2</v>
      </c>
      <c r="AA41" s="32">
        <v>1.7972222222222223</v>
      </c>
      <c r="AB41" s="32">
        <v>0.10833333333333334</v>
      </c>
      <c r="AC41" s="37">
        <v>6.0278207109737247E-2</v>
      </c>
      <c r="AD41" s="32">
        <v>159.02011111111113</v>
      </c>
      <c r="AE41" s="32">
        <v>1.3996666666666666</v>
      </c>
      <c r="AF41" s="37">
        <v>8.8018217122781805E-3</v>
      </c>
      <c r="AG41" s="32">
        <v>0</v>
      </c>
      <c r="AH41" s="32">
        <v>0</v>
      </c>
      <c r="AI41" s="37" t="s">
        <v>2466</v>
      </c>
      <c r="AJ41" s="32">
        <v>0</v>
      </c>
      <c r="AK41" s="32">
        <v>0</v>
      </c>
      <c r="AL41" s="37" t="s">
        <v>2466</v>
      </c>
      <c r="AM41" t="s">
        <v>197</v>
      </c>
      <c r="AN41" s="34">
        <v>5</v>
      </c>
      <c r="AX41"/>
      <c r="AY41"/>
    </row>
    <row r="42" spans="1:51" x14ac:dyDescent="0.25">
      <c r="A42" t="s">
        <v>2364</v>
      </c>
      <c r="B42" t="s">
        <v>1105</v>
      </c>
      <c r="C42" t="s">
        <v>2078</v>
      </c>
      <c r="D42" t="s">
        <v>2282</v>
      </c>
      <c r="E42" s="32">
        <v>72.5</v>
      </c>
      <c r="F42" s="32">
        <v>184.86722222222221</v>
      </c>
      <c r="G42" s="32">
        <v>32.641666666666666</v>
      </c>
      <c r="H42" s="37">
        <v>0.17656816754367249</v>
      </c>
      <c r="I42" s="32">
        <v>169.74933333333331</v>
      </c>
      <c r="J42" s="32">
        <v>32.416666666666671</v>
      </c>
      <c r="K42" s="37">
        <v>0.19096785848938047</v>
      </c>
      <c r="L42" s="32">
        <v>35.796444444444447</v>
      </c>
      <c r="M42" s="32">
        <v>3.7978888888888891</v>
      </c>
      <c r="N42" s="37">
        <v>0.10609681905092995</v>
      </c>
      <c r="O42" s="32">
        <v>23.38688888888889</v>
      </c>
      <c r="P42" s="32">
        <v>3.7978888888888891</v>
      </c>
      <c r="Q42" s="37">
        <v>0.16239393392309082</v>
      </c>
      <c r="R42" s="32">
        <v>8.3611111111111107</v>
      </c>
      <c r="S42" s="32">
        <v>0</v>
      </c>
      <c r="T42" s="37">
        <v>0</v>
      </c>
      <c r="U42" s="32">
        <v>4.0484444444444447</v>
      </c>
      <c r="V42" s="32">
        <v>0</v>
      </c>
      <c r="W42" s="37">
        <v>0</v>
      </c>
      <c r="X42" s="32">
        <v>42.189666666666675</v>
      </c>
      <c r="Y42" s="32">
        <v>10.252555555555556</v>
      </c>
      <c r="Z42" s="37">
        <v>0.2430110585267061</v>
      </c>
      <c r="AA42" s="32">
        <v>2.7083333333333335</v>
      </c>
      <c r="AB42" s="32">
        <v>0.22500000000000001</v>
      </c>
      <c r="AC42" s="37">
        <v>8.3076923076923076E-2</v>
      </c>
      <c r="AD42" s="32">
        <v>104.17277777777777</v>
      </c>
      <c r="AE42" s="32">
        <v>18.366222222222223</v>
      </c>
      <c r="AF42" s="37">
        <v>0.17630539008378179</v>
      </c>
      <c r="AG42" s="32">
        <v>0</v>
      </c>
      <c r="AH42" s="32">
        <v>0</v>
      </c>
      <c r="AI42" s="37" t="s">
        <v>2466</v>
      </c>
      <c r="AJ42" s="32">
        <v>0</v>
      </c>
      <c r="AK42" s="32">
        <v>0</v>
      </c>
      <c r="AL42" s="37" t="s">
        <v>2466</v>
      </c>
      <c r="AM42" t="s">
        <v>152</v>
      </c>
      <c r="AN42" s="34">
        <v>5</v>
      </c>
      <c r="AX42"/>
      <c r="AY42"/>
    </row>
    <row r="43" spans="1:51" x14ac:dyDescent="0.25">
      <c r="A43" t="s">
        <v>2364</v>
      </c>
      <c r="B43" t="s">
        <v>1292</v>
      </c>
      <c r="C43" t="s">
        <v>2019</v>
      </c>
      <c r="D43" t="s">
        <v>2295</v>
      </c>
      <c r="E43" s="32">
        <v>59.855555555555554</v>
      </c>
      <c r="F43" s="32">
        <v>176.82333333333335</v>
      </c>
      <c r="G43" s="32">
        <v>3.0068888888888892</v>
      </c>
      <c r="H43" s="37">
        <v>1.7005045839852708E-2</v>
      </c>
      <c r="I43" s="32">
        <v>166.07555555555558</v>
      </c>
      <c r="J43" s="32">
        <v>2.8846666666666669</v>
      </c>
      <c r="K43" s="37">
        <v>1.7369604196215912E-2</v>
      </c>
      <c r="L43" s="32">
        <v>35.614888888888885</v>
      </c>
      <c r="M43" s="32">
        <v>1.0055555555555555</v>
      </c>
      <c r="N43" s="37">
        <v>2.8234134288406224E-2</v>
      </c>
      <c r="O43" s="32">
        <v>27.964666666666663</v>
      </c>
      <c r="P43" s="32">
        <v>1.0055555555555555</v>
      </c>
      <c r="Q43" s="37">
        <v>3.5958074077605873E-2</v>
      </c>
      <c r="R43" s="32">
        <v>3.1749999999999998</v>
      </c>
      <c r="S43" s="32">
        <v>0</v>
      </c>
      <c r="T43" s="37">
        <v>0</v>
      </c>
      <c r="U43" s="32">
        <v>4.4752222222222224</v>
      </c>
      <c r="V43" s="32">
        <v>0</v>
      </c>
      <c r="W43" s="37">
        <v>0</v>
      </c>
      <c r="X43" s="32">
        <v>25.99133333333333</v>
      </c>
      <c r="Y43" s="32">
        <v>1.8791111111111112</v>
      </c>
      <c r="Z43" s="37">
        <v>7.2297603474662506E-2</v>
      </c>
      <c r="AA43" s="32">
        <v>3.0975555555555552</v>
      </c>
      <c r="AB43" s="32">
        <v>0.12222222222222222</v>
      </c>
      <c r="AC43" s="37">
        <v>3.9457636846258699E-2</v>
      </c>
      <c r="AD43" s="32">
        <v>112.11955555555558</v>
      </c>
      <c r="AE43" s="32">
        <v>0</v>
      </c>
      <c r="AF43" s="37">
        <v>0</v>
      </c>
      <c r="AG43" s="32">
        <v>0</v>
      </c>
      <c r="AH43" s="32">
        <v>0</v>
      </c>
      <c r="AI43" s="37" t="s">
        <v>2466</v>
      </c>
      <c r="AJ43" s="32">
        <v>0</v>
      </c>
      <c r="AK43" s="32">
        <v>0</v>
      </c>
      <c r="AL43" s="37" t="s">
        <v>2466</v>
      </c>
      <c r="AM43" t="s">
        <v>342</v>
      </c>
      <c r="AN43" s="34">
        <v>5</v>
      </c>
      <c r="AX43"/>
      <c r="AY43"/>
    </row>
    <row r="44" spans="1:51" x14ac:dyDescent="0.25">
      <c r="A44" t="s">
        <v>2364</v>
      </c>
      <c r="B44" t="s">
        <v>1070</v>
      </c>
      <c r="C44" t="s">
        <v>2064</v>
      </c>
      <c r="D44" t="s">
        <v>2311</v>
      </c>
      <c r="E44" s="32">
        <v>82.3</v>
      </c>
      <c r="F44" s="32">
        <v>292.6112222222223</v>
      </c>
      <c r="G44" s="32">
        <v>0.11944444444444445</v>
      </c>
      <c r="H44" s="37">
        <v>4.0820185752729913E-4</v>
      </c>
      <c r="I44" s="32">
        <v>264.70644444444451</v>
      </c>
      <c r="J44" s="32">
        <v>0</v>
      </c>
      <c r="K44" s="37">
        <v>0</v>
      </c>
      <c r="L44" s="32">
        <v>50.748666666666672</v>
      </c>
      <c r="M44" s="32">
        <v>0</v>
      </c>
      <c r="N44" s="37">
        <v>0</v>
      </c>
      <c r="O44" s="32">
        <v>34.25222222222223</v>
      </c>
      <c r="P44" s="32">
        <v>0</v>
      </c>
      <c r="Q44" s="37">
        <v>0</v>
      </c>
      <c r="R44" s="32">
        <v>10.896444444444445</v>
      </c>
      <c r="S44" s="32">
        <v>0</v>
      </c>
      <c r="T44" s="37">
        <v>0</v>
      </c>
      <c r="U44" s="32">
        <v>5.6</v>
      </c>
      <c r="V44" s="32">
        <v>0</v>
      </c>
      <c r="W44" s="37">
        <v>0</v>
      </c>
      <c r="X44" s="32">
        <v>52.977666666666671</v>
      </c>
      <c r="Y44" s="32">
        <v>0</v>
      </c>
      <c r="Z44" s="37">
        <v>0</v>
      </c>
      <c r="AA44" s="32">
        <v>11.408333333333333</v>
      </c>
      <c r="AB44" s="32">
        <v>0.11944444444444445</v>
      </c>
      <c r="AC44" s="37">
        <v>1.0469929388848309E-2</v>
      </c>
      <c r="AD44" s="32">
        <v>177.47655555555562</v>
      </c>
      <c r="AE44" s="32">
        <v>0</v>
      </c>
      <c r="AF44" s="37">
        <v>0</v>
      </c>
      <c r="AG44" s="32">
        <v>0</v>
      </c>
      <c r="AH44" s="32">
        <v>0</v>
      </c>
      <c r="AI44" s="37" t="s">
        <v>2466</v>
      </c>
      <c r="AJ44" s="32">
        <v>0</v>
      </c>
      <c r="AK44" s="32">
        <v>0</v>
      </c>
      <c r="AL44" s="37" t="s">
        <v>2466</v>
      </c>
      <c r="AM44" t="s">
        <v>115</v>
      </c>
      <c r="AN44" s="34">
        <v>5</v>
      </c>
      <c r="AX44"/>
      <c r="AY44"/>
    </row>
    <row r="45" spans="1:51" x14ac:dyDescent="0.25">
      <c r="A45" t="s">
        <v>2364</v>
      </c>
      <c r="B45" t="s">
        <v>1291</v>
      </c>
      <c r="C45" t="s">
        <v>1927</v>
      </c>
      <c r="D45" t="s">
        <v>2248</v>
      </c>
      <c r="E45" s="32">
        <v>102.4</v>
      </c>
      <c r="F45" s="32">
        <v>403.02833333333331</v>
      </c>
      <c r="G45" s="32">
        <v>0.1388888888888889</v>
      </c>
      <c r="H45" s="37">
        <v>3.4461321302196846E-4</v>
      </c>
      <c r="I45" s="32">
        <v>375.72777777777776</v>
      </c>
      <c r="J45" s="32">
        <v>0</v>
      </c>
      <c r="K45" s="37">
        <v>0</v>
      </c>
      <c r="L45" s="32">
        <v>61.948333333333331</v>
      </c>
      <c r="M45" s="32">
        <v>0</v>
      </c>
      <c r="N45" s="37">
        <v>0</v>
      </c>
      <c r="O45" s="32">
        <v>43.479888888888887</v>
      </c>
      <c r="P45" s="32">
        <v>0</v>
      </c>
      <c r="Q45" s="37">
        <v>0</v>
      </c>
      <c r="R45" s="32">
        <v>13.140777777777778</v>
      </c>
      <c r="S45" s="32">
        <v>0</v>
      </c>
      <c r="T45" s="37">
        <v>0</v>
      </c>
      <c r="U45" s="32">
        <v>5.3276666666666666</v>
      </c>
      <c r="V45" s="32">
        <v>0</v>
      </c>
      <c r="W45" s="37">
        <v>0</v>
      </c>
      <c r="X45" s="32">
        <v>77.992333333333335</v>
      </c>
      <c r="Y45" s="32">
        <v>0</v>
      </c>
      <c r="Z45" s="37">
        <v>0</v>
      </c>
      <c r="AA45" s="32">
        <v>8.8321111111111108</v>
      </c>
      <c r="AB45" s="32">
        <v>0.1388888888888889</v>
      </c>
      <c r="AC45" s="37">
        <v>1.5725446288165659E-2</v>
      </c>
      <c r="AD45" s="32">
        <v>254.25555555555556</v>
      </c>
      <c r="AE45" s="32">
        <v>0</v>
      </c>
      <c r="AF45" s="37">
        <v>0</v>
      </c>
      <c r="AG45" s="32">
        <v>0</v>
      </c>
      <c r="AH45" s="32">
        <v>0</v>
      </c>
      <c r="AI45" s="37" t="s">
        <v>2466</v>
      </c>
      <c r="AJ45" s="32">
        <v>0</v>
      </c>
      <c r="AK45" s="32">
        <v>0</v>
      </c>
      <c r="AL45" s="37" t="s">
        <v>2466</v>
      </c>
      <c r="AM45" t="s">
        <v>341</v>
      </c>
      <c r="AN45" s="34">
        <v>5</v>
      </c>
      <c r="AX45"/>
      <c r="AY45"/>
    </row>
    <row r="46" spans="1:51" x14ac:dyDescent="0.25">
      <c r="A46" t="s">
        <v>2364</v>
      </c>
      <c r="B46" t="s">
        <v>1346</v>
      </c>
      <c r="C46" t="s">
        <v>1916</v>
      </c>
      <c r="D46" t="s">
        <v>2275</v>
      </c>
      <c r="E46" s="32">
        <v>77.411111111111111</v>
      </c>
      <c r="F46" s="32">
        <v>283.70322222222228</v>
      </c>
      <c r="G46" s="32">
        <v>0.11944444444444445</v>
      </c>
      <c r="H46" s="37">
        <v>4.2101899128549428E-4</v>
      </c>
      <c r="I46" s="32">
        <v>247.15322222222227</v>
      </c>
      <c r="J46" s="32">
        <v>0</v>
      </c>
      <c r="K46" s="37">
        <v>0</v>
      </c>
      <c r="L46" s="32">
        <v>53.280555555555559</v>
      </c>
      <c r="M46" s="32">
        <v>0</v>
      </c>
      <c r="N46" s="37">
        <v>0</v>
      </c>
      <c r="O46" s="32">
        <v>24.002777777777784</v>
      </c>
      <c r="P46" s="32">
        <v>0</v>
      </c>
      <c r="Q46" s="37">
        <v>0</v>
      </c>
      <c r="R46" s="32">
        <v>23.588888888888889</v>
      </c>
      <c r="S46" s="32">
        <v>0</v>
      </c>
      <c r="T46" s="37">
        <v>0</v>
      </c>
      <c r="U46" s="32">
        <v>5.6888888888888891</v>
      </c>
      <c r="V46" s="32">
        <v>0</v>
      </c>
      <c r="W46" s="37">
        <v>0</v>
      </c>
      <c r="X46" s="32">
        <v>42.31366666666667</v>
      </c>
      <c r="Y46" s="32">
        <v>0</v>
      </c>
      <c r="Z46" s="37">
        <v>0</v>
      </c>
      <c r="AA46" s="32">
        <v>7.2722222222222221</v>
      </c>
      <c r="AB46" s="32">
        <v>0.11944444444444445</v>
      </c>
      <c r="AC46" s="37">
        <v>1.6424751718869368E-2</v>
      </c>
      <c r="AD46" s="32">
        <v>180.83677777777783</v>
      </c>
      <c r="AE46" s="32">
        <v>0</v>
      </c>
      <c r="AF46" s="37">
        <v>0</v>
      </c>
      <c r="AG46" s="32">
        <v>0</v>
      </c>
      <c r="AH46" s="32">
        <v>0</v>
      </c>
      <c r="AI46" s="37" t="s">
        <v>2466</v>
      </c>
      <c r="AJ46" s="32">
        <v>0</v>
      </c>
      <c r="AK46" s="32">
        <v>0</v>
      </c>
      <c r="AL46" s="37" t="s">
        <v>2466</v>
      </c>
      <c r="AM46" t="s">
        <v>397</v>
      </c>
      <c r="AN46" s="34">
        <v>5</v>
      </c>
      <c r="AX46"/>
      <c r="AY46"/>
    </row>
    <row r="47" spans="1:51" x14ac:dyDescent="0.25">
      <c r="A47" t="s">
        <v>2364</v>
      </c>
      <c r="B47" t="s">
        <v>1283</v>
      </c>
      <c r="C47" t="s">
        <v>1912</v>
      </c>
      <c r="D47" t="s">
        <v>2316</v>
      </c>
      <c r="E47" s="32">
        <v>75.155555555555551</v>
      </c>
      <c r="F47" s="32">
        <v>274.99866666666668</v>
      </c>
      <c r="G47" s="32">
        <v>51.88022222222223</v>
      </c>
      <c r="H47" s="37">
        <v>0.18865626823241166</v>
      </c>
      <c r="I47" s="32">
        <v>233.77644444444445</v>
      </c>
      <c r="J47" s="32">
        <v>51.735777777777784</v>
      </c>
      <c r="K47" s="37">
        <v>0.22130449413209582</v>
      </c>
      <c r="L47" s="32">
        <v>67.408999999999992</v>
      </c>
      <c r="M47" s="32">
        <v>6.9667777777777768</v>
      </c>
      <c r="N47" s="37">
        <v>0.1033508548973843</v>
      </c>
      <c r="O47" s="32">
        <v>37.822888888888883</v>
      </c>
      <c r="P47" s="32">
        <v>6.9667777777777768</v>
      </c>
      <c r="Q47" s="37">
        <v>0.18419475567410681</v>
      </c>
      <c r="R47" s="32">
        <v>23.897222222222222</v>
      </c>
      <c r="S47" s="32">
        <v>0</v>
      </c>
      <c r="T47" s="37">
        <v>0</v>
      </c>
      <c r="U47" s="32">
        <v>5.6888888888888891</v>
      </c>
      <c r="V47" s="32">
        <v>0</v>
      </c>
      <c r="W47" s="37">
        <v>0</v>
      </c>
      <c r="X47" s="32">
        <v>52.021777777777757</v>
      </c>
      <c r="Y47" s="32">
        <v>16.740222222222222</v>
      </c>
      <c r="Z47" s="37">
        <v>0.32179258259361476</v>
      </c>
      <c r="AA47" s="32">
        <v>11.636111111111111</v>
      </c>
      <c r="AB47" s="32">
        <v>0.14444444444444443</v>
      </c>
      <c r="AC47" s="37">
        <v>1.2413463833850559E-2</v>
      </c>
      <c r="AD47" s="32">
        <v>143.93177777777782</v>
      </c>
      <c r="AE47" s="32">
        <v>28.02877777777778</v>
      </c>
      <c r="AF47" s="37">
        <v>0.19473654956900874</v>
      </c>
      <c r="AG47" s="32">
        <v>0</v>
      </c>
      <c r="AH47" s="32">
        <v>0</v>
      </c>
      <c r="AI47" s="37" t="s">
        <v>2466</v>
      </c>
      <c r="AJ47" s="32">
        <v>0</v>
      </c>
      <c r="AK47" s="32">
        <v>0</v>
      </c>
      <c r="AL47" s="37" t="s">
        <v>2466</v>
      </c>
      <c r="AM47" t="s">
        <v>333</v>
      </c>
      <c r="AN47" s="34">
        <v>5</v>
      </c>
      <c r="AX47"/>
      <c r="AY47"/>
    </row>
    <row r="48" spans="1:51" x14ac:dyDescent="0.25">
      <c r="A48" t="s">
        <v>2364</v>
      </c>
      <c r="B48" t="s">
        <v>1282</v>
      </c>
      <c r="C48" t="s">
        <v>2128</v>
      </c>
      <c r="D48" t="s">
        <v>2261</v>
      </c>
      <c r="E48" s="32">
        <v>59.911111111111111</v>
      </c>
      <c r="F48" s="32">
        <v>210.20544444444437</v>
      </c>
      <c r="G48" s="32">
        <v>0.1388888888888889</v>
      </c>
      <c r="H48" s="37">
        <v>6.6072926539063133E-4</v>
      </c>
      <c r="I48" s="32">
        <v>182.02477777777767</v>
      </c>
      <c r="J48" s="32">
        <v>0</v>
      </c>
      <c r="K48" s="37">
        <v>0</v>
      </c>
      <c r="L48" s="32">
        <v>27.585999999999999</v>
      </c>
      <c r="M48" s="32">
        <v>0</v>
      </c>
      <c r="N48" s="37">
        <v>0</v>
      </c>
      <c r="O48" s="32">
        <v>9.8553333333333324</v>
      </c>
      <c r="P48" s="32">
        <v>0</v>
      </c>
      <c r="Q48" s="37">
        <v>0</v>
      </c>
      <c r="R48" s="32">
        <v>12.830666666666666</v>
      </c>
      <c r="S48" s="32">
        <v>0</v>
      </c>
      <c r="T48" s="37">
        <v>0</v>
      </c>
      <c r="U48" s="32">
        <v>4.9000000000000004</v>
      </c>
      <c r="V48" s="32">
        <v>0</v>
      </c>
      <c r="W48" s="37">
        <v>0</v>
      </c>
      <c r="X48" s="32">
        <v>54.065666666666672</v>
      </c>
      <c r="Y48" s="32">
        <v>0</v>
      </c>
      <c r="Z48" s="37">
        <v>0</v>
      </c>
      <c r="AA48" s="32">
        <v>10.45</v>
      </c>
      <c r="AB48" s="32">
        <v>0.1388888888888889</v>
      </c>
      <c r="AC48" s="37">
        <v>1.3290802764486976E-2</v>
      </c>
      <c r="AD48" s="32">
        <v>118.10377777777768</v>
      </c>
      <c r="AE48" s="32">
        <v>0</v>
      </c>
      <c r="AF48" s="37">
        <v>0</v>
      </c>
      <c r="AG48" s="32">
        <v>0</v>
      </c>
      <c r="AH48" s="32">
        <v>0</v>
      </c>
      <c r="AI48" s="37" t="s">
        <v>2466</v>
      </c>
      <c r="AJ48" s="32">
        <v>0</v>
      </c>
      <c r="AK48" s="32">
        <v>0</v>
      </c>
      <c r="AL48" s="37" t="s">
        <v>2466</v>
      </c>
      <c r="AM48" t="s">
        <v>332</v>
      </c>
      <c r="AN48" s="34">
        <v>5</v>
      </c>
      <c r="AX48"/>
      <c r="AY48"/>
    </row>
    <row r="49" spans="1:51" x14ac:dyDescent="0.25">
      <c r="A49" t="s">
        <v>2364</v>
      </c>
      <c r="B49" t="s">
        <v>1181</v>
      </c>
      <c r="C49" t="s">
        <v>1951</v>
      </c>
      <c r="D49" t="s">
        <v>2287</v>
      </c>
      <c r="E49" s="32">
        <v>57.2</v>
      </c>
      <c r="F49" s="32">
        <v>209.40488888888888</v>
      </c>
      <c r="G49" s="32">
        <v>23.220111111111109</v>
      </c>
      <c r="H49" s="37">
        <v>0.1108861938912601</v>
      </c>
      <c r="I49" s="32">
        <v>182.39288888888888</v>
      </c>
      <c r="J49" s="32">
        <v>23.103444444444442</v>
      </c>
      <c r="K49" s="37">
        <v>0.12666855920308784</v>
      </c>
      <c r="L49" s="32">
        <v>43.767222222222216</v>
      </c>
      <c r="M49" s="32">
        <v>2.0867777777777774</v>
      </c>
      <c r="N49" s="37">
        <v>4.767900889808456E-2</v>
      </c>
      <c r="O49" s="32">
        <v>27.505555555555549</v>
      </c>
      <c r="P49" s="32">
        <v>2.0867777777777774</v>
      </c>
      <c r="Q49" s="37">
        <v>7.586750151484549E-2</v>
      </c>
      <c r="R49" s="32">
        <v>11.372777777777779</v>
      </c>
      <c r="S49" s="32">
        <v>0</v>
      </c>
      <c r="T49" s="37">
        <v>0</v>
      </c>
      <c r="U49" s="32">
        <v>4.8888888888888893</v>
      </c>
      <c r="V49" s="32">
        <v>0</v>
      </c>
      <c r="W49" s="37">
        <v>0</v>
      </c>
      <c r="X49" s="32">
        <v>46.925444444444445</v>
      </c>
      <c r="Y49" s="32">
        <v>0.13333333333333333</v>
      </c>
      <c r="Z49" s="37">
        <v>2.841386691418302E-3</v>
      </c>
      <c r="AA49" s="32">
        <v>10.750333333333334</v>
      </c>
      <c r="AB49" s="32">
        <v>0.11666666666666667</v>
      </c>
      <c r="AC49" s="37">
        <v>1.0852376670490837E-2</v>
      </c>
      <c r="AD49" s="32">
        <v>107.96188888888886</v>
      </c>
      <c r="AE49" s="32">
        <v>20.883333333333333</v>
      </c>
      <c r="AF49" s="37">
        <v>0.19343245610333692</v>
      </c>
      <c r="AG49" s="32">
        <v>0</v>
      </c>
      <c r="AH49" s="32">
        <v>0</v>
      </c>
      <c r="AI49" s="37" t="s">
        <v>2466</v>
      </c>
      <c r="AJ49" s="32">
        <v>0</v>
      </c>
      <c r="AK49" s="32">
        <v>0</v>
      </c>
      <c r="AL49" s="37" t="s">
        <v>2466</v>
      </c>
      <c r="AM49" t="s">
        <v>229</v>
      </c>
      <c r="AN49" s="34">
        <v>5</v>
      </c>
      <c r="AX49"/>
      <c r="AY49"/>
    </row>
    <row r="50" spans="1:51" x14ac:dyDescent="0.25">
      <c r="A50" t="s">
        <v>2364</v>
      </c>
      <c r="B50" t="s">
        <v>1136</v>
      </c>
      <c r="C50" t="s">
        <v>1973</v>
      </c>
      <c r="D50" t="s">
        <v>2317</v>
      </c>
      <c r="E50" s="32">
        <v>77.144444444444446</v>
      </c>
      <c r="F50" s="32">
        <v>229.22400000000005</v>
      </c>
      <c r="G50" s="32">
        <v>0.125</v>
      </c>
      <c r="H50" s="37">
        <v>5.4531811677660264E-4</v>
      </c>
      <c r="I50" s="32">
        <v>209.84822222222226</v>
      </c>
      <c r="J50" s="32">
        <v>0</v>
      </c>
      <c r="K50" s="37">
        <v>0</v>
      </c>
      <c r="L50" s="32">
        <v>44.147888888888879</v>
      </c>
      <c r="M50" s="32">
        <v>0</v>
      </c>
      <c r="N50" s="37">
        <v>0</v>
      </c>
      <c r="O50" s="32">
        <v>32.452666666666659</v>
      </c>
      <c r="P50" s="32">
        <v>0</v>
      </c>
      <c r="Q50" s="37">
        <v>0</v>
      </c>
      <c r="R50" s="32">
        <v>6.0063333333333322</v>
      </c>
      <c r="S50" s="32">
        <v>0</v>
      </c>
      <c r="T50" s="37">
        <v>0</v>
      </c>
      <c r="U50" s="32">
        <v>5.6888888888888891</v>
      </c>
      <c r="V50" s="32">
        <v>0</v>
      </c>
      <c r="W50" s="37">
        <v>0</v>
      </c>
      <c r="X50" s="32">
        <v>30.153222222222226</v>
      </c>
      <c r="Y50" s="32">
        <v>0</v>
      </c>
      <c r="Z50" s="37">
        <v>0</v>
      </c>
      <c r="AA50" s="32">
        <v>7.6805555555555554</v>
      </c>
      <c r="AB50" s="32">
        <v>0.125</v>
      </c>
      <c r="AC50" s="37">
        <v>1.62748643761302E-2</v>
      </c>
      <c r="AD50" s="32">
        <v>147.24233333333336</v>
      </c>
      <c r="AE50" s="32">
        <v>0</v>
      </c>
      <c r="AF50" s="37">
        <v>0</v>
      </c>
      <c r="AG50" s="32">
        <v>0</v>
      </c>
      <c r="AH50" s="32">
        <v>0</v>
      </c>
      <c r="AI50" s="37" t="s">
        <v>2466</v>
      </c>
      <c r="AJ50" s="32">
        <v>0</v>
      </c>
      <c r="AK50" s="32">
        <v>0</v>
      </c>
      <c r="AL50" s="37" t="s">
        <v>2466</v>
      </c>
      <c r="AM50" t="s">
        <v>183</v>
      </c>
      <c r="AN50" s="34">
        <v>5</v>
      </c>
      <c r="AX50"/>
      <c r="AY50"/>
    </row>
    <row r="51" spans="1:51" x14ac:dyDescent="0.25">
      <c r="A51" t="s">
        <v>2364</v>
      </c>
      <c r="B51" t="s">
        <v>1183</v>
      </c>
      <c r="C51" t="s">
        <v>1911</v>
      </c>
      <c r="D51" t="s">
        <v>2260</v>
      </c>
      <c r="E51" s="32">
        <v>29.233333333333334</v>
      </c>
      <c r="F51" s="32">
        <v>127.21333333333335</v>
      </c>
      <c r="G51" s="32">
        <v>7.8077777777777797</v>
      </c>
      <c r="H51" s="37">
        <v>6.1375467281556795E-2</v>
      </c>
      <c r="I51" s="32">
        <v>111.31333333333336</v>
      </c>
      <c r="J51" s="32">
        <v>7.6827777777777797</v>
      </c>
      <c r="K51" s="37">
        <v>6.9019384719809951E-2</v>
      </c>
      <c r="L51" s="32">
        <v>48.497000000000007</v>
      </c>
      <c r="M51" s="32">
        <v>7.1640000000000015</v>
      </c>
      <c r="N51" s="37">
        <v>0.1477204775553127</v>
      </c>
      <c r="O51" s="32">
        <v>37.788666666666678</v>
      </c>
      <c r="P51" s="32">
        <v>7.1640000000000015</v>
      </c>
      <c r="Q51" s="37">
        <v>0.18958065028315366</v>
      </c>
      <c r="R51" s="32">
        <v>6.0861111111111112</v>
      </c>
      <c r="S51" s="32">
        <v>0</v>
      </c>
      <c r="T51" s="37">
        <v>0</v>
      </c>
      <c r="U51" s="32">
        <v>4.6222222222222218</v>
      </c>
      <c r="V51" s="32">
        <v>0</v>
      </c>
      <c r="W51" s="37">
        <v>0</v>
      </c>
      <c r="X51" s="32">
        <v>20.311666666666667</v>
      </c>
      <c r="Y51" s="32">
        <v>0.13277777777777777</v>
      </c>
      <c r="Z51" s="37">
        <v>6.5370203222012519E-3</v>
      </c>
      <c r="AA51" s="32">
        <v>5.1916666666666664</v>
      </c>
      <c r="AB51" s="32">
        <v>0.125</v>
      </c>
      <c r="AC51" s="37">
        <v>2.4077046548956663E-2</v>
      </c>
      <c r="AD51" s="32">
        <v>53.213000000000008</v>
      </c>
      <c r="AE51" s="32">
        <v>0.38599999999999995</v>
      </c>
      <c r="AF51" s="37">
        <v>7.2538665363726888E-3</v>
      </c>
      <c r="AG51" s="32">
        <v>0</v>
      </c>
      <c r="AH51" s="32">
        <v>0</v>
      </c>
      <c r="AI51" s="37" t="s">
        <v>2466</v>
      </c>
      <c r="AJ51" s="32">
        <v>0</v>
      </c>
      <c r="AK51" s="32">
        <v>0</v>
      </c>
      <c r="AL51" s="37" t="s">
        <v>2466</v>
      </c>
      <c r="AM51" t="s">
        <v>231</v>
      </c>
      <c r="AN51" s="34">
        <v>5</v>
      </c>
      <c r="AX51"/>
      <c r="AY51"/>
    </row>
    <row r="52" spans="1:51" x14ac:dyDescent="0.25">
      <c r="A52" t="s">
        <v>2364</v>
      </c>
      <c r="B52" t="s">
        <v>1314</v>
      </c>
      <c r="C52" t="s">
        <v>2140</v>
      </c>
      <c r="D52" t="s">
        <v>2295</v>
      </c>
      <c r="E52" s="32">
        <v>99.077777777777783</v>
      </c>
      <c r="F52" s="32">
        <v>371.70711111111109</v>
      </c>
      <c r="G52" s="32">
        <v>3.6111111111111108E-2</v>
      </c>
      <c r="H52" s="37">
        <v>9.7149368499212645E-5</v>
      </c>
      <c r="I52" s="32">
        <v>337.20777777777778</v>
      </c>
      <c r="J52" s="32">
        <v>0</v>
      </c>
      <c r="K52" s="37">
        <v>0</v>
      </c>
      <c r="L52" s="32">
        <v>30.539333333333342</v>
      </c>
      <c r="M52" s="32">
        <v>0</v>
      </c>
      <c r="N52" s="37">
        <v>0</v>
      </c>
      <c r="O52" s="32">
        <v>16.650444444444453</v>
      </c>
      <c r="P52" s="32">
        <v>0</v>
      </c>
      <c r="Q52" s="37">
        <v>0</v>
      </c>
      <c r="R52" s="32">
        <v>8.6444444444444439</v>
      </c>
      <c r="S52" s="32">
        <v>0</v>
      </c>
      <c r="T52" s="37">
        <v>0</v>
      </c>
      <c r="U52" s="32">
        <v>5.2444444444444445</v>
      </c>
      <c r="V52" s="32">
        <v>0</v>
      </c>
      <c r="W52" s="37">
        <v>0</v>
      </c>
      <c r="X52" s="32">
        <v>80.538555555555575</v>
      </c>
      <c r="Y52" s="32">
        <v>0</v>
      </c>
      <c r="Z52" s="37">
        <v>0</v>
      </c>
      <c r="AA52" s="32">
        <v>20.610444444444443</v>
      </c>
      <c r="AB52" s="32">
        <v>3.6111111111111108E-2</v>
      </c>
      <c r="AC52" s="37">
        <v>1.7520782343364205E-3</v>
      </c>
      <c r="AD52" s="32">
        <v>240.01877777777776</v>
      </c>
      <c r="AE52" s="32">
        <v>0</v>
      </c>
      <c r="AF52" s="37">
        <v>0</v>
      </c>
      <c r="AG52" s="32">
        <v>0</v>
      </c>
      <c r="AH52" s="32">
        <v>0</v>
      </c>
      <c r="AI52" s="37" t="s">
        <v>2466</v>
      </c>
      <c r="AJ52" s="32">
        <v>0</v>
      </c>
      <c r="AK52" s="32">
        <v>0</v>
      </c>
      <c r="AL52" s="37" t="s">
        <v>2466</v>
      </c>
      <c r="AM52" t="s">
        <v>364</v>
      </c>
      <c r="AN52" s="34">
        <v>5</v>
      </c>
      <c r="AX52"/>
      <c r="AY52"/>
    </row>
    <row r="53" spans="1:51" x14ac:dyDescent="0.25">
      <c r="A53" t="s">
        <v>2364</v>
      </c>
      <c r="B53" t="s">
        <v>1313</v>
      </c>
      <c r="C53" t="s">
        <v>2139</v>
      </c>
      <c r="D53" t="s">
        <v>2296</v>
      </c>
      <c r="E53" s="32">
        <v>54.866666666666667</v>
      </c>
      <c r="F53" s="32">
        <v>182.78733333333338</v>
      </c>
      <c r="G53" s="32">
        <v>9.9493333333333318</v>
      </c>
      <c r="H53" s="37">
        <v>5.4431196910070333E-2</v>
      </c>
      <c r="I53" s="32">
        <v>165.28466666666671</v>
      </c>
      <c r="J53" s="32">
        <v>9.82711111111111</v>
      </c>
      <c r="K53" s="37">
        <v>5.9455673108078838E-2</v>
      </c>
      <c r="L53" s="32">
        <v>25.971333333333337</v>
      </c>
      <c r="M53" s="32">
        <v>6.3608888888888888</v>
      </c>
      <c r="N53" s="37">
        <v>0.24491961222202252</v>
      </c>
      <c r="O53" s="32">
        <v>19.793555555555557</v>
      </c>
      <c r="P53" s="32">
        <v>6.3608888888888888</v>
      </c>
      <c r="Q53" s="37">
        <v>0.32136161040069156</v>
      </c>
      <c r="R53" s="32">
        <v>0.53333333333333333</v>
      </c>
      <c r="S53" s="32">
        <v>0</v>
      </c>
      <c r="T53" s="37">
        <v>0</v>
      </c>
      <c r="U53" s="32">
        <v>5.6444444444444448</v>
      </c>
      <c r="V53" s="32">
        <v>0</v>
      </c>
      <c r="W53" s="37">
        <v>0</v>
      </c>
      <c r="X53" s="32">
        <v>41.87822222222222</v>
      </c>
      <c r="Y53" s="32">
        <v>0</v>
      </c>
      <c r="Z53" s="37">
        <v>0</v>
      </c>
      <c r="AA53" s="32">
        <v>11.324888888888889</v>
      </c>
      <c r="AB53" s="32">
        <v>0.12222222222222222</v>
      </c>
      <c r="AC53" s="37">
        <v>1.0792355088104862E-2</v>
      </c>
      <c r="AD53" s="32">
        <v>103.61288888888893</v>
      </c>
      <c r="AE53" s="32">
        <v>3.4662222222222212</v>
      </c>
      <c r="AF53" s="37">
        <v>3.3453581493507863E-2</v>
      </c>
      <c r="AG53" s="32">
        <v>0</v>
      </c>
      <c r="AH53" s="32">
        <v>0</v>
      </c>
      <c r="AI53" s="37" t="s">
        <v>2466</v>
      </c>
      <c r="AJ53" s="32">
        <v>0</v>
      </c>
      <c r="AK53" s="32">
        <v>0</v>
      </c>
      <c r="AL53" s="37" t="s">
        <v>2466</v>
      </c>
      <c r="AM53" t="s">
        <v>363</v>
      </c>
      <c r="AN53" s="34">
        <v>5</v>
      </c>
      <c r="AX53"/>
      <c r="AY53"/>
    </row>
    <row r="54" spans="1:51" x14ac:dyDescent="0.25">
      <c r="A54" t="s">
        <v>2364</v>
      </c>
      <c r="B54" t="s">
        <v>1537</v>
      </c>
      <c r="C54" t="s">
        <v>1975</v>
      </c>
      <c r="D54" t="s">
        <v>2287</v>
      </c>
      <c r="E54" s="32">
        <v>57.511111111111113</v>
      </c>
      <c r="F54" s="32">
        <v>185.54644444444443</v>
      </c>
      <c r="G54" s="32">
        <v>0.4572222222222222</v>
      </c>
      <c r="H54" s="37">
        <v>2.4641928525831807E-3</v>
      </c>
      <c r="I54" s="32">
        <v>159.85477777777777</v>
      </c>
      <c r="J54" s="32">
        <v>0.34333333333333332</v>
      </c>
      <c r="K54" s="37">
        <v>2.1477827444771054E-3</v>
      </c>
      <c r="L54" s="32">
        <v>39.691222222222223</v>
      </c>
      <c r="M54" s="32">
        <v>0</v>
      </c>
      <c r="N54" s="37">
        <v>0</v>
      </c>
      <c r="O54" s="32">
        <v>17.207888888888888</v>
      </c>
      <c r="P54" s="32">
        <v>0</v>
      </c>
      <c r="Q54" s="37">
        <v>0</v>
      </c>
      <c r="R54" s="32">
        <v>16.883333333333333</v>
      </c>
      <c r="S54" s="32">
        <v>0</v>
      </c>
      <c r="T54" s="37">
        <v>0</v>
      </c>
      <c r="U54" s="32">
        <v>5.6</v>
      </c>
      <c r="V54" s="32">
        <v>0</v>
      </c>
      <c r="W54" s="37">
        <v>0</v>
      </c>
      <c r="X54" s="32">
        <v>46.657777777777795</v>
      </c>
      <c r="Y54" s="32">
        <v>0</v>
      </c>
      <c r="Z54" s="37">
        <v>0</v>
      </c>
      <c r="AA54" s="32">
        <v>3.2083333333333335</v>
      </c>
      <c r="AB54" s="32">
        <v>0.11388888888888889</v>
      </c>
      <c r="AC54" s="37">
        <v>3.5497835497835493E-2</v>
      </c>
      <c r="AD54" s="32">
        <v>95.989111111111072</v>
      </c>
      <c r="AE54" s="32">
        <v>0.34333333333333332</v>
      </c>
      <c r="AF54" s="37">
        <v>3.5767945901271224E-3</v>
      </c>
      <c r="AG54" s="32">
        <v>0</v>
      </c>
      <c r="AH54" s="32">
        <v>0</v>
      </c>
      <c r="AI54" s="37" t="s">
        <v>2466</v>
      </c>
      <c r="AJ54" s="32">
        <v>0</v>
      </c>
      <c r="AK54" s="32">
        <v>0</v>
      </c>
      <c r="AL54" s="37" t="s">
        <v>2466</v>
      </c>
      <c r="AM54" t="s">
        <v>592</v>
      </c>
      <c r="AN54" s="34">
        <v>5</v>
      </c>
      <c r="AX54"/>
      <c r="AY54"/>
    </row>
    <row r="55" spans="1:51" x14ac:dyDescent="0.25">
      <c r="A55" t="s">
        <v>2364</v>
      </c>
      <c r="B55" t="s">
        <v>1166</v>
      </c>
      <c r="C55" t="s">
        <v>2093</v>
      </c>
      <c r="D55" t="s">
        <v>2255</v>
      </c>
      <c r="E55" s="32">
        <v>55.222222222222221</v>
      </c>
      <c r="F55" s="32">
        <v>173.57611111111109</v>
      </c>
      <c r="G55" s="32">
        <v>0.15</v>
      </c>
      <c r="H55" s="37">
        <v>8.6417421752225259E-4</v>
      </c>
      <c r="I55" s="32">
        <v>159.21522222222222</v>
      </c>
      <c r="J55" s="32">
        <v>1.1111111111111112E-2</v>
      </c>
      <c r="K55" s="37">
        <v>6.9786738705190807E-5</v>
      </c>
      <c r="L55" s="32">
        <v>45.733666666666679</v>
      </c>
      <c r="M55" s="32">
        <v>1.1111111111111112E-2</v>
      </c>
      <c r="N55" s="37">
        <v>2.4295255379576917E-4</v>
      </c>
      <c r="O55" s="32">
        <v>31.511666666666677</v>
      </c>
      <c r="P55" s="32">
        <v>1.1111111111111112E-2</v>
      </c>
      <c r="Q55" s="37">
        <v>3.5260309232911961E-4</v>
      </c>
      <c r="R55" s="32">
        <v>8.5331111111111113</v>
      </c>
      <c r="S55" s="32">
        <v>0</v>
      </c>
      <c r="T55" s="37">
        <v>0</v>
      </c>
      <c r="U55" s="32">
        <v>5.6888888888888891</v>
      </c>
      <c r="V55" s="32">
        <v>0</v>
      </c>
      <c r="W55" s="37">
        <v>0</v>
      </c>
      <c r="X55" s="32">
        <v>18.729111111111113</v>
      </c>
      <c r="Y55" s="32">
        <v>0</v>
      </c>
      <c r="Z55" s="37">
        <v>0</v>
      </c>
      <c r="AA55" s="32">
        <v>0.1388888888888889</v>
      </c>
      <c r="AB55" s="32">
        <v>0.1388888888888889</v>
      </c>
      <c r="AC55" s="37">
        <v>1</v>
      </c>
      <c r="AD55" s="32">
        <v>108.97444444444442</v>
      </c>
      <c r="AE55" s="32">
        <v>0</v>
      </c>
      <c r="AF55" s="37">
        <v>0</v>
      </c>
      <c r="AG55" s="32">
        <v>0</v>
      </c>
      <c r="AH55" s="32">
        <v>0</v>
      </c>
      <c r="AI55" s="37" t="s">
        <v>2466</v>
      </c>
      <c r="AJ55" s="32">
        <v>0</v>
      </c>
      <c r="AK55" s="32">
        <v>0</v>
      </c>
      <c r="AL55" s="37" t="s">
        <v>2466</v>
      </c>
      <c r="AM55" t="s">
        <v>214</v>
      </c>
      <c r="AN55" s="34">
        <v>5</v>
      </c>
      <c r="AX55"/>
      <c r="AY55"/>
    </row>
    <row r="56" spans="1:51" x14ac:dyDescent="0.25">
      <c r="A56" t="s">
        <v>2364</v>
      </c>
      <c r="B56" t="s">
        <v>1117</v>
      </c>
      <c r="C56" t="s">
        <v>2080</v>
      </c>
      <c r="D56" t="s">
        <v>2247</v>
      </c>
      <c r="E56" s="32">
        <v>60.366666666666667</v>
      </c>
      <c r="F56" s="32">
        <v>196.11933333333332</v>
      </c>
      <c r="G56" s="32">
        <v>2.0838888888888891</v>
      </c>
      <c r="H56" s="37">
        <v>1.0625616829662668E-2</v>
      </c>
      <c r="I56" s="32">
        <v>180.11488888888888</v>
      </c>
      <c r="J56" s="32">
        <v>1.9033333333333333</v>
      </c>
      <c r="K56" s="37">
        <v>1.0567329247875122E-2</v>
      </c>
      <c r="L56" s="32">
        <v>21.269333333333336</v>
      </c>
      <c r="M56" s="32">
        <v>0</v>
      </c>
      <c r="N56" s="37">
        <v>0</v>
      </c>
      <c r="O56" s="32">
        <v>13.356555555555556</v>
      </c>
      <c r="P56" s="32">
        <v>0</v>
      </c>
      <c r="Q56" s="37">
        <v>0</v>
      </c>
      <c r="R56" s="32">
        <v>3.4683333333333333</v>
      </c>
      <c r="S56" s="32">
        <v>0</v>
      </c>
      <c r="T56" s="37">
        <v>0</v>
      </c>
      <c r="U56" s="32">
        <v>4.4444444444444446</v>
      </c>
      <c r="V56" s="32">
        <v>0</v>
      </c>
      <c r="W56" s="37">
        <v>0</v>
      </c>
      <c r="X56" s="32">
        <v>62.899000000000015</v>
      </c>
      <c r="Y56" s="32">
        <v>1.5397777777777779</v>
      </c>
      <c r="Z56" s="37">
        <v>2.4480163083320523E-2</v>
      </c>
      <c r="AA56" s="32">
        <v>8.0916666666666668</v>
      </c>
      <c r="AB56" s="32">
        <v>0.18055555555555555</v>
      </c>
      <c r="AC56" s="37">
        <v>2.2313765877102643E-2</v>
      </c>
      <c r="AD56" s="32">
        <v>103.85933333333331</v>
      </c>
      <c r="AE56" s="32">
        <v>0.36355555555555552</v>
      </c>
      <c r="AF56" s="37">
        <v>3.5004610937443168E-3</v>
      </c>
      <c r="AG56" s="32">
        <v>0</v>
      </c>
      <c r="AH56" s="32">
        <v>0</v>
      </c>
      <c r="AI56" s="37" t="s">
        <v>2466</v>
      </c>
      <c r="AJ56" s="32">
        <v>0</v>
      </c>
      <c r="AK56" s="32">
        <v>0</v>
      </c>
      <c r="AL56" s="37" t="s">
        <v>2466</v>
      </c>
      <c r="AM56" t="s">
        <v>164</v>
      </c>
      <c r="AN56" s="34">
        <v>5</v>
      </c>
      <c r="AX56"/>
      <c r="AY56"/>
    </row>
    <row r="57" spans="1:51" x14ac:dyDescent="0.25">
      <c r="A57" t="s">
        <v>2364</v>
      </c>
      <c r="B57" t="s">
        <v>1224</v>
      </c>
      <c r="C57" t="s">
        <v>2113</v>
      </c>
      <c r="D57" t="s">
        <v>2322</v>
      </c>
      <c r="E57" s="32">
        <v>47.611111111111114</v>
      </c>
      <c r="F57" s="32">
        <v>128.26622222222224</v>
      </c>
      <c r="G57" s="32">
        <v>0</v>
      </c>
      <c r="H57" s="37">
        <v>0</v>
      </c>
      <c r="I57" s="32">
        <v>112.84755555555557</v>
      </c>
      <c r="J57" s="32">
        <v>0</v>
      </c>
      <c r="K57" s="37">
        <v>0</v>
      </c>
      <c r="L57" s="32">
        <v>29.23277777777778</v>
      </c>
      <c r="M57" s="32">
        <v>0</v>
      </c>
      <c r="N57" s="37">
        <v>0</v>
      </c>
      <c r="O57" s="32">
        <v>13.814111111111114</v>
      </c>
      <c r="P57" s="32">
        <v>0</v>
      </c>
      <c r="Q57" s="37">
        <v>0</v>
      </c>
      <c r="R57" s="32">
        <v>9.7297777777777767</v>
      </c>
      <c r="S57" s="32">
        <v>0</v>
      </c>
      <c r="T57" s="37">
        <v>0</v>
      </c>
      <c r="U57" s="32">
        <v>5.6888888888888891</v>
      </c>
      <c r="V57" s="32">
        <v>0</v>
      </c>
      <c r="W57" s="37">
        <v>0</v>
      </c>
      <c r="X57" s="32">
        <v>35.24366666666667</v>
      </c>
      <c r="Y57" s="32">
        <v>0</v>
      </c>
      <c r="Z57" s="37">
        <v>0</v>
      </c>
      <c r="AA57" s="32">
        <v>0</v>
      </c>
      <c r="AB57" s="32">
        <v>0</v>
      </c>
      <c r="AC57" s="37" t="s">
        <v>2466</v>
      </c>
      <c r="AD57" s="32">
        <v>42.413777777777774</v>
      </c>
      <c r="AE57" s="32">
        <v>0</v>
      </c>
      <c r="AF57" s="37">
        <v>0</v>
      </c>
      <c r="AG57" s="32">
        <v>21.376000000000005</v>
      </c>
      <c r="AH57" s="32">
        <v>0</v>
      </c>
      <c r="AI57" s="37">
        <v>0</v>
      </c>
      <c r="AJ57" s="32">
        <v>0</v>
      </c>
      <c r="AK57" s="32">
        <v>0</v>
      </c>
      <c r="AL57" s="37" t="s">
        <v>2466</v>
      </c>
      <c r="AM57" t="s">
        <v>273</v>
      </c>
      <c r="AN57" s="34">
        <v>5</v>
      </c>
      <c r="AX57"/>
      <c r="AY57"/>
    </row>
    <row r="58" spans="1:51" x14ac:dyDescent="0.25">
      <c r="A58" t="s">
        <v>2364</v>
      </c>
      <c r="B58" t="s">
        <v>1727</v>
      </c>
      <c r="C58" t="s">
        <v>2025</v>
      </c>
      <c r="D58" t="s">
        <v>2269</v>
      </c>
      <c r="E58" s="32">
        <v>40.977777777777774</v>
      </c>
      <c r="F58" s="32">
        <v>274.36988888888891</v>
      </c>
      <c r="G58" s="32">
        <v>41.330555555555549</v>
      </c>
      <c r="H58" s="37">
        <v>0.15063808832277914</v>
      </c>
      <c r="I58" s="32">
        <v>245.96866666666671</v>
      </c>
      <c r="J58" s="32">
        <v>41.158888888888882</v>
      </c>
      <c r="K58" s="37">
        <v>0.16733386998705341</v>
      </c>
      <c r="L58" s="32">
        <v>51.74944444444445</v>
      </c>
      <c r="M58" s="32">
        <v>0.34944444444444445</v>
      </c>
      <c r="N58" s="37">
        <v>6.7526221430181744E-3</v>
      </c>
      <c r="O58" s="32">
        <v>24.614888888888892</v>
      </c>
      <c r="P58" s="32">
        <v>0.17777777777777778</v>
      </c>
      <c r="Q58" s="37">
        <v>7.2223676726822965E-3</v>
      </c>
      <c r="R58" s="32">
        <v>21.534555555555556</v>
      </c>
      <c r="S58" s="32">
        <v>0.17166666666666666</v>
      </c>
      <c r="T58" s="37">
        <v>7.9716837537601067E-3</v>
      </c>
      <c r="U58" s="32">
        <v>5.6</v>
      </c>
      <c r="V58" s="32">
        <v>0</v>
      </c>
      <c r="W58" s="37">
        <v>0</v>
      </c>
      <c r="X58" s="32">
        <v>57.443111111111101</v>
      </c>
      <c r="Y58" s="32">
        <v>10.546111111111113</v>
      </c>
      <c r="Z58" s="37">
        <v>0.18359226906620663</v>
      </c>
      <c r="AA58" s="32">
        <v>1.2666666666666666</v>
      </c>
      <c r="AB58" s="32">
        <v>0</v>
      </c>
      <c r="AC58" s="37">
        <v>0</v>
      </c>
      <c r="AD58" s="32">
        <v>163.91066666666671</v>
      </c>
      <c r="AE58" s="32">
        <v>30.434999999999995</v>
      </c>
      <c r="AF58" s="37">
        <v>0.18568041128094157</v>
      </c>
      <c r="AG58" s="32">
        <v>0</v>
      </c>
      <c r="AH58" s="32">
        <v>0</v>
      </c>
      <c r="AI58" s="37" t="s">
        <v>2466</v>
      </c>
      <c r="AJ58" s="32">
        <v>0</v>
      </c>
      <c r="AK58" s="32">
        <v>0</v>
      </c>
      <c r="AL58" s="37" t="s">
        <v>2466</v>
      </c>
      <c r="AM58" t="s">
        <v>785</v>
      </c>
      <c r="AN58" s="34">
        <v>5</v>
      </c>
      <c r="AX58"/>
      <c r="AY58"/>
    </row>
    <row r="59" spans="1:51" x14ac:dyDescent="0.25">
      <c r="A59" t="s">
        <v>2364</v>
      </c>
      <c r="B59" t="s">
        <v>1239</v>
      </c>
      <c r="C59" t="s">
        <v>1988</v>
      </c>
      <c r="D59" t="s">
        <v>2293</v>
      </c>
      <c r="E59" s="32">
        <v>134.01111111111112</v>
      </c>
      <c r="F59" s="32">
        <v>374.14366666666672</v>
      </c>
      <c r="G59" s="32">
        <v>15.997222222222222</v>
      </c>
      <c r="H59" s="37">
        <v>4.2756897008962388E-2</v>
      </c>
      <c r="I59" s="32">
        <v>351.67144444444443</v>
      </c>
      <c r="J59" s="32">
        <v>15.997222222222222</v>
      </c>
      <c r="K59" s="37">
        <v>4.5489113418048351E-2</v>
      </c>
      <c r="L59" s="32">
        <v>40.13633333333334</v>
      </c>
      <c r="M59" s="32">
        <v>0</v>
      </c>
      <c r="N59" s="37">
        <v>0</v>
      </c>
      <c r="O59" s="32">
        <v>33.63633333333334</v>
      </c>
      <c r="P59" s="32">
        <v>0</v>
      </c>
      <c r="Q59" s="37">
        <v>0</v>
      </c>
      <c r="R59" s="32">
        <v>3.6666666666666665</v>
      </c>
      <c r="S59" s="32">
        <v>0</v>
      </c>
      <c r="T59" s="37">
        <v>0</v>
      </c>
      <c r="U59" s="32">
        <v>2.8333333333333335</v>
      </c>
      <c r="V59" s="32">
        <v>0</v>
      </c>
      <c r="W59" s="37">
        <v>0</v>
      </c>
      <c r="X59" s="32">
        <v>91.837555555555582</v>
      </c>
      <c r="Y59" s="32">
        <v>0.7</v>
      </c>
      <c r="Z59" s="37">
        <v>7.6221540933387186E-3</v>
      </c>
      <c r="AA59" s="32">
        <v>15.972222222222221</v>
      </c>
      <c r="AB59" s="32">
        <v>0</v>
      </c>
      <c r="AC59" s="37">
        <v>0</v>
      </c>
      <c r="AD59" s="32">
        <v>226.19755555555554</v>
      </c>
      <c r="AE59" s="32">
        <v>15.297222222222222</v>
      </c>
      <c r="AF59" s="37">
        <v>6.7627707932790326E-2</v>
      </c>
      <c r="AG59" s="32">
        <v>0</v>
      </c>
      <c r="AH59" s="32">
        <v>0</v>
      </c>
      <c r="AI59" s="37" t="s">
        <v>2466</v>
      </c>
      <c r="AJ59" s="32">
        <v>0</v>
      </c>
      <c r="AK59" s="32">
        <v>0</v>
      </c>
      <c r="AL59" s="37" t="s">
        <v>2466</v>
      </c>
      <c r="AM59" t="s">
        <v>288</v>
      </c>
      <c r="AN59" s="34">
        <v>5</v>
      </c>
      <c r="AX59"/>
      <c r="AY59"/>
    </row>
    <row r="60" spans="1:51" x14ac:dyDescent="0.25">
      <c r="A60" t="s">
        <v>2364</v>
      </c>
      <c r="B60" t="s">
        <v>1128</v>
      </c>
      <c r="C60" t="s">
        <v>1919</v>
      </c>
      <c r="D60" t="s">
        <v>2314</v>
      </c>
      <c r="E60" s="32">
        <v>102.84444444444445</v>
      </c>
      <c r="F60" s="32">
        <v>352.97777777777776</v>
      </c>
      <c r="G60" s="32">
        <v>0</v>
      </c>
      <c r="H60" s="37">
        <v>0</v>
      </c>
      <c r="I60" s="32">
        <v>315.80277777777775</v>
      </c>
      <c r="J60" s="32">
        <v>0</v>
      </c>
      <c r="K60" s="37">
        <v>0</v>
      </c>
      <c r="L60" s="32">
        <v>33.87777777777778</v>
      </c>
      <c r="M60" s="32">
        <v>0</v>
      </c>
      <c r="N60" s="37">
        <v>0</v>
      </c>
      <c r="O60" s="32">
        <v>23.033333333333335</v>
      </c>
      <c r="P60" s="32">
        <v>0</v>
      </c>
      <c r="Q60" s="37">
        <v>0</v>
      </c>
      <c r="R60" s="32">
        <v>5.4222222222222225</v>
      </c>
      <c r="S60" s="32">
        <v>0</v>
      </c>
      <c r="T60" s="37">
        <v>0</v>
      </c>
      <c r="U60" s="32">
        <v>5.4222222222222225</v>
      </c>
      <c r="V60" s="32">
        <v>0</v>
      </c>
      <c r="W60" s="37">
        <v>0</v>
      </c>
      <c r="X60" s="32">
        <v>91.74722222222222</v>
      </c>
      <c r="Y60" s="32">
        <v>0</v>
      </c>
      <c r="Z60" s="37">
        <v>0</v>
      </c>
      <c r="AA60" s="32">
        <v>26.330555555555556</v>
      </c>
      <c r="AB60" s="32">
        <v>0</v>
      </c>
      <c r="AC60" s="37">
        <v>0</v>
      </c>
      <c r="AD60" s="32">
        <v>162.77500000000001</v>
      </c>
      <c r="AE60" s="32">
        <v>0</v>
      </c>
      <c r="AF60" s="37">
        <v>0</v>
      </c>
      <c r="AG60" s="32">
        <v>38.24722222222222</v>
      </c>
      <c r="AH60" s="32">
        <v>0</v>
      </c>
      <c r="AI60" s="37">
        <v>0</v>
      </c>
      <c r="AJ60" s="32">
        <v>0</v>
      </c>
      <c r="AK60" s="32">
        <v>0</v>
      </c>
      <c r="AL60" s="37" t="s">
        <v>2466</v>
      </c>
      <c r="AM60" t="s">
        <v>175</v>
      </c>
      <c r="AN60" s="34">
        <v>5</v>
      </c>
      <c r="AX60"/>
      <c r="AY60"/>
    </row>
    <row r="61" spans="1:51" x14ac:dyDescent="0.25">
      <c r="A61" t="s">
        <v>2364</v>
      </c>
      <c r="B61" t="s">
        <v>1464</v>
      </c>
      <c r="C61" t="s">
        <v>1926</v>
      </c>
      <c r="D61" t="s">
        <v>2241</v>
      </c>
      <c r="E61" s="32">
        <v>72.86666666666666</v>
      </c>
      <c r="F61" s="32">
        <v>258.86944444444441</v>
      </c>
      <c r="G61" s="32">
        <v>68.277777777777771</v>
      </c>
      <c r="H61" s="37">
        <v>0.26375371540780962</v>
      </c>
      <c r="I61" s="32">
        <v>227.42777777777778</v>
      </c>
      <c r="J61" s="32">
        <v>68.277777777777771</v>
      </c>
      <c r="K61" s="37">
        <v>0.30021740723550822</v>
      </c>
      <c r="L61" s="32">
        <v>36.783333333333331</v>
      </c>
      <c r="M61" s="32">
        <v>7.7166666666666668</v>
      </c>
      <c r="N61" s="37">
        <v>0.20978704123244224</v>
      </c>
      <c r="O61" s="32">
        <v>13.441666666666666</v>
      </c>
      <c r="P61" s="32">
        <v>7.7166666666666668</v>
      </c>
      <c r="Q61" s="37">
        <v>0.57408555486670798</v>
      </c>
      <c r="R61" s="32">
        <v>18.274999999999999</v>
      </c>
      <c r="S61" s="32">
        <v>0</v>
      </c>
      <c r="T61" s="37">
        <v>0</v>
      </c>
      <c r="U61" s="32">
        <v>5.0666666666666664</v>
      </c>
      <c r="V61" s="32">
        <v>0</v>
      </c>
      <c r="W61" s="37">
        <v>0</v>
      </c>
      <c r="X61" s="32">
        <v>86.341666666666669</v>
      </c>
      <c r="Y61" s="32">
        <v>20.9</v>
      </c>
      <c r="Z61" s="37">
        <v>0.24206157706785056</v>
      </c>
      <c r="AA61" s="32">
        <v>8.1</v>
      </c>
      <c r="AB61" s="32">
        <v>0</v>
      </c>
      <c r="AC61" s="37">
        <v>0</v>
      </c>
      <c r="AD61" s="32">
        <v>126.24444444444444</v>
      </c>
      <c r="AE61" s="32">
        <v>39.661111111111111</v>
      </c>
      <c r="AF61" s="37">
        <v>0.31416123921844746</v>
      </c>
      <c r="AG61" s="32">
        <v>1.4</v>
      </c>
      <c r="AH61" s="32">
        <v>0</v>
      </c>
      <c r="AI61" s="37">
        <v>0</v>
      </c>
      <c r="AJ61" s="32">
        <v>0</v>
      </c>
      <c r="AK61" s="32">
        <v>0</v>
      </c>
      <c r="AL61" s="37" t="s">
        <v>2466</v>
      </c>
      <c r="AM61" t="s">
        <v>519</v>
      </c>
      <c r="AN61" s="34">
        <v>5</v>
      </c>
      <c r="AX61"/>
      <c r="AY61"/>
    </row>
    <row r="62" spans="1:51" x14ac:dyDescent="0.25">
      <c r="A62" t="s">
        <v>2364</v>
      </c>
      <c r="B62" t="s">
        <v>1428</v>
      </c>
      <c r="C62" t="s">
        <v>1997</v>
      </c>
      <c r="D62" t="s">
        <v>2272</v>
      </c>
      <c r="E62" s="32">
        <v>38.866666666666667</v>
      </c>
      <c r="F62" s="32">
        <v>117.89744444444443</v>
      </c>
      <c r="G62" s="32">
        <v>0.73888888888888893</v>
      </c>
      <c r="H62" s="37">
        <v>6.2672171765102824E-3</v>
      </c>
      <c r="I62" s="32">
        <v>109.26055555555556</v>
      </c>
      <c r="J62" s="32">
        <v>0.26666666666666666</v>
      </c>
      <c r="K62" s="37">
        <v>2.440649009249043E-3</v>
      </c>
      <c r="L62" s="32">
        <v>15.312111111111111</v>
      </c>
      <c r="M62" s="32">
        <v>0.62222222222222223</v>
      </c>
      <c r="N62" s="37">
        <v>4.0635952659115154E-2</v>
      </c>
      <c r="O62" s="32">
        <v>6.7918888888888889</v>
      </c>
      <c r="P62" s="32">
        <v>0.26666666666666666</v>
      </c>
      <c r="Q62" s="37">
        <v>3.9262519017782646E-2</v>
      </c>
      <c r="R62" s="32">
        <v>2.9202222222222223</v>
      </c>
      <c r="S62" s="32">
        <v>0</v>
      </c>
      <c r="T62" s="37">
        <v>0</v>
      </c>
      <c r="U62" s="32">
        <v>5.6</v>
      </c>
      <c r="V62" s="32">
        <v>0.35555555555555557</v>
      </c>
      <c r="W62" s="37">
        <v>6.3492063492063502E-2</v>
      </c>
      <c r="X62" s="32">
        <v>28.38033333333334</v>
      </c>
      <c r="Y62" s="32">
        <v>0</v>
      </c>
      <c r="Z62" s="37">
        <v>0</v>
      </c>
      <c r="AA62" s="32">
        <v>0.11666666666666667</v>
      </c>
      <c r="AB62" s="32">
        <v>0.11666666666666667</v>
      </c>
      <c r="AC62" s="37">
        <v>1</v>
      </c>
      <c r="AD62" s="32">
        <v>65.639222222222216</v>
      </c>
      <c r="AE62" s="32">
        <v>0</v>
      </c>
      <c r="AF62" s="37">
        <v>0</v>
      </c>
      <c r="AG62" s="32">
        <v>0</v>
      </c>
      <c r="AH62" s="32">
        <v>0</v>
      </c>
      <c r="AI62" s="37" t="s">
        <v>2466</v>
      </c>
      <c r="AJ62" s="32">
        <v>8.4491111111111099</v>
      </c>
      <c r="AK62" s="32">
        <v>0</v>
      </c>
      <c r="AL62" s="37">
        <v>0</v>
      </c>
      <c r="AM62" t="s">
        <v>481</v>
      </c>
      <c r="AN62" s="34">
        <v>5</v>
      </c>
      <c r="AX62"/>
      <c r="AY62"/>
    </row>
    <row r="63" spans="1:51" x14ac:dyDescent="0.25">
      <c r="A63" t="s">
        <v>2364</v>
      </c>
      <c r="B63" t="s">
        <v>1829</v>
      </c>
      <c r="C63" t="s">
        <v>1913</v>
      </c>
      <c r="D63" t="s">
        <v>2253</v>
      </c>
      <c r="E63" s="32">
        <v>82.511111111111106</v>
      </c>
      <c r="F63" s="32">
        <v>291.78644444444444</v>
      </c>
      <c r="G63" s="32">
        <v>45.334777777777795</v>
      </c>
      <c r="H63" s="37">
        <v>0.15536971864506696</v>
      </c>
      <c r="I63" s="32">
        <v>286.61977777777776</v>
      </c>
      <c r="J63" s="32">
        <v>45.334777777777795</v>
      </c>
      <c r="K63" s="37">
        <v>0.15817044493324109</v>
      </c>
      <c r="L63" s="32">
        <v>33.720111111111109</v>
      </c>
      <c r="M63" s="32">
        <v>5.464444444444446</v>
      </c>
      <c r="N63" s="37">
        <v>0.16205297860492096</v>
      </c>
      <c r="O63" s="32">
        <v>28.553444444444445</v>
      </c>
      <c r="P63" s="32">
        <v>5.464444444444446</v>
      </c>
      <c r="Q63" s="37">
        <v>0.19137601612570584</v>
      </c>
      <c r="R63" s="32">
        <v>0</v>
      </c>
      <c r="S63" s="32">
        <v>0</v>
      </c>
      <c r="T63" s="37" t="s">
        <v>2466</v>
      </c>
      <c r="U63" s="32">
        <v>5.166666666666667</v>
      </c>
      <c r="V63" s="32">
        <v>0</v>
      </c>
      <c r="W63" s="37">
        <v>0</v>
      </c>
      <c r="X63" s="32">
        <v>107.35544444444444</v>
      </c>
      <c r="Y63" s="32">
        <v>14.387111111111116</v>
      </c>
      <c r="Z63" s="37">
        <v>0.13401380046967554</v>
      </c>
      <c r="AA63" s="32">
        <v>0</v>
      </c>
      <c r="AB63" s="32">
        <v>0</v>
      </c>
      <c r="AC63" s="37" t="s">
        <v>2466</v>
      </c>
      <c r="AD63" s="32">
        <v>150.71088888888886</v>
      </c>
      <c r="AE63" s="32">
        <v>25.483222222222231</v>
      </c>
      <c r="AF63" s="37">
        <v>0.16908680195635803</v>
      </c>
      <c r="AG63" s="32">
        <v>0</v>
      </c>
      <c r="AH63" s="32">
        <v>0</v>
      </c>
      <c r="AI63" s="37" t="s">
        <v>2466</v>
      </c>
      <c r="AJ63" s="32">
        <v>0</v>
      </c>
      <c r="AK63" s="32">
        <v>0</v>
      </c>
      <c r="AL63" s="37" t="s">
        <v>2466</v>
      </c>
      <c r="AM63" t="s">
        <v>888</v>
      </c>
      <c r="AN63" s="34">
        <v>5</v>
      </c>
      <c r="AX63"/>
      <c r="AY63"/>
    </row>
    <row r="64" spans="1:51" x14ac:dyDescent="0.25">
      <c r="A64" t="s">
        <v>2364</v>
      </c>
      <c r="B64" t="s">
        <v>1330</v>
      </c>
      <c r="C64" t="s">
        <v>2143</v>
      </c>
      <c r="D64" t="s">
        <v>2306</v>
      </c>
      <c r="E64" s="32">
        <v>97.611111111111114</v>
      </c>
      <c r="F64" s="32">
        <v>349.10522222222221</v>
      </c>
      <c r="G64" s="32">
        <v>64.311333333333323</v>
      </c>
      <c r="H64" s="37">
        <v>0.18421762047545676</v>
      </c>
      <c r="I64" s="32">
        <v>301.27744444444443</v>
      </c>
      <c r="J64" s="32">
        <v>64.311333333333323</v>
      </c>
      <c r="K64" s="37">
        <v>0.21346215761994203</v>
      </c>
      <c r="L64" s="32">
        <v>36.038888888888891</v>
      </c>
      <c r="M64" s="32">
        <v>0</v>
      </c>
      <c r="N64" s="37">
        <v>0</v>
      </c>
      <c r="O64" s="32">
        <v>9.9555555555555557</v>
      </c>
      <c r="P64" s="32">
        <v>0</v>
      </c>
      <c r="Q64" s="37">
        <v>0</v>
      </c>
      <c r="R64" s="32">
        <v>21.574999999999999</v>
      </c>
      <c r="S64" s="32">
        <v>0</v>
      </c>
      <c r="T64" s="37">
        <v>0</v>
      </c>
      <c r="U64" s="32">
        <v>4.5083333333333337</v>
      </c>
      <c r="V64" s="32">
        <v>0</v>
      </c>
      <c r="W64" s="37">
        <v>0</v>
      </c>
      <c r="X64" s="32">
        <v>96.202444444444438</v>
      </c>
      <c r="Y64" s="32">
        <v>30.503</v>
      </c>
      <c r="Z64" s="37">
        <v>0.31707094529822527</v>
      </c>
      <c r="AA64" s="32">
        <v>21.744444444444444</v>
      </c>
      <c r="AB64" s="32">
        <v>0</v>
      </c>
      <c r="AC64" s="37">
        <v>0</v>
      </c>
      <c r="AD64" s="32">
        <v>195.11944444444444</v>
      </c>
      <c r="AE64" s="32">
        <v>33.808333333333323</v>
      </c>
      <c r="AF64" s="37">
        <v>0.17326993437068458</v>
      </c>
      <c r="AG64" s="32">
        <v>0</v>
      </c>
      <c r="AH64" s="32">
        <v>0</v>
      </c>
      <c r="AI64" s="37" t="s">
        <v>2466</v>
      </c>
      <c r="AJ64" s="32">
        <v>0</v>
      </c>
      <c r="AK64" s="32">
        <v>0</v>
      </c>
      <c r="AL64" s="37" t="s">
        <v>2466</v>
      </c>
      <c r="AM64" t="s">
        <v>380</v>
      </c>
      <c r="AN64" s="34">
        <v>5</v>
      </c>
      <c r="AX64"/>
      <c r="AY64"/>
    </row>
    <row r="65" spans="1:51" x14ac:dyDescent="0.25">
      <c r="A65" t="s">
        <v>2364</v>
      </c>
      <c r="B65" t="s">
        <v>1360</v>
      </c>
      <c r="C65" t="s">
        <v>2136</v>
      </c>
      <c r="D65" t="s">
        <v>2300</v>
      </c>
      <c r="E65" s="32">
        <v>96.955555555555549</v>
      </c>
      <c r="F65" s="32">
        <v>159.12222222222223</v>
      </c>
      <c r="G65" s="32">
        <v>13.222222222222221</v>
      </c>
      <c r="H65" s="37">
        <v>8.3094755952796584E-2</v>
      </c>
      <c r="I65" s="32">
        <v>138.11388888888888</v>
      </c>
      <c r="J65" s="32">
        <v>13.222222222222221</v>
      </c>
      <c r="K65" s="37">
        <v>9.5734196818245812E-2</v>
      </c>
      <c r="L65" s="32">
        <v>23.402777777777779</v>
      </c>
      <c r="M65" s="32">
        <v>0.42777777777777776</v>
      </c>
      <c r="N65" s="37">
        <v>1.8278931750741838E-2</v>
      </c>
      <c r="O65" s="32">
        <v>3.65</v>
      </c>
      <c r="P65" s="32">
        <v>0.42777777777777776</v>
      </c>
      <c r="Q65" s="37">
        <v>0.11719939117199391</v>
      </c>
      <c r="R65" s="32">
        <v>16.769444444444446</v>
      </c>
      <c r="S65" s="32">
        <v>0</v>
      </c>
      <c r="T65" s="37">
        <v>0</v>
      </c>
      <c r="U65" s="32">
        <v>2.9833333333333334</v>
      </c>
      <c r="V65" s="32">
        <v>0</v>
      </c>
      <c r="W65" s="37">
        <v>0</v>
      </c>
      <c r="X65" s="32">
        <v>48.352777777777774</v>
      </c>
      <c r="Y65" s="32">
        <v>5.0638888888888891</v>
      </c>
      <c r="Z65" s="37">
        <v>0.10472798299534671</v>
      </c>
      <c r="AA65" s="32">
        <v>1.2555555555555555</v>
      </c>
      <c r="AB65" s="32">
        <v>0</v>
      </c>
      <c r="AC65" s="37">
        <v>0</v>
      </c>
      <c r="AD65" s="32">
        <v>86.111111111111114</v>
      </c>
      <c r="AE65" s="32">
        <v>7.7305555555555552</v>
      </c>
      <c r="AF65" s="37">
        <v>8.9774193548387088E-2</v>
      </c>
      <c r="AG65" s="32">
        <v>0</v>
      </c>
      <c r="AH65" s="32">
        <v>0</v>
      </c>
      <c r="AI65" s="37" t="s">
        <v>2466</v>
      </c>
      <c r="AJ65" s="32">
        <v>0</v>
      </c>
      <c r="AK65" s="32">
        <v>0</v>
      </c>
      <c r="AL65" s="37" t="s">
        <v>2466</v>
      </c>
      <c r="AM65" t="s">
        <v>412</v>
      </c>
      <c r="AN65" s="34">
        <v>5</v>
      </c>
      <c r="AX65"/>
      <c r="AY65"/>
    </row>
    <row r="66" spans="1:51" x14ac:dyDescent="0.25">
      <c r="A66" t="s">
        <v>2364</v>
      </c>
      <c r="B66" t="s">
        <v>1708</v>
      </c>
      <c r="C66" t="s">
        <v>2217</v>
      </c>
      <c r="D66" t="s">
        <v>2244</v>
      </c>
      <c r="E66" s="32">
        <v>37.355555555555554</v>
      </c>
      <c r="F66" s="32">
        <v>113.58455555555555</v>
      </c>
      <c r="G66" s="32">
        <v>13.506777777777776</v>
      </c>
      <c r="H66" s="37">
        <v>0.11891385859384246</v>
      </c>
      <c r="I66" s="32">
        <v>102.9178888888889</v>
      </c>
      <c r="J66" s="32">
        <v>13.506777777777776</v>
      </c>
      <c r="K66" s="37">
        <v>0.13123838745234873</v>
      </c>
      <c r="L66" s="32">
        <v>25.838888888888889</v>
      </c>
      <c r="M66" s="32">
        <v>4.4444444444444446E-2</v>
      </c>
      <c r="N66" s="37">
        <v>1.7200602021070737E-3</v>
      </c>
      <c r="O66" s="32">
        <v>15.172222222222222</v>
      </c>
      <c r="P66" s="32">
        <v>4.4444444444444446E-2</v>
      </c>
      <c r="Q66" s="37">
        <v>2.9293299157817651E-3</v>
      </c>
      <c r="R66" s="32">
        <v>5.2444444444444445</v>
      </c>
      <c r="S66" s="32">
        <v>0</v>
      </c>
      <c r="T66" s="37">
        <v>0</v>
      </c>
      <c r="U66" s="32">
        <v>5.4222222222222225</v>
      </c>
      <c r="V66" s="32">
        <v>0</v>
      </c>
      <c r="W66" s="37">
        <v>0</v>
      </c>
      <c r="X66" s="32">
        <v>25.65</v>
      </c>
      <c r="Y66" s="32">
        <v>0</v>
      </c>
      <c r="Z66" s="37">
        <v>0</v>
      </c>
      <c r="AA66" s="32">
        <v>0</v>
      </c>
      <c r="AB66" s="32">
        <v>0</v>
      </c>
      <c r="AC66" s="37" t="s">
        <v>2466</v>
      </c>
      <c r="AD66" s="32">
        <v>59.381777777777785</v>
      </c>
      <c r="AE66" s="32">
        <v>13.428999999999998</v>
      </c>
      <c r="AF66" s="37">
        <v>0.22614681645697515</v>
      </c>
      <c r="AG66" s="32">
        <v>2.713888888888889</v>
      </c>
      <c r="AH66" s="32">
        <v>3.3333333333333333E-2</v>
      </c>
      <c r="AI66" s="37">
        <v>1.2282497441146366E-2</v>
      </c>
      <c r="AJ66" s="32">
        <v>0</v>
      </c>
      <c r="AK66" s="32">
        <v>0</v>
      </c>
      <c r="AL66" s="37" t="s">
        <v>2466</v>
      </c>
      <c r="AM66" t="s">
        <v>766</v>
      </c>
      <c r="AN66" s="34">
        <v>5</v>
      </c>
      <c r="AX66"/>
      <c r="AY66"/>
    </row>
    <row r="67" spans="1:51" x14ac:dyDescent="0.25">
      <c r="A67" t="s">
        <v>2364</v>
      </c>
      <c r="B67" t="s">
        <v>1684</v>
      </c>
      <c r="C67" t="s">
        <v>1935</v>
      </c>
      <c r="D67" t="s">
        <v>2320</v>
      </c>
      <c r="E67" s="32">
        <v>35.855555555555554</v>
      </c>
      <c r="F67" s="32">
        <v>52.430999999999997</v>
      </c>
      <c r="G67" s="32">
        <v>0</v>
      </c>
      <c r="H67" s="37">
        <v>0</v>
      </c>
      <c r="I67" s="32">
        <v>52.430999999999997</v>
      </c>
      <c r="J67" s="32">
        <v>0</v>
      </c>
      <c r="K67" s="37">
        <v>0</v>
      </c>
      <c r="L67" s="32">
        <v>4.0074444444444444</v>
      </c>
      <c r="M67" s="32">
        <v>0</v>
      </c>
      <c r="N67" s="37">
        <v>0</v>
      </c>
      <c r="O67" s="32">
        <v>4.0074444444444444</v>
      </c>
      <c r="P67" s="32">
        <v>0</v>
      </c>
      <c r="Q67" s="37">
        <v>0</v>
      </c>
      <c r="R67" s="32">
        <v>0</v>
      </c>
      <c r="S67" s="32">
        <v>0</v>
      </c>
      <c r="T67" s="37" t="s">
        <v>2466</v>
      </c>
      <c r="U67" s="32">
        <v>0</v>
      </c>
      <c r="V67" s="32">
        <v>0</v>
      </c>
      <c r="W67" s="37" t="s">
        <v>2466</v>
      </c>
      <c r="X67" s="32">
        <v>16.991666666666667</v>
      </c>
      <c r="Y67" s="32">
        <v>0</v>
      </c>
      <c r="Z67" s="37">
        <v>0</v>
      </c>
      <c r="AA67" s="32">
        <v>0</v>
      </c>
      <c r="AB67" s="32">
        <v>0</v>
      </c>
      <c r="AC67" s="37" t="s">
        <v>2466</v>
      </c>
      <c r="AD67" s="32">
        <v>31.431888888888881</v>
      </c>
      <c r="AE67" s="32">
        <v>0</v>
      </c>
      <c r="AF67" s="37">
        <v>0</v>
      </c>
      <c r="AG67" s="32">
        <v>0</v>
      </c>
      <c r="AH67" s="32">
        <v>0</v>
      </c>
      <c r="AI67" s="37" t="s">
        <v>2466</v>
      </c>
      <c r="AJ67" s="32">
        <v>0</v>
      </c>
      <c r="AK67" s="32">
        <v>0</v>
      </c>
      <c r="AL67" s="37" t="s">
        <v>2466</v>
      </c>
      <c r="AM67" t="s">
        <v>742</v>
      </c>
      <c r="AN67" s="34">
        <v>5</v>
      </c>
      <c r="AX67"/>
      <c r="AY67"/>
    </row>
    <row r="68" spans="1:51" x14ac:dyDescent="0.25">
      <c r="A68" t="s">
        <v>2364</v>
      </c>
      <c r="B68" t="s">
        <v>1694</v>
      </c>
      <c r="C68" t="s">
        <v>1993</v>
      </c>
      <c r="D68" t="s">
        <v>2325</v>
      </c>
      <c r="E68" s="32">
        <v>35.366666666666667</v>
      </c>
      <c r="F68" s="32">
        <v>70.825555555555553</v>
      </c>
      <c r="G68" s="32">
        <v>0</v>
      </c>
      <c r="H68" s="37">
        <v>0</v>
      </c>
      <c r="I68" s="32">
        <v>69.13666666666667</v>
      </c>
      <c r="J68" s="32">
        <v>0</v>
      </c>
      <c r="K68" s="37">
        <v>0</v>
      </c>
      <c r="L68" s="32">
        <v>18.085555555555558</v>
      </c>
      <c r="M68" s="32">
        <v>0</v>
      </c>
      <c r="N68" s="37">
        <v>0</v>
      </c>
      <c r="O68" s="32">
        <v>16.396666666666668</v>
      </c>
      <c r="P68" s="32">
        <v>0</v>
      </c>
      <c r="Q68" s="37">
        <v>0</v>
      </c>
      <c r="R68" s="32">
        <v>0</v>
      </c>
      <c r="S68" s="32">
        <v>0</v>
      </c>
      <c r="T68" s="37" t="s">
        <v>2466</v>
      </c>
      <c r="U68" s="32">
        <v>1.6888888888888889</v>
      </c>
      <c r="V68" s="32">
        <v>0</v>
      </c>
      <c r="W68" s="37">
        <v>0</v>
      </c>
      <c r="X68" s="32">
        <v>13.720666666666668</v>
      </c>
      <c r="Y68" s="32">
        <v>0</v>
      </c>
      <c r="Z68" s="37">
        <v>0</v>
      </c>
      <c r="AA68" s="32">
        <v>0</v>
      </c>
      <c r="AB68" s="32">
        <v>0</v>
      </c>
      <c r="AC68" s="37" t="s">
        <v>2466</v>
      </c>
      <c r="AD68" s="32">
        <v>39.019333333333336</v>
      </c>
      <c r="AE68" s="32">
        <v>0</v>
      </c>
      <c r="AF68" s="37">
        <v>0</v>
      </c>
      <c r="AG68" s="32">
        <v>0</v>
      </c>
      <c r="AH68" s="32">
        <v>0</v>
      </c>
      <c r="AI68" s="37" t="s">
        <v>2466</v>
      </c>
      <c r="AJ68" s="32">
        <v>0</v>
      </c>
      <c r="AK68" s="32">
        <v>0</v>
      </c>
      <c r="AL68" s="37" t="s">
        <v>2466</v>
      </c>
      <c r="AM68" t="s">
        <v>752</v>
      </c>
      <c r="AN68" s="34">
        <v>5</v>
      </c>
      <c r="AX68"/>
      <c r="AY68"/>
    </row>
    <row r="69" spans="1:51" x14ac:dyDescent="0.25">
      <c r="A69" t="s">
        <v>2364</v>
      </c>
      <c r="B69" t="s">
        <v>1598</v>
      </c>
      <c r="C69" t="s">
        <v>2025</v>
      </c>
      <c r="D69" t="s">
        <v>2269</v>
      </c>
      <c r="E69" s="32">
        <v>65.733333333333334</v>
      </c>
      <c r="F69" s="32">
        <v>95.75555555555556</v>
      </c>
      <c r="G69" s="32">
        <v>0</v>
      </c>
      <c r="H69" s="37">
        <v>0</v>
      </c>
      <c r="I69" s="32">
        <v>93.944444444444443</v>
      </c>
      <c r="J69" s="32">
        <v>0</v>
      </c>
      <c r="K69" s="37">
        <v>0</v>
      </c>
      <c r="L69" s="32">
        <v>23.723333333333329</v>
      </c>
      <c r="M69" s="32">
        <v>0</v>
      </c>
      <c r="N69" s="37">
        <v>0</v>
      </c>
      <c r="O69" s="32">
        <v>21.912222222222219</v>
      </c>
      <c r="P69" s="32">
        <v>0</v>
      </c>
      <c r="Q69" s="37">
        <v>0</v>
      </c>
      <c r="R69" s="32">
        <v>1.8111111111111111</v>
      </c>
      <c r="S69" s="32">
        <v>0</v>
      </c>
      <c r="T69" s="37">
        <v>0</v>
      </c>
      <c r="U69" s="32">
        <v>0</v>
      </c>
      <c r="V69" s="32">
        <v>0</v>
      </c>
      <c r="W69" s="37" t="s">
        <v>2466</v>
      </c>
      <c r="X69" s="32">
        <v>65.582222222222228</v>
      </c>
      <c r="Y69" s="32">
        <v>0</v>
      </c>
      <c r="Z69" s="37">
        <v>0</v>
      </c>
      <c r="AA69" s="32">
        <v>0</v>
      </c>
      <c r="AB69" s="32">
        <v>0</v>
      </c>
      <c r="AC69" s="37" t="s">
        <v>2466</v>
      </c>
      <c r="AD69" s="32">
        <v>6.4500000000000028</v>
      </c>
      <c r="AE69" s="32">
        <v>0</v>
      </c>
      <c r="AF69" s="37">
        <v>0</v>
      </c>
      <c r="AG69" s="32">
        <v>0</v>
      </c>
      <c r="AH69" s="32">
        <v>0</v>
      </c>
      <c r="AI69" s="37" t="s">
        <v>2466</v>
      </c>
      <c r="AJ69" s="32">
        <v>0</v>
      </c>
      <c r="AK69" s="32">
        <v>0</v>
      </c>
      <c r="AL69" s="37" t="s">
        <v>2466</v>
      </c>
      <c r="AM69" t="s">
        <v>654</v>
      </c>
      <c r="AN69" s="34">
        <v>5</v>
      </c>
      <c r="AX69"/>
      <c r="AY69"/>
    </row>
    <row r="70" spans="1:51" x14ac:dyDescent="0.25">
      <c r="A70" t="s">
        <v>2364</v>
      </c>
      <c r="B70" t="s">
        <v>1329</v>
      </c>
      <c r="C70" t="s">
        <v>1983</v>
      </c>
      <c r="D70" t="s">
        <v>2299</v>
      </c>
      <c r="E70" s="32">
        <v>53.555555555555557</v>
      </c>
      <c r="F70" s="32">
        <v>167.51177777777778</v>
      </c>
      <c r="G70" s="32">
        <v>38.549999999999997</v>
      </c>
      <c r="H70" s="37">
        <v>0.23013307190340179</v>
      </c>
      <c r="I70" s="32">
        <v>153.73400000000001</v>
      </c>
      <c r="J70" s="32">
        <v>38.549999999999997</v>
      </c>
      <c r="K70" s="37">
        <v>0.25075780243797724</v>
      </c>
      <c r="L70" s="32">
        <v>24.287888888888887</v>
      </c>
      <c r="M70" s="32">
        <v>0.51111111111111107</v>
      </c>
      <c r="N70" s="37">
        <v>2.1043867313841832E-2</v>
      </c>
      <c r="O70" s="32">
        <v>21.887888888888888</v>
      </c>
      <c r="P70" s="32">
        <v>0.51111111111111107</v>
      </c>
      <c r="Q70" s="37">
        <v>2.3351320618708468E-2</v>
      </c>
      <c r="R70" s="32">
        <v>0</v>
      </c>
      <c r="S70" s="32">
        <v>0</v>
      </c>
      <c r="T70" s="37" t="s">
        <v>2466</v>
      </c>
      <c r="U70" s="32">
        <v>2.4</v>
      </c>
      <c r="V70" s="32">
        <v>0</v>
      </c>
      <c r="W70" s="37">
        <v>0</v>
      </c>
      <c r="X70" s="32">
        <v>36.675777777777782</v>
      </c>
      <c r="Y70" s="32">
        <v>7.0388888888888888</v>
      </c>
      <c r="Z70" s="37">
        <v>0.19192200725880235</v>
      </c>
      <c r="AA70" s="32">
        <v>11.377777777777778</v>
      </c>
      <c r="AB70" s="32">
        <v>0</v>
      </c>
      <c r="AC70" s="37">
        <v>0</v>
      </c>
      <c r="AD70" s="32">
        <v>95.170333333333332</v>
      </c>
      <c r="AE70" s="32">
        <v>31</v>
      </c>
      <c r="AF70" s="37">
        <v>0.32573175814592081</v>
      </c>
      <c r="AG70" s="32">
        <v>0</v>
      </c>
      <c r="AH70" s="32">
        <v>0</v>
      </c>
      <c r="AI70" s="37" t="s">
        <v>2466</v>
      </c>
      <c r="AJ70" s="32">
        <v>0</v>
      </c>
      <c r="AK70" s="32">
        <v>0</v>
      </c>
      <c r="AL70" s="37" t="s">
        <v>2466</v>
      </c>
      <c r="AM70" t="s">
        <v>379</v>
      </c>
      <c r="AN70" s="34">
        <v>5</v>
      </c>
      <c r="AX70"/>
      <c r="AY70"/>
    </row>
    <row r="71" spans="1:51" x14ac:dyDescent="0.25">
      <c r="A71" t="s">
        <v>2364</v>
      </c>
      <c r="B71" t="s">
        <v>1152</v>
      </c>
      <c r="C71" t="s">
        <v>2025</v>
      </c>
      <c r="D71" t="s">
        <v>2269</v>
      </c>
      <c r="E71" s="32">
        <v>65.911111111111111</v>
      </c>
      <c r="F71" s="32">
        <v>83.379111111111115</v>
      </c>
      <c r="G71" s="32">
        <v>0</v>
      </c>
      <c r="H71" s="37">
        <v>0</v>
      </c>
      <c r="I71" s="32">
        <v>69.021333333333331</v>
      </c>
      <c r="J71" s="32">
        <v>0</v>
      </c>
      <c r="K71" s="37">
        <v>0</v>
      </c>
      <c r="L71" s="32">
        <v>25.352444444444451</v>
      </c>
      <c r="M71" s="32">
        <v>0</v>
      </c>
      <c r="N71" s="37">
        <v>0</v>
      </c>
      <c r="O71" s="32">
        <v>15.219111111111115</v>
      </c>
      <c r="P71" s="32">
        <v>0</v>
      </c>
      <c r="Q71" s="37">
        <v>0</v>
      </c>
      <c r="R71" s="32">
        <v>4.4444444444444446</v>
      </c>
      <c r="S71" s="32">
        <v>0</v>
      </c>
      <c r="T71" s="37">
        <v>0</v>
      </c>
      <c r="U71" s="32">
        <v>5.6888888888888891</v>
      </c>
      <c r="V71" s="32">
        <v>0</v>
      </c>
      <c r="W71" s="37">
        <v>0</v>
      </c>
      <c r="X71" s="32">
        <v>53.137222222222213</v>
      </c>
      <c r="Y71" s="32">
        <v>0</v>
      </c>
      <c r="Z71" s="37">
        <v>0</v>
      </c>
      <c r="AA71" s="32">
        <v>4.224444444444444</v>
      </c>
      <c r="AB71" s="32">
        <v>0</v>
      </c>
      <c r="AC71" s="37">
        <v>0</v>
      </c>
      <c r="AD71" s="32">
        <v>0.66500000000000004</v>
      </c>
      <c r="AE71" s="32">
        <v>0</v>
      </c>
      <c r="AF71" s="37">
        <v>0</v>
      </c>
      <c r="AG71" s="32">
        <v>0</v>
      </c>
      <c r="AH71" s="32">
        <v>0</v>
      </c>
      <c r="AI71" s="37" t="s">
        <v>2466</v>
      </c>
      <c r="AJ71" s="32">
        <v>0</v>
      </c>
      <c r="AK71" s="32">
        <v>0</v>
      </c>
      <c r="AL71" s="37" t="s">
        <v>2466</v>
      </c>
      <c r="AM71" t="s">
        <v>199</v>
      </c>
      <c r="AN71" s="34">
        <v>5</v>
      </c>
      <c r="AX71"/>
      <c r="AY71"/>
    </row>
    <row r="72" spans="1:51" x14ac:dyDescent="0.25">
      <c r="A72" t="s">
        <v>2364</v>
      </c>
      <c r="B72" t="s">
        <v>1334</v>
      </c>
      <c r="C72" t="s">
        <v>1992</v>
      </c>
      <c r="D72" t="s">
        <v>2287</v>
      </c>
      <c r="E72" s="32">
        <v>71.12222222222222</v>
      </c>
      <c r="F72" s="32">
        <v>262.04399999999998</v>
      </c>
      <c r="G72" s="32">
        <v>0</v>
      </c>
      <c r="H72" s="37">
        <v>0</v>
      </c>
      <c r="I72" s="32">
        <v>250.57733333333329</v>
      </c>
      <c r="J72" s="32">
        <v>0</v>
      </c>
      <c r="K72" s="37">
        <v>0</v>
      </c>
      <c r="L72" s="32">
        <v>32.118999999999993</v>
      </c>
      <c r="M72" s="32">
        <v>0</v>
      </c>
      <c r="N72" s="37">
        <v>0</v>
      </c>
      <c r="O72" s="32">
        <v>23.763444444444438</v>
      </c>
      <c r="P72" s="32">
        <v>0</v>
      </c>
      <c r="Q72" s="37">
        <v>0</v>
      </c>
      <c r="R72" s="32">
        <v>5.1555555555555559</v>
      </c>
      <c r="S72" s="32">
        <v>0</v>
      </c>
      <c r="T72" s="37">
        <v>0</v>
      </c>
      <c r="U72" s="32">
        <v>3.2</v>
      </c>
      <c r="V72" s="32">
        <v>0</v>
      </c>
      <c r="W72" s="37">
        <v>0</v>
      </c>
      <c r="X72" s="32">
        <v>48.521444444444441</v>
      </c>
      <c r="Y72" s="32">
        <v>0</v>
      </c>
      <c r="Z72" s="37">
        <v>0</v>
      </c>
      <c r="AA72" s="32">
        <v>3.1111111111111112</v>
      </c>
      <c r="AB72" s="32">
        <v>0</v>
      </c>
      <c r="AC72" s="37">
        <v>0</v>
      </c>
      <c r="AD72" s="32">
        <v>178.29244444444441</v>
      </c>
      <c r="AE72" s="32">
        <v>0</v>
      </c>
      <c r="AF72" s="37">
        <v>0</v>
      </c>
      <c r="AG72" s="32">
        <v>0</v>
      </c>
      <c r="AH72" s="32">
        <v>0</v>
      </c>
      <c r="AI72" s="37" t="s">
        <v>2466</v>
      </c>
      <c r="AJ72" s="32">
        <v>0</v>
      </c>
      <c r="AK72" s="32">
        <v>0</v>
      </c>
      <c r="AL72" s="37" t="s">
        <v>2466</v>
      </c>
      <c r="AM72" t="s">
        <v>385</v>
      </c>
      <c r="AN72" s="34">
        <v>5</v>
      </c>
      <c r="AX72"/>
      <c r="AY72"/>
    </row>
    <row r="73" spans="1:51" x14ac:dyDescent="0.25">
      <c r="A73" t="s">
        <v>2364</v>
      </c>
      <c r="B73" t="s">
        <v>1787</v>
      </c>
      <c r="C73" t="s">
        <v>1936</v>
      </c>
      <c r="D73" t="s">
        <v>2278</v>
      </c>
      <c r="E73" s="32">
        <v>69.188888888888883</v>
      </c>
      <c r="F73" s="32">
        <v>206.08233333333334</v>
      </c>
      <c r="G73" s="32">
        <v>85.296555555555557</v>
      </c>
      <c r="H73" s="37">
        <v>0.41389552503557098</v>
      </c>
      <c r="I73" s="32">
        <v>188.07455555555555</v>
      </c>
      <c r="J73" s="32">
        <v>84.494333333333344</v>
      </c>
      <c r="K73" s="37">
        <v>0.449259779366457</v>
      </c>
      <c r="L73" s="32">
        <v>41.74111111111111</v>
      </c>
      <c r="M73" s="32">
        <v>8.1494444444444447</v>
      </c>
      <c r="N73" s="37">
        <v>0.19523784172278863</v>
      </c>
      <c r="O73" s="32">
        <v>27.641111111111108</v>
      </c>
      <c r="P73" s="32">
        <v>8.1494444444444447</v>
      </c>
      <c r="Q73" s="37">
        <v>0.29483056638662219</v>
      </c>
      <c r="R73" s="32">
        <v>11.322222222222223</v>
      </c>
      <c r="S73" s="32">
        <v>0</v>
      </c>
      <c r="T73" s="37">
        <v>0</v>
      </c>
      <c r="U73" s="32">
        <v>2.7777777777777777</v>
      </c>
      <c r="V73" s="32">
        <v>0</v>
      </c>
      <c r="W73" s="37">
        <v>0</v>
      </c>
      <c r="X73" s="32">
        <v>52.474222222222217</v>
      </c>
      <c r="Y73" s="32">
        <v>17.913666666666668</v>
      </c>
      <c r="Z73" s="37">
        <v>0.34138031795505946</v>
      </c>
      <c r="AA73" s="32">
        <v>3.9077777777777776</v>
      </c>
      <c r="AB73" s="32">
        <v>0.80222222222222228</v>
      </c>
      <c r="AC73" s="37">
        <v>0.20528859823713394</v>
      </c>
      <c r="AD73" s="32">
        <v>107.95922222222224</v>
      </c>
      <c r="AE73" s="32">
        <v>58.431222222222225</v>
      </c>
      <c r="AF73" s="37">
        <v>0.54123419027554642</v>
      </c>
      <c r="AG73" s="32">
        <v>0</v>
      </c>
      <c r="AH73" s="32">
        <v>0</v>
      </c>
      <c r="AI73" s="37" t="s">
        <v>2466</v>
      </c>
      <c r="AJ73" s="32">
        <v>0</v>
      </c>
      <c r="AK73" s="32">
        <v>0</v>
      </c>
      <c r="AL73" s="37" t="s">
        <v>2466</v>
      </c>
      <c r="AM73" t="s">
        <v>846</v>
      </c>
      <c r="AN73" s="34">
        <v>5</v>
      </c>
      <c r="AX73"/>
      <c r="AY73"/>
    </row>
    <row r="74" spans="1:51" x14ac:dyDescent="0.25">
      <c r="A74" t="s">
        <v>2364</v>
      </c>
      <c r="B74" t="s">
        <v>1802</v>
      </c>
      <c r="C74" t="s">
        <v>2025</v>
      </c>
      <c r="D74" t="s">
        <v>2316</v>
      </c>
      <c r="E74" s="32">
        <v>21.3</v>
      </c>
      <c r="F74" s="32">
        <v>118.69111111111113</v>
      </c>
      <c r="G74" s="32">
        <v>0.2</v>
      </c>
      <c r="H74" s="37">
        <v>1.685046151541817E-3</v>
      </c>
      <c r="I74" s="32">
        <v>113.00222222222224</v>
      </c>
      <c r="J74" s="32">
        <v>0.2</v>
      </c>
      <c r="K74" s="37">
        <v>1.769876698589998E-3</v>
      </c>
      <c r="L74" s="32">
        <v>25.635444444444445</v>
      </c>
      <c r="M74" s="32">
        <v>0.2</v>
      </c>
      <c r="N74" s="37">
        <v>7.8016981696349243E-3</v>
      </c>
      <c r="O74" s="32">
        <v>19.946555555555555</v>
      </c>
      <c r="P74" s="32">
        <v>0.2</v>
      </c>
      <c r="Q74" s="37">
        <v>1.002679382126683E-2</v>
      </c>
      <c r="R74" s="32">
        <v>0</v>
      </c>
      <c r="S74" s="32">
        <v>0</v>
      </c>
      <c r="T74" s="37" t="s">
        <v>2466</v>
      </c>
      <c r="U74" s="32">
        <v>5.6888888888888891</v>
      </c>
      <c r="V74" s="32">
        <v>0</v>
      </c>
      <c r="W74" s="37">
        <v>0</v>
      </c>
      <c r="X74" s="32">
        <v>42.071333333333342</v>
      </c>
      <c r="Y74" s="32">
        <v>0</v>
      </c>
      <c r="Z74" s="37">
        <v>0</v>
      </c>
      <c r="AA74" s="32">
        <v>0</v>
      </c>
      <c r="AB74" s="32">
        <v>0</v>
      </c>
      <c r="AC74" s="37" t="s">
        <v>2466</v>
      </c>
      <c r="AD74" s="32">
        <v>50.984333333333346</v>
      </c>
      <c r="AE74" s="32">
        <v>0</v>
      </c>
      <c r="AF74" s="37">
        <v>0</v>
      </c>
      <c r="AG74" s="32">
        <v>0</v>
      </c>
      <c r="AH74" s="32">
        <v>0</v>
      </c>
      <c r="AI74" s="37" t="s">
        <v>2466</v>
      </c>
      <c r="AJ74" s="32">
        <v>0</v>
      </c>
      <c r="AK74" s="32">
        <v>0</v>
      </c>
      <c r="AL74" s="37" t="s">
        <v>2466</v>
      </c>
      <c r="AM74" t="s">
        <v>861</v>
      </c>
      <c r="AN74" s="34">
        <v>5</v>
      </c>
      <c r="AX74"/>
      <c r="AY74"/>
    </row>
    <row r="75" spans="1:51" x14ac:dyDescent="0.25">
      <c r="A75" t="s">
        <v>2364</v>
      </c>
      <c r="B75" t="s">
        <v>1647</v>
      </c>
      <c r="C75" t="s">
        <v>1895</v>
      </c>
      <c r="D75" t="s">
        <v>2324</v>
      </c>
      <c r="E75" s="32">
        <v>34.511111111111113</v>
      </c>
      <c r="F75" s="32">
        <v>121.30644444444445</v>
      </c>
      <c r="G75" s="32">
        <v>0</v>
      </c>
      <c r="H75" s="37">
        <v>0</v>
      </c>
      <c r="I75" s="32">
        <v>106.48400000000001</v>
      </c>
      <c r="J75" s="32">
        <v>0</v>
      </c>
      <c r="K75" s="37">
        <v>0</v>
      </c>
      <c r="L75" s="32">
        <v>16.227666666666668</v>
      </c>
      <c r="M75" s="32">
        <v>0</v>
      </c>
      <c r="N75" s="37">
        <v>0</v>
      </c>
      <c r="O75" s="32">
        <v>10.538777777777778</v>
      </c>
      <c r="P75" s="32">
        <v>0</v>
      </c>
      <c r="Q75" s="37">
        <v>0</v>
      </c>
      <c r="R75" s="32">
        <v>0</v>
      </c>
      <c r="S75" s="32">
        <v>0</v>
      </c>
      <c r="T75" s="37" t="s">
        <v>2466</v>
      </c>
      <c r="U75" s="32">
        <v>5.6888888888888891</v>
      </c>
      <c r="V75" s="32">
        <v>0</v>
      </c>
      <c r="W75" s="37">
        <v>0</v>
      </c>
      <c r="X75" s="32">
        <v>37.180666666666667</v>
      </c>
      <c r="Y75" s="32">
        <v>0</v>
      </c>
      <c r="Z75" s="37">
        <v>0</v>
      </c>
      <c r="AA75" s="32">
        <v>9.1335555555555548</v>
      </c>
      <c r="AB75" s="32">
        <v>0</v>
      </c>
      <c r="AC75" s="37">
        <v>0</v>
      </c>
      <c r="AD75" s="32">
        <v>51.934000000000005</v>
      </c>
      <c r="AE75" s="32">
        <v>0</v>
      </c>
      <c r="AF75" s="37">
        <v>0</v>
      </c>
      <c r="AG75" s="32">
        <v>6.8305555555555557</v>
      </c>
      <c r="AH75" s="32">
        <v>0</v>
      </c>
      <c r="AI75" s="37">
        <v>0</v>
      </c>
      <c r="AJ75" s="32">
        <v>0</v>
      </c>
      <c r="AK75" s="32">
        <v>0</v>
      </c>
      <c r="AL75" s="37" t="s">
        <v>2466</v>
      </c>
      <c r="AM75" t="s">
        <v>705</v>
      </c>
      <c r="AN75" s="34">
        <v>5</v>
      </c>
      <c r="AX75"/>
      <c r="AY75"/>
    </row>
    <row r="76" spans="1:51" x14ac:dyDescent="0.25">
      <c r="A76" t="s">
        <v>2364</v>
      </c>
      <c r="B76" t="s">
        <v>1543</v>
      </c>
      <c r="C76" t="s">
        <v>1936</v>
      </c>
      <c r="D76" t="s">
        <v>2278</v>
      </c>
      <c r="E76" s="32">
        <v>38.766666666666666</v>
      </c>
      <c r="F76" s="32">
        <v>243.74</v>
      </c>
      <c r="G76" s="32">
        <v>10</v>
      </c>
      <c r="H76" s="37">
        <v>4.1027324197915813E-2</v>
      </c>
      <c r="I76" s="32">
        <v>220.62222222222221</v>
      </c>
      <c r="J76" s="32">
        <v>10</v>
      </c>
      <c r="K76" s="37">
        <v>4.532634971796938E-2</v>
      </c>
      <c r="L76" s="32">
        <v>102.10666666666664</v>
      </c>
      <c r="M76" s="32">
        <v>0</v>
      </c>
      <c r="N76" s="37">
        <v>0</v>
      </c>
      <c r="O76" s="32">
        <v>78.98888888888888</v>
      </c>
      <c r="P76" s="32">
        <v>0</v>
      </c>
      <c r="Q76" s="37">
        <v>0</v>
      </c>
      <c r="R76" s="32">
        <v>17.784444444444439</v>
      </c>
      <c r="S76" s="32">
        <v>0</v>
      </c>
      <c r="T76" s="37">
        <v>0</v>
      </c>
      <c r="U76" s="32">
        <v>5.333333333333333</v>
      </c>
      <c r="V76" s="32">
        <v>0</v>
      </c>
      <c r="W76" s="37">
        <v>0</v>
      </c>
      <c r="X76" s="32">
        <v>54.788888888888899</v>
      </c>
      <c r="Y76" s="32">
        <v>4.0444444444444443</v>
      </c>
      <c r="Z76" s="37">
        <v>7.3818698032853361E-2</v>
      </c>
      <c r="AA76" s="32">
        <v>0</v>
      </c>
      <c r="AB76" s="32">
        <v>0</v>
      </c>
      <c r="AC76" s="37" t="s">
        <v>2466</v>
      </c>
      <c r="AD76" s="32">
        <v>86.844444444444449</v>
      </c>
      <c r="AE76" s="32">
        <v>5.9555555555555557</v>
      </c>
      <c r="AF76" s="37">
        <v>6.8577277379733875E-2</v>
      </c>
      <c r="AG76" s="32">
        <v>0</v>
      </c>
      <c r="AH76" s="32">
        <v>0</v>
      </c>
      <c r="AI76" s="37" t="s">
        <v>2466</v>
      </c>
      <c r="AJ76" s="32">
        <v>0</v>
      </c>
      <c r="AK76" s="32">
        <v>0</v>
      </c>
      <c r="AL76" s="37" t="s">
        <v>2466</v>
      </c>
      <c r="AM76" t="s">
        <v>598</v>
      </c>
      <c r="AN76" s="34">
        <v>5</v>
      </c>
      <c r="AX76"/>
      <c r="AY76"/>
    </row>
    <row r="77" spans="1:51" x14ac:dyDescent="0.25">
      <c r="A77" t="s">
        <v>2364</v>
      </c>
      <c r="B77" t="s">
        <v>1403</v>
      </c>
      <c r="C77" t="s">
        <v>1905</v>
      </c>
      <c r="D77" t="s">
        <v>2296</v>
      </c>
      <c r="E77" s="32">
        <v>52.655555555555559</v>
      </c>
      <c r="F77" s="32">
        <v>140.99622222222223</v>
      </c>
      <c r="G77" s="32">
        <v>43.382333333333335</v>
      </c>
      <c r="H77" s="37">
        <v>0.30768436664181703</v>
      </c>
      <c r="I77" s="32">
        <v>126.97122222222224</v>
      </c>
      <c r="J77" s="32">
        <v>43.382333333333335</v>
      </c>
      <c r="K77" s="37">
        <v>0.34167059727444798</v>
      </c>
      <c r="L77" s="32">
        <v>24.875666666666667</v>
      </c>
      <c r="M77" s="32">
        <v>1.4256666666666666</v>
      </c>
      <c r="N77" s="37">
        <v>5.7311696838945686E-2</v>
      </c>
      <c r="O77" s="32">
        <v>10.850666666666665</v>
      </c>
      <c r="P77" s="32">
        <v>1.4256666666666666</v>
      </c>
      <c r="Q77" s="37">
        <v>0.13138977635782748</v>
      </c>
      <c r="R77" s="32">
        <v>9.4916666666666671</v>
      </c>
      <c r="S77" s="32">
        <v>0</v>
      </c>
      <c r="T77" s="37">
        <v>0</v>
      </c>
      <c r="U77" s="32">
        <v>4.5333333333333332</v>
      </c>
      <c r="V77" s="32">
        <v>0</v>
      </c>
      <c r="W77" s="37">
        <v>0</v>
      </c>
      <c r="X77" s="32">
        <v>41.199222222222232</v>
      </c>
      <c r="Y77" s="32">
        <v>4.8853333333333335</v>
      </c>
      <c r="Z77" s="37">
        <v>0.1185782903129239</v>
      </c>
      <c r="AA77" s="32">
        <v>0</v>
      </c>
      <c r="AB77" s="32">
        <v>0</v>
      </c>
      <c r="AC77" s="37" t="s">
        <v>2466</v>
      </c>
      <c r="AD77" s="32">
        <v>66.604666666666674</v>
      </c>
      <c r="AE77" s="32">
        <v>36.104666666666667</v>
      </c>
      <c r="AF77" s="37">
        <v>0.54207412893991402</v>
      </c>
      <c r="AG77" s="32">
        <v>8.3166666666666664</v>
      </c>
      <c r="AH77" s="32">
        <v>0.96666666666666667</v>
      </c>
      <c r="AI77" s="37">
        <v>0.11623246492985972</v>
      </c>
      <c r="AJ77" s="32">
        <v>0</v>
      </c>
      <c r="AK77" s="32">
        <v>0</v>
      </c>
      <c r="AL77" s="37" t="s">
        <v>2466</v>
      </c>
      <c r="AM77" t="s">
        <v>455</v>
      </c>
      <c r="AN77" s="34">
        <v>5</v>
      </c>
      <c r="AX77"/>
      <c r="AY77"/>
    </row>
    <row r="78" spans="1:51" x14ac:dyDescent="0.25">
      <c r="A78" t="s">
        <v>2364</v>
      </c>
      <c r="B78" t="s">
        <v>1857</v>
      </c>
      <c r="C78" t="s">
        <v>1962</v>
      </c>
      <c r="D78" t="s">
        <v>2244</v>
      </c>
      <c r="E78" s="32">
        <v>75.911111111111111</v>
      </c>
      <c r="F78" s="32">
        <v>292.60911111111108</v>
      </c>
      <c r="G78" s="32">
        <v>59.483333333333341</v>
      </c>
      <c r="H78" s="37">
        <v>0.20328599170224065</v>
      </c>
      <c r="I78" s="32">
        <v>280.12577777777773</v>
      </c>
      <c r="J78" s="32">
        <v>59.483333333333341</v>
      </c>
      <c r="K78" s="37">
        <v>0.21234508942808236</v>
      </c>
      <c r="L78" s="32">
        <v>36.223666666666666</v>
      </c>
      <c r="M78" s="32">
        <v>1.1014444444444444</v>
      </c>
      <c r="N78" s="37">
        <v>3.0406762920497037E-2</v>
      </c>
      <c r="O78" s="32">
        <v>29.78477777777778</v>
      </c>
      <c r="P78" s="32">
        <v>1.1014444444444444</v>
      </c>
      <c r="Q78" s="37">
        <v>3.6980112883911613E-2</v>
      </c>
      <c r="R78" s="32">
        <v>0.75</v>
      </c>
      <c r="S78" s="32">
        <v>0</v>
      </c>
      <c r="T78" s="37">
        <v>0</v>
      </c>
      <c r="U78" s="32">
        <v>5.6888888888888891</v>
      </c>
      <c r="V78" s="32">
        <v>0</v>
      </c>
      <c r="W78" s="37">
        <v>0</v>
      </c>
      <c r="X78" s="32">
        <v>85.36988888888888</v>
      </c>
      <c r="Y78" s="32">
        <v>27.724666666666678</v>
      </c>
      <c r="Z78" s="37">
        <v>0.32475931534537955</v>
      </c>
      <c r="AA78" s="32">
        <v>6.0444444444444443</v>
      </c>
      <c r="AB78" s="32">
        <v>0</v>
      </c>
      <c r="AC78" s="37">
        <v>0</v>
      </c>
      <c r="AD78" s="32">
        <v>137.43777777777774</v>
      </c>
      <c r="AE78" s="32">
        <v>22.165555555555557</v>
      </c>
      <c r="AF78" s="37">
        <v>0.16127702232929655</v>
      </c>
      <c r="AG78" s="32">
        <v>27.533333333333339</v>
      </c>
      <c r="AH78" s="32">
        <v>8.4916666666666654</v>
      </c>
      <c r="AI78" s="37">
        <v>0.30841404358353502</v>
      </c>
      <c r="AJ78" s="32">
        <v>0</v>
      </c>
      <c r="AK78" s="32">
        <v>0</v>
      </c>
      <c r="AL78" s="37" t="s">
        <v>2466</v>
      </c>
      <c r="AM78" t="s">
        <v>916</v>
      </c>
      <c r="AN78" s="34">
        <v>5</v>
      </c>
      <c r="AX78"/>
      <c r="AY78"/>
    </row>
    <row r="79" spans="1:51" x14ac:dyDescent="0.25">
      <c r="A79" t="s">
        <v>2364</v>
      </c>
      <c r="B79" t="s">
        <v>1552</v>
      </c>
      <c r="C79" t="s">
        <v>2188</v>
      </c>
      <c r="D79" t="s">
        <v>2306</v>
      </c>
      <c r="E79" s="32">
        <v>70.477777777777774</v>
      </c>
      <c r="F79" s="32">
        <v>232.47277777777776</v>
      </c>
      <c r="G79" s="32">
        <v>3.9164444444444451</v>
      </c>
      <c r="H79" s="37">
        <v>1.6846894857462408E-2</v>
      </c>
      <c r="I79" s="32">
        <v>211.47277777777776</v>
      </c>
      <c r="J79" s="32">
        <v>3.9164444444444451</v>
      </c>
      <c r="K79" s="37">
        <v>1.8519851517531813E-2</v>
      </c>
      <c r="L79" s="32">
        <v>37.458555555555549</v>
      </c>
      <c r="M79" s="32">
        <v>0.47855555555555557</v>
      </c>
      <c r="N79" s="37">
        <v>1.2775600886312875E-2</v>
      </c>
      <c r="O79" s="32">
        <v>16.458555555555556</v>
      </c>
      <c r="P79" s="32">
        <v>0.47855555555555557</v>
      </c>
      <c r="Q79" s="37">
        <v>2.9076400656193671E-2</v>
      </c>
      <c r="R79" s="32">
        <v>15.933333333333334</v>
      </c>
      <c r="S79" s="32">
        <v>0</v>
      </c>
      <c r="T79" s="37">
        <v>0</v>
      </c>
      <c r="U79" s="32">
        <v>5.0666666666666664</v>
      </c>
      <c r="V79" s="32">
        <v>0</v>
      </c>
      <c r="W79" s="37">
        <v>0</v>
      </c>
      <c r="X79" s="32">
        <v>78.686333333333323</v>
      </c>
      <c r="Y79" s="32">
        <v>3.3045555555555564</v>
      </c>
      <c r="Z79" s="37">
        <v>4.1996563006141137E-2</v>
      </c>
      <c r="AA79" s="32">
        <v>0</v>
      </c>
      <c r="AB79" s="32">
        <v>0</v>
      </c>
      <c r="AC79" s="37" t="s">
        <v>2466</v>
      </c>
      <c r="AD79" s="32">
        <v>77.716888888888889</v>
      </c>
      <c r="AE79" s="32">
        <v>0.13333333333333333</v>
      </c>
      <c r="AF79" s="37">
        <v>1.7156288065514145E-3</v>
      </c>
      <c r="AG79" s="32">
        <v>38.610999999999997</v>
      </c>
      <c r="AH79" s="32">
        <v>0</v>
      </c>
      <c r="AI79" s="37">
        <v>0</v>
      </c>
      <c r="AJ79" s="32">
        <v>0</v>
      </c>
      <c r="AK79" s="32">
        <v>0</v>
      </c>
      <c r="AL79" s="37" t="s">
        <v>2466</v>
      </c>
      <c r="AM79" t="s">
        <v>608</v>
      </c>
      <c r="AN79" s="34">
        <v>5</v>
      </c>
      <c r="AX79"/>
      <c r="AY79"/>
    </row>
    <row r="80" spans="1:51" x14ac:dyDescent="0.25">
      <c r="A80" t="s">
        <v>2364</v>
      </c>
      <c r="B80" t="s">
        <v>1322</v>
      </c>
      <c r="C80" t="s">
        <v>2034</v>
      </c>
      <c r="D80" t="s">
        <v>2300</v>
      </c>
      <c r="E80" s="32">
        <v>63.111111111111114</v>
      </c>
      <c r="F80" s="32">
        <v>204.0432222222222</v>
      </c>
      <c r="G80" s="32">
        <v>0</v>
      </c>
      <c r="H80" s="37">
        <v>0</v>
      </c>
      <c r="I80" s="32">
        <v>198.57655555555553</v>
      </c>
      <c r="J80" s="32">
        <v>0</v>
      </c>
      <c r="K80" s="37">
        <v>0</v>
      </c>
      <c r="L80" s="32">
        <v>32.1</v>
      </c>
      <c r="M80" s="32">
        <v>0</v>
      </c>
      <c r="N80" s="37">
        <v>0</v>
      </c>
      <c r="O80" s="32">
        <v>26.633333333333333</v>
      </c>
      <c r="P80" s="32">
        <v>0</v>
      </c>
      <c r="Q80" s="37">
        <v>0</v>
      </c>
      <c r="R80" s="32">
        <v>0.13333333333333333</v>
      </c>
      <c r="S80" s="32">
        <v>0</v>
      </c>
      <c r="T80" s="37">
        <v>0</v>
      </c>
      <c r="U80" s="32">
        <v>5.333333333333333</v>
      </c>
      <c r="V80" s="32">
        <v>0</v>
      </c>
      <c r="W80" s="37">
        <v>0</v>
      </c>
      <c r="X80" s="32">
        <v>50.427777777777777</v>
      </c>
      <c r="Y80" s="32">
        <v>0</v>
      </c>
      <c r="Z80" s="37">
        <v>0</v>
      </c>
      <c r="AA80" s="32">
        <v>0</v>
      </c>
      <c r="AB80" s="32">
        <v>0</v>
      </c>
      <c r="AC80" s="37" t="s">
        <v>2466</v>
      </c>
      <c r="AD80" s="32">
        <v>86.795999999999992</v>
      </c>
      <c r="AE80" s="32">
        <v>0</v>
      </c>
      <c r="AF80" s="37">
        <v>0</v>
      </c>
      <c r="AG80" s="32">
        <v>34.719444444444441</v>
      </c>
      <c r="AH80" s="32">
        <v>0</v>
      </c>
      <c r="AI80" s="37">
        <v>0</v>
      </c>
      <c r="AJ80" s="32">
        <v>0</v>
      </c>
      <c r="AK80" s="32">
        <v>0</v>
      </c>
      <c r="AL80" s="37" t="s">
        <v>2466</v>
      </c>
      <c r="AM80" t="s">
        <v>372</v>
      </c>
      <c r="AN80" s="34">
        <v>5</v>
      </c>
      <c r="AX80"/>
      <c r="AY80"/>
    </row>
    <row r="81" spans="1:51" x14ac:dyDescent="0.25">
      <c r="A81" t="s">
        <v>2364</v>
      </c>
      <c r="B81" t="s">
        <v>1267</v>
      </c>
      <c r="C81" t="s">
        <v>2126</v>
      </c>
      <c r="D81" t="s">
        <v>2300</v>
      </c>
      <c r="E81" s="32">
        <v>80.86666666666666</v>
      </c>
      <c r="F81" s="32">
        <v>353.66111111111115</v>
      </c>
      <c r="G81" s="32">
        <v>0</v>
      </c>
      <c r="H81" s="37">
        <v>0</v>
      </c>
      <c r="I81" s="32">
        <v>322.23055555555555</v>
      </c>
      <c r="J81" s="32">
        <v>0</v>
      </c>
      <c r="K81" s="37">
        <v>0</v>
      </c>
      <c r="L81" s="32">
        <v>23.758333333333333</v>
      </c>
      <c r="M81" s="32">
        <v>0</v>
      </c>
      <c r="N81" s="37">
        <v>0</v>
      </c>
      <c r="O81" s="32">
        <v>6.3527777777777779</v>
      </c>
      <c r="P81" s="32">
        <v>0</v>
      </c>
      <c r="Q81" s="37">
        <v>0</v>
      </c>
      <c r="R81" s="32">
        <v>17.405555555555555</v>
      </c>
      <c r="S81" s="32">
        <v>0</v>
      </c>
      <c r="T81" s="37">
        <v>0</v>
      </c>
      <c r="U81" s="32">
        <v>0</v>
      </c>
      <c r="V81" s="32">
        <v>0</v>
      </c>
      <c r="W81" s="37" t="s">
        <v>2466</v>
      </c>
      <c r="X81" s="32">
        <v>103.825</v>
      </c>
      <c r="Y81" s="32">
        <v>0</v>
      </c>
      <c r="Z81" s="37">
        <v>0</v>
      </c>
      <c r="AA81" s="32">
        <v>14.025</v>
      </c>
      <c r="AB81" s="32">
        <v>0</v>
      </c>
      <c r="AC81" s="37">
        <v>0</v>
      </c>
      <c r="AD81" s="32">
        <v>212.05277777777778</v>
      </c>
      <c r="AE81" s="32">
        <v>0</v>
      </c>
      <c r="AF81" s="37">
        <v>0</v>
      </c>
      <c r="AG81" s="32">
        <v>0</v>
      </c>
      <c r="AH81" s="32">
        <v>0</v>
      </c>
      <c r="AI81" s="37" t="s">
        <v>2466</v>
      </c>
      <c r="AJ81" s="32">
        <v>0</v>
      </c>
      <c r="AK81" s="32">
        <v>0</v>
      </c>
      <c r="AL81" s="37" t="s">
        <v>2466</v>
      </c>
      <c r="AM81" t="s">
        <v>317</v>
      </c>
      <c r="AN81" s="34">
        <v>5</v>
      </c>
      <c r="AX81"/>
      <c r="AY81"/>
    </row>
    <row r="82" spans="1:51" x14ac:dyDescent="0.25">
      <c r="A82" t="s">
        <v>2364</v>
      </c>
      <c r="B82" t="s">
        <v>1458</v>
      </c>
      <c r="C82" t="s">
        <v>2100</v>
      </c>
      <c r="D82" t="s">
        <v>2302</v>
      </c>
      <c r="E82" s="32">
        <v>75.722222222222229</v>
      </c>
      <c r="F82" s="32">
        <v>251.17188888888893</v>
      </c>
      <c r="G82" s="32">
        <v>0</v>
      </c>
      <c r="H82" s="37">
        <v>0</v>
      </c>
      <c r="I82" s="32">
        <v>238.21355555555562</v>
      </c>
      <c r="J82" s="32">
        <v>0</v>
      </c>
      <c r="K82" s="37">
        <v>0</v>
      </c>
      <c r="L82" s="32">
        <v>40.921888888888887</v>
      </c>
      <c r="M82" s="32">
        <v>0</v>
      </c>
      <c r="N82" s="37">
        <v>0</v>
      </c>
      <c r="O82" s="32">
        <v>35.855222222222224</v>
      </c>
      <c r="P82" s="32">
        <v>0</v>
      </c>
      <c r="Q82" s="37">
        <v>0</v>
      </c>
      <c r="R82" s="32">
        <v>0</v>
      </c>
      <c r="S82" s="32">
        <v>0</v>
      </c>
      <c r="T82" s="37" t="s">
        <v>2466</v>
      </c>
      <c r="U82" s="32">
        <v>5.0666666666666664</v>
      </c>
      <c r="V82" s="32">
        <v>0</v>
      </c>
      <c r="W82" s="37">
        <v>0</v>
      </c>
      <c r="X82" s="32">
        <v>44.840555555555547</v>
      </c>
      <c r="Y82" s="32">
        <v>0</v>
      </c>
      <c r="Z82" s="37">
        <v>0</v>
      </c>
      <c r="AA82" s="32">
        <v>7.8916666666666675</v>
      </c>
      <c r="AB82" s="32">
        <v>0</v>
      </c>
      <c r="AC82" s="37">
        <v>0</v>
      </c>
      <c r="AD82" s="32">
        <v>157.51777777777784</v>
      </c>
      <c r="AE82" s="32">
        <v>0</v>
      </c>
      <c r="AF82" s="37">
        <v>0</v>
      </c>
      <c r="AG82" s="32">
        <v>0</v>
      </c>
      <c r="AH82" s="32">
        <v>0</v>
      </c>
      <c r="AI82" s="37" t="s">
        <v>2466</v>
      </c>
      <c r="AJ82" s="32">
        <v>0</v>
      </c>
      <c r="AK82" s="32">
        <v>0</v>
      </c>
      <c r="AL82" s="37" t="s">
        <v>2466</v>
      </c>
      <c r="AM82" t="s">
        <v>513</v>
      </c>
      <c r="AN82" s="34">
        <v>5</v>
      </c>
      <c r="AX82"/>
      <c r="AY82"/>
    </row>
    <row r="83" spans="1:51" x14ac:dyDescent="0.25">
      <c r="A83" t="s">
        <v>2364</v>
      </c>
      <c r="B83" t="s">
        <v>1646</v>
      </c>
      <c r="C83" t="s">
        <v>1950</v>
      </c>
      <c r="D83" t="s">
        <v>2268</v>
      </c>
      <c r="E83" s="32">
        <v>46.155555555555559</v>
      </c>
      <c r="F83" s="32">
        <v>134.97500000000002</v>
      </c>
      <c r="G83" s="32">
        <v>0</v>
      </c>
      <c r="H83" s="37">
        <v>0</v>
      </c>
      <c r="I83" s="32">
        <v>124.38611111111112</v>
      </c>
      <c r="J83" s="32">
        <v>0</v>
      </c>
      <c r="K83" s="37">
        <v>0</v>
      </c>
      <c r="L83" s="32">
        <v>14.866666666666667</v>
      </c>
      <c r="M83" s="32">
        <v>0</v>
      </c>
      <c r="N83" s="37">
        <v>0</v>
      </c>
      <c r="O83" s="32">
        <v>9.2861111111111114</v>
      </c>
      <c r="P83" s="32">
        <v>0</v>
      </c>
      <c r="Q83" s="37">
        <v>0</v>
      </c>
      <c r="R83" s="32">
        <v>0</v>
      </c>
      <c r="S83" s="32">
        <v>0</v>
      </c>
      <c r="T83" s="37" t="s">
        <v>2466</v>
      </c>
      <c r="U83" s="32">
        <v>5.5805555555555557</v>
      </c>
      <c r="V83" s="32">
        <v>0</v>
      </c>
      <c r="W83" s="37">
        <v>0</v>
      </c>
      <c r="X83" s="32">
        <v>44.274999999999999</v>
      </c>
      <c r="Y83" s="32">
        <v>0</v>
      </c>
      <c r="Z83" s="37">
        <v>0</v>
      </c>
      <c r="AA83" s="32">
        <v>5.0083333333333337</v>
      </c>
      <c r="AB83" s="32">
        <v>0</v>
      </c>
      <c r="AC83" s="37">
        <v>0</v>
      </c>
      <c r="AD83" s="32">
        <v>70.825000000000003</v>
      </c>
      <c r="AE83" s="32">
        <v>0</v>
      </c>
      <c r="AF83" s="37">
        <v>0</v>
      </c>
      <c r="AG83" s="32">
        <v>0</v>
      </c>
      <c r="AH83" s="32">
        <v>0</v>
      </c>
      <c r="AI83" s="37" t="s">
        <v>2466</v>
      </c>
      <c r="AJ83" s="32">
        <v>0</v>
      </c>
      <c r="AK83" s="32">
        <v>0</v>
      </c>
      <c r="AL83" s="37" t="s">
        <v>2466</v>
      </c>
      <c r="AM83" t="s">
        <v>704</v>
      </c>
      <c r="AN83" s="34">
        <v>5</v>
      </c>
      <c r="AX83"/>
      <c r="AY83"/>
    </row>
    <row r="84" spans="1:51" x14ac:dyDescent="0.25">
      <c r="A84" t="s">
        <v>2364</v>
      </c>
      <c r="B84" t="s">
        <v>1280</v>
      </c>
      <c r="C84" t="s">
        <v>1947</v>
      </c>
      <c r="D84" t="s">
        <v>2308</v>
      </c>
      <c r="E84" s="32">
        <v>102.61111111111111</v>
      </c>
      <c r="F84" s="32">
        <v>264.02488888888882</v>
      </c>
      <c r="G84" s="32">
        <v>0</v>
      </c>
      <c r="H84" s="37">
        <v>0</v>
      </c>
      <c r="I84" s="32">
        <v>240.62622222222214</v>
      </c>
      <c r="J84" s="32">
        <v>0</v>
      </c>
      <c r="K84" s="37">
        <v>0</v>
      </c>
      <c r="L84" s="32">
        <v>33.013999999999996</v>
      </c>
      <c r="M84" s="32">
        <v>0</v>
      </c>
      <c r="N84" s="37">
        <v>0</v>
      </c>
      <c r="O84" s="32">
        <v>14.947333333333331</v>
      </c>
      <c r="P84" s="32">
        <v>0</v>
      </c>
      <c r="Q84" s="37">
        <v>0</v>
      </c>
      <c r="R84" s="32">
        <v>12.466666666666667</v>
      </c>
      <c r="S84" s="32">
        <v>0</v>
      </c>
      <c r="T84" s="37">
        <v>0</v>
      </c>
      <c r="U84" s="32">
        <v>5.6</v>
      </c>
      <c r="V84" s="32">
        <v>0</v>
      </c>
      <c r="W84" s="37">
        <v>0</v>
      </c>
      <c r="X84" s="32">
        <v>86.248222222222211</v>
      </c>
      <c r="Y84" s="32">
        <v>0</v>
      </c>
      <c r="Z84" s="37">
        <v>0</v>
      </c>
      <c r="AA84" s="32">
        <v>5.3320000000000016</v>
      </c>
      <c r="AB84" s="32">
        <v>0</v>
      </c>
      <c r="AC84" s="37">
        <v>0</v>
      </c>
      <c r="AD84" s="32">
        <v>130.85888888888883</v>
      </c>
      <c r="AE84" s="32">
        <v>0</v>
      </c>
      <c r="AF84" s="37">
        <v>0</v>
      </c>
      <c r="AG84" s="32">
        <v>8.5717777777777791</v>
      </c>
      <c r="AH84" s="32">
        <v>0</v>
      </c>
      <c r="AI84" s="37">
        <v>0</v>
      </c>
      <c r="AJ84" s="32">
        <v>0</v>
      </c>
      <c r="AK84" s="32">
        <v>0</v>
      </c>
      <c r="AL84" s="37" t="s">
        <v>2466</v>
      </c>
      <c r="AM84" t="s">
        <v>330</v>
      </c>
      <c r="AN84" s="34">
        <v>5</v>
      </c>
      <c r="AX84"/>
      <c r="AY84"/>
    </row>
    <row r="85" spans="1:51" x14ac:dyDescent="0.25">
      <c r="A85" t="s">
        <v>2364</v>
      </c>
      <c r="B85" t="s">
        <v>1553</v>
      </c>
      <c r="C85" t="s">
        <v>2189</v>
      </c>
      <c r="D85" t="s">
        <v>2277</v>
      </c>
      <c r="E85" s="32">
        <v>36.711111111111109</v>
      </c>
      <c r="F85" s="32">
        <v>129.82944444444448</v>
      </c>
      <c r="G85" s="32">
        <v>0</v>
      </c>
      <c r="H85" s="37">
        <v>0</v>
      </c>
      <c r="I85" s="32">
        <v>112.08011111111112</v>
      </c>
      <c r="J85" s="32">
        <v>0</v>
      </c>
      <c r="K85" s="37">
        <v>0</v>
      </c>
      <c r="L85" s="32">
        <v>24.541333333333331</v>
      </c>
      <c r="M85" s="32">
        <v>0</v>
      </c>
      <c r="N85" s="37">
        <v>0</v>
      </c>
      <c r="O85" s="32">
        <v>12.352999999999994</v>
      </c>
      <c r="P85" s="32">
        <v>0</v>
      </c>
      <c r="Q85" s="37">
        <v>0</v>
      </c>
      <c r="R85" s="32">
        <v>6.4994444444444452</v>
      </c>
      <c r="S85" s="32">
        <v>0</v>
      </c>
      <c r="T85" s="37">
        <v>0</v>
      </c>
      <c r="U85" s="32">
        <v>5.6888888888888891</v>
      </c>
      <c r="V85" s="32">
        <v>0</v>
      </c>
      <c r="W85" s="37">
        <v>0</v>
      </c>
      <c r="X85" s="32">
        <v>26.231111111111108</v>
      </c>
      <c r="Y85" s="32">
        <v>0</v>
      </c>
      <c r="Z85" s="37">
        <v>0</v>
      </c>
      <c r="AA85" s="32">
        <v>5.5610000000000008</v>
      </c>
      <c r="AB85" s="32">
        <v>0</v>
      </c>
      <c r="AC85" s="37">
        <v>0</v>
      </c>
      <c r="AD85" s="32">
        <v>69.234888888888918</v>
      </c>
      <c r="AE85" s="32">
        <v>0</v>
      </c>
      <c r="AF85" s="37">
        <v>0</v>
      </c>
      <c r="AG85" s="32">
        <v>4.2611111111111111</v>
      </c>
      <c r="AH85" s="32">
        <v>0</v>
      </c>
      <c r="AI85" s="37">
        <v>0</v>
      </c>
      <c r="AJ85" s="32">
        <v>0</v>
      </c>
      <c r="AK85" s="32">
        <v>0</v>
      </c>
      <c r="AL85" s="37" t="s">
        <v>2466</v>
      </c>
      <c r="AM85" t="s">
        <v>609</v>
      </c>
      <c r="AN85" s="34">
        <v>5</v>
      </c>
      <c r="AX85"/>
      <c r="AY85"/>
    </row>
    <row r="86" spans="1:51" x14ac:dyDescent="0.25">
      <c r="A86" t="s">
        <v>2364</v>
      </c>
      <c r="B86" t="s">
        <v>1088</v>
      </c>
      <c r="C86" t="s">
        <v>2070</v>
      </c>
      <c r="D86" t="s">
        <v>2291</v>
      </c>
      <c r="E86" s="32">
        <v>63.677777777777777</v>
      </c>
      <c r="F86" s="32">
        <v>229.2991111111111</v>
      </c>
      <c r="G86" s="32">
        <v>41.032777777777781</v>
      </c>
      <c r="H86" s="37">
        <v>0.17894869970906513</v>
      </c>
      <c r="I86" s="32">
        <v>205.47688888888888</v>
      </c>
      <c r="J86" s="32">
        <v>38.802222222222227</v>
      </c>
      <c r="K86" s="37">
        <v>0.18883983708359742</v>
      </c>
      <c r="L86" s="32">
        <v>29.68611111111111</v>
      </c>
      <c r="M86" s="32">
        <v>3.7516666666666669</v>
      </c>
      <c r="N86" s="37">
        <v>0.12637784223823337</v>
      </c>
      <c r="O86" s="32">
        <v>11.407444444444446</v>
      </c>
      <c r="P86" s="32">
        <v>1.5211111111111111</v>
      </c>
      <c r="Q86" s="37">
        <v>0.13334372290999053</v>
      </c>
      <c r="R86" s="32">
        <v>8.650888888888888</v>
      </c>
      <c r="S86" s="32">
        <v>2.2305555555555556</v>
      </c>
      <c r="T86" s="37">
        <v>0.25784119807855332</v>
      </c>
      <c r="U86" s="32">
        <v>9.6277777777777782</v>
      </c>
      <c r="V86" s="32">
        <v>0</v>
      </c>
      <c r="W86" s="37">
        <v>0</v>
      </c>
      <c r="X86" s="32">
        <v>55.169999999999995</v>
      </c>
      <c r="Y86" s="32">
        <v>9.3422222222222224</v>
      </c>
      <c r="Z86" s="37">
        <v>0.16933518619217369</v>
      </c>
      <c r="AA86" s="32">
        <v>5.5435555555555558</v>
      </c>
      <c r="AB86" s="32">
        <v>0</v>
      </c>
      <c r="AC86" s="37">
        <v>0</v>
      </c>
      <c r="AD86" s="32">
        <v>138.89944444444444</v>
      </c>
      <c r="AE86" s="32">
        <v>27.93888888888889</v>
      </c>
      <c r="AF86" s="37">
        <v>0.20114471300181189</v>
      </c>
      <c r="AG86" s="32">
        <v>0</v>
      </c>
      <c r="AH86" s="32">
        <v>0</v>
      </c>
      <c r="AI86" s="37" t="s">
        <v>2466</v>
      </c>
      <c r="AJ86" s="32">
        <v>0</v>
      </c>
      <c r="AK86" s="32">
        <v>0</v>
      </c>
      <c r="AL86" s="37" t="s">
        <v>2466</v>
      </c>
      <c r="AM86" t="s">
        <v>134</v>
      </c>
      <c r="AN86" s="34">
        <v>5</v>
      </c>
      <c r="AX86"/>
      <c r="AY86"/>
    </row>
    <row r="87" spans="1:51" x14ac:dyDescent="0.25">
      <c r="A87" t="s">
        <v>2364</v>
      </c>
      <c r="B87" t="s">
        <v>1205</v>
      </c>
      <c r="C87" t="s">
        <v>2104</v>
      </c>
      <c r="D87" t="s">
        <v>2273</v>
      </c>
      <c r="E87" s="32">
        <v>57.677777777777777</v>
      </c>
      <c r="F87" s="32">
        <v>128.63299999999998</v>
      </c>
      <c r="G87" s="32">
        <v>0</v>
      </c>
      <c r="H87" s="37">
        <v>0</v>
      </c>
      <c r="I87" s="32">
        <v>114.67744444444443</v>
      </c>
      <c r="J87" s="32">
        <v>0</v>
      </c>
      <c r="K87" s="37">
        <v>0</v>
      </c>
      <c r="L87" s="32">
        <v>11.866666666666667</v>
      </c>
      <c r="M87" s="32">
        <v>0</v>
      </c>
      <c r="N87" s="37">
        <v>0</v>
      </c>
      <c r="O87" s="32">
        <v>9.2888888888888896</v>
      </c>
      <c r="P87" s="32">
        <v>0</v>
      </c>
      <c r="Q87" s="37">
        <v>0</v>
      </c>
      <c r="R87" s="32">
        <v>0</v>
      </c>
      <c r="S87" s="32">
        <v>0</v>
      </c>
      <c r="T87" s="37" t="s">
        <v>2466</v>
      </c>
      <c r="U87" s="32">
        <v>2.5777777777777779</v>
      </c>
      <c r="V87" s="32">
        <v>0</v>
      </c>
      <c r="W87" s="37">
        <v>0</v>
      </c>
      <c r="X87" s="32">
        <v>34.43333333333333</v>
      </c>
      <c r="Y87" s="32">
        <v>0</v>
      </c>
      <c r="Z87" s="37">
        <v>0</v>
      </c>
      <c r="AA87" s="32">
        <v>11.377777777777778</v>
      </c>
      <c r="AB87" s="32">
        <v>0</v>
      </c>
      <c r="AC87" s="37">
        <v>0</v>
      </c>
      <c r="AD87" s="32">
        <v>70.955222222222218</v>
      </c>
      <c r="AE87" s="32">
        <v>0</v>
      </c>
      <c r="AF87" s="37">
        <v>0</v>
      </c>
      <c r="AG87" s="32">
        <v>0</v>
      </c>
      <c r="AH87" s="32">
        <v>0</v>
      </c>
      <c r="AI87" s="37" t="s">
        <v>2466</v>
      </c>
      <c r="AJ87" s="32">
        <v>0</v>
      </c>
      <c r="AK87" s="32">
        <v>0</v>
      </c>
      <c r="AL87" s="37" t="s">
        <v>2466</v>
      </c>
      <c r="AM87" t="s">
        <v>253</v>
      </c>
      <c r="AN87" s="34">
        <v>5</v>
      </c>
      <c r="AX87"/>
      <c r="AY87"/>
    </row>
    <row r="88" spans="1:51" x14ac:dyDescent="0.25">
      <c r="A88" t="s">
        <v>2364</v>
      </c>
      <c r="B88" t="s">
        <v>1754</v>
      </c>
      <c r="C88" t="s">
        <v>2098</v>
      </c>
      <c r="D88" t="s">
        <v>2310</v>
      </c>
      <c r="E88" s="32">
        <v>45.233333333333334</v>
      </c>
      <c r="F88" s="32">
        <v>267.64711111111114</v>
      </c>
      <c r="G88" s="32">
        <v>28.389333333333333</v>
      </c>
      <c r="H88" s="37">
        <v>0.10607001590817759</v>
      </c>
      <c r="I88" s="32">
        <v>256.42266666666671</v>
      </c>
      <c r="J88" s="32">
        <v>28.389333333333333</v>
      </c>
      <c r="K88" s="37">
        <v>0.11071304148879192</v>
      </c>
      <c r="L88" s="32">
        <v>14.487666666666668</v>
      </c>
      <c r="M88" s="32">
        <v>3.8187777777777789</v>
      </c>
      <c r="N88" s="37">
        <v>0.26358818611999485</v>
      </c>
      <c r="O88" s="32">
        <v>8.9521111111111118</v>
      </c>
      <c r="P88" s="32">
        <v>3.8187777777777789</v>
      </c>
      <c r="Q88" s="37">
        <v>0.42657846069828353</v>
      </c>
      <c r="R88" s="32">
        <v>0.11333333333333333</v>
      </c>
      <c r="S88" s="32">
        <v>0</v>
      </c>
      <c r="T88" s="37">
        <v>0</v>
      </c>
      <c r="U88" s="32">
        <v>5.4222222222222225</v>
      </c>
      <c r="V88" s="32">
        <v>0</v>
      </c>
      <c r="W88" s="37">
        <v>0</v>
      </c>
      <c r="X88" s="32">
        <v>41.066444444444457</v>
      </c>
      <c r="Y88" s="32">
        <v>12.697000000000001</v>
      </c>
      <c r="Z88" s="37">
        <v>0.30918186786725027</v>
      </c>
      <c r="AA88" s="32">
        <v>5.6888888888888891</v>
      </c>
      <c r="AB88" s="32">
        <v>0</v>
      </c>
      <c r="AC88" s="37">
        <v>0</v>
      </c>
      <c r="AD88" s="32">
        <v>206.40411111111115</v>
      </c>
      <c r="AE88" s="32">
        <v>11.873555555555555</v>
      </c>
      <c r="AF88" s="37">
        <v>5.7525770643026587E-2</v>
      </c>
      <c r="AG88" s="32">
        <v>0</v>
      </c>
      <c r="AH88" s="32">
        <v>0</v>
      </c>
      <c r="AI88" s="37" t="s">
        <v>2466</v>
      </c>
      <c r="AJ88" s="32">
        <v>0</v>
      </c>
      <c r="AK88" s="32">
        <v>0</v>
      </c>
      <c r="AL88" s="37" t="s">
        <v>2466</v>
      </c>
      <c r="AM88" t="s">
        <v>813</v>
      </c>
      <c r="AN88" s="34">
        <v>5</v>
      </c>
      <c r="AX88"/>
      <c r="AY88"/>
    </row>
    <row r="89" spans="1:51" x14ac:dyDescent="0.25">
      <c r="A89" t="s">
        <v>2364</v>
      </c>
      <c r="B89" t="s">
        <v>1419</v>
      </c>
      <c r="C89" t="s">
        <v>1968</v>
      </c>
      <c r="D89" t="s">
        <v>2244</v>
      </c>
      <c r="E89" s="32">
        <v>68.944444444444443</v>
      </c>
      <c r="F89" s="32">
        <v>153.80000000000001</v>
      </c>
      <c r="G89" s="32">
        <v>0</v>
      </c>
      <c r="H89" s="37">
        <v>0</v>
      </c>
      <c r="I89" s="32">
        <v>124.375</v>
      </c>
      <c r="J89" s="32">
        <v>0</v>
      </c>
      <c r="K89" s="37">
        <v>0</v>
      </c>
      <c r="L89" s="32">
        <v>31.813888888888886</v>
      </c>
      <c r="M89" s="32">
        <v>0</v>
      </c>
      <c r="N89" s="37">
        <v>0</v>
      </c>
      <c r="O89" s="32">
        <v>2.3888888888888888</v>
      </c>
      <c r="P89" s="32">
        <v>0</v>
      </c>
      <c r="Q89" s="37">
        <v>0</v>
      </c>
      <c r="R89" s="32">
        <v>23.363888888888887</v>
      </c>
      <c r="S89" s="32">
        <v>0</v>
      </c>
      <c r="T89" s="37">
        <v>0</v>
      </c>
      <c r="U89" s="32">
        <v>6.0611111111111109</v>
      </c>
      <c r="V89" s="32">
        <v>0</v>
      </c>
      <c r="W89" s="37">
        <v>0</v>
      </c>
      <c r="X89" s="32">
        <v>46.869444444444447</v>
      </c>
      <c r="Y89" s="32">
        <v>0</v>
      </c>
      <c r="Z89" s="37">
        <v>0</v>
      </c>
      <c r="AA89" s="32">
        <v>0</v>
      </c>
      <c r="AB89" s="32">
        <v>0</v>
      </c>
      <c r="AC89" s="37" t="s">
        <v>2466</v>
      </c>
      <c r="AD89" s="32">
        <v>74.338888888888889</v>
      </c>
      <c r="AE89" s="32">
        <v>0</v>
      </c>
      <c r="AF89" s="37">
        <v>0</v>
      </c>
      <c r="AG89" s="32">
        <v>0.77777777777777779</v>
      </c>
      <c r="AH89" s="32">
        <v>0</v>
      </c>
      <c r="AI89" s="37">
        <v>0</v>
      </c>
      <c r="AJ89" s="32">
        <v>0</v>
      </c>
      <c r="AK89" s="32">
        <v>0</v>
      </c>
      <c r="AL89" s="37" t="s">
        <v>2466</v>
      </c>
      <c r="AM89" t="s">
        <v>471</v>
      </c>
      <c r="AN89" s="34">
        <v>5</v>
      </c>
      <c r="AX89"/>
      <c r="AY89"/>
    </row>
    <row r="90" spans="1:51" x14ac:dyDescent="0.25">
      <c r="A90" t="s">
        <v>2364</v>
      </c>
      <c r="B90" t="s">
        <v>1716</v>
      </c>
      <c r="C90" t="s">
        <v>2218</v>
      </c>
      <c r="D90" t="s">
        <v>2244</v>
      </c>
      <c r="E90" s="32">
        <v>56.37777777777778</v>
      </c>
      <c r="F90" s="32">
        <v>167.96666666666667</v>
      </c>
      <c r="G90" s="32">
        <v>0</v>
      </c>
      <c r="H90" s="37">
        <v>0</v>
      </c>
      <c r="I90" s="32">
        <v>142.51944444444445</v>
      </c>
      <c r="J90" s="32">
        <v>0</v>
      </c>
      <c r="K90" s="37">
        <v>0</v>
      </c>
      <c r="L90" s="32">
        <v>28.461111111111112</v>
      </c>
      <c r="M90" s="32">
        <v>0</v>
      </c>
      <c r="N90" s="37">
        <v>0</v>
      </c>
      <c r="O90" s="32">
        <v>3.5</v>
      </c>
      <c r="P90" s="32">
        <v>0</v>
      </c>
      <c r="Q90" s="37">
        <v>0</v>
      </c>
      <c r="R90" s="32">
        <v>19.308333333333334</v>
      </c>
      <c r="S90" s="32">
        <v>0</v>
      </c>
      <c r="T90" s="37">
        <v>0</v>
      </c>
      <c r="U90" s="32">
        <v>5.6527777777777777</v>
      </c>
      <c r="V90" s="32">
        <v>0</v>
      </c>
      <c r="W90" s="37">
        <v>0</v>
      </c>
      <c r="X90" s="32">
        <v>41.5</v>
      </c>
      <c r="Y90" s="32">
        <v>0</v>
      </c>
      <c r="Z90" s="37">
        <v>0</v>
      </c>
      <c r="AA90" s="32">
        <v>0.4861111111111111</v>
      </c>
      <c r="AB90" s="32">
        <v>0</v>
      </c>
      <c r="AC90" s="37">
        <v>0</v>
      </c>
      <c r="AD90" s="32">
        <v>82.272222222222226</v>
      </c>
      <c r="AE90" s="32">
        <v>0</v>
      </c>
      <c r="AF90" s="37">
        <v>0</v>
      </c>
      <c r="AG90" s="32">
        <v>15.247222222222222</v>
      </c>
      <c r="AH90" s="32">
        <v>0</v>
      </c>
      <c r="AI90" s="37">
        <v>0</v>
      </c>
      <c r="AJ90" s="32">
        <v>0</v>
      </c>
      <c r="AK90" s="32">
        <v>0</v>
      </c>
      <c r="AL90" s="37" t="s">
        <v>2466</v>
      </c>
      <c r="AM90" t="s">
        <v>774</v>
      </c>
      <c r="AN90" s="34">
        <v>5</v>
      </c>
      <c r="AX90"/>
      <c r="AY90"/>
    </row>
    <row r="91" spans="1:51" x14ac:dyDescent="0.25">
      <c r="A91" t="s">
        <v>2364</v>
      </c>
      <c r="B91" t="s">
        <v>1823</v>
      </c>
      <c r="C91" t="s">
        <v>1905</v>
      </c>
      <c r="D91" t="s">
        <v>2296</v>
      </c>
      <c r="E91" s="32">
        <v>81.488888888888894</v>
      </c>
      <c r="F91" s="32">
        <v>314.42144444444443</v>
      </c>
      <c r="G91" s="32">
        <v>42.396444444444455</v>
      </c>
      <c r="H91" s="37">
        <v>0.13483954480062679</v>
      </c>
      <c r="I91" s="32">
        <v>303.39922222222219</v>
      </c>
      <c r="J91" s="32">
        <v>42.396444444444455</v>
      </c>
      <c r="K91" s="37">
        <v>0.13973814479125968</v>
      </c>
      <c r="L91" s="32">
        <v>61.228777777777786</v>
      </c>
      <c r="M91" s="32">
        <v>0.27877777777777779</v>
      </c>
      <c r="N91" s="37">
        <v>4.5530514881346636E-3</v>
      </c>
      <c r="O91" s="32">
        <v>50.20655555555556</v>
      </c>
      <c r="P91" s="32">
        <v>0.27877777777777779</v>
      </c>
      <c r="Q91" s="37">
        <v>5.5526170774511515E-3</v>
      </c>
      <c r="R91" s="32">
        <v>5.333333333333333</v>
      </c>
      <c r="S91" s="32">
        <v>0</v>
      </c>
      <c r="T91" s="37">
        <v>0</v>
      </c>
      <c r="U91" s="32">
        <v>5.6888888888888891</v>
      </c>
      <c r="V91" s="32">
        <v>0</v>
      </c>
      <c r="W91" s="37">
        <v>0</v>
      </c>
      <c r="X91" s="32">
        <v>95.048333333333332</v>
      </c>
      <c r="Y91" s="32">
        <v>3.7316666666666682</v>
      </c>
      <c r="Z91" s="37">
        <v>3.9260726998544618E-2</v>
      </c>
      <c r="AA91" s="32">
        <v>0</v>
      </c>
      <c r="AB91" s="32">
        <v>0</v>
      </c>
      <c r="AC91" s="37" t="s">
        <v>2466</v>
      </c>
      <c r="AD91" s="32">
        <v>158.14433333333332</v>
      </c>
      <c r="AE91" s="32">
        <v>38.38600000000001</v>
      </c>
      <c r="AF91" s="37">
        <v>0.24272763488205928</v>
      </c>
      <c r="AG91" s="32">
        <v>0</v>
      </c>
      <c r="AH91" s="32">
        <v>0</v>
      </c>
      <c r="AI91" s="37" t="s">
        <v>2466</v>
      </c>
      <c r="AJ91" s="32">
        <v>0</v>
      </c>
      <c r="AK91" s="32">
        <v>0</v>
      </c>
      <c r="AL91" s="37" t="s">
        <v>2466</v>
      </c>
      <c r="AM91" t="s">
        <v>882</v>
      </c>
      <c r="AN91" s="34">
        <v>5</v>
      </c>
      <c r="AX91"/>
      <c r="AY91"/>
    </row>
    <row r="92" spans="1:51" x14ac:dyDescent="0.25">
      <c r="A92" t="s">
        <v>2364</v>
      </c>
      <c r="B92" t="s">
        <v>1862</v>
      </c>
      <c r="C92" t="s">
        <v>2127</v>
      </c>
      <c r="D92" t="s">
        <v>2293</v>
      </c>
      <c r="E92" s="32">
        <v>56.022222222222226</v>
      </c>
      <c r="F92" s="32">
        <v>219.08400000000003</v>
      </c>
      <c r="G92" s="32">
        <v>79.064555555555557</v>
      </c>
      <c r="H92" s="37">
        <v>0.36088694544355382</v>
      </c>
      <c r="I92" s="32">
        <v>209.21733333333336</v>
      </c>
      <c r="J92" s="32">
        <v>79.064555555555557</v>
      </c>
      <c r="K92" s="37">
        <v>0.37790633450808192</v>
      </c>
      <c r="L92" s="32">
        <v>33.288888888888891</v>
      </c>
      <c r="M92" s="32">
        <v>0.37222222222222223</v>
      </c>
      <c r="N92" s="37">
        <v>1.1181575433911881E-2</v>
      </c>
      <c r="O92" s="32">
        <v>23.422222222222221</v>
      </c>
      <c r="P92" s="32">
        <v>0.37222222222222223</v>
      </c>
      <c r="Q92" s="37">
        <v>1.5891840607210626E-2</v>
      </c>
      <c r="R92" s="32">
        <v>4.7111111111111112</v>
      </c>
      <c r="S92" s="32">
        <v>0</v>
      </c>
      <c r="T92" s="37">
        <v>0</v>
      </c>
      <c r="U92" s="32">
        <v>5.1555555555555559</v>
      </c>
      <c r="V92" s="32">
        <v>0</v>
      </c>
      <c r="W92" s="37">
        <v>0</v>
      </c>
      <c r="X92" s="32">
        <v>76.391888888888886</v>
      </c>
      <c r="Y92" s="32">
        <v>16.464111111111105</v>
      </c>
      <c r="Z92" s="37">
        <v>0.21552171769254147</v>
      </c>
      <c r="AA92" s="32">
        <v>0</v>
      </c>
      <c r="AB92" s="32">
        <v>0</v>
      </c>
      <c r="AC92" s="37" t="s">
        <v>2466</v>
      </c>
      <c r="AD92" s="32">
        <v>94.358777777777803</v>
      </c>
      <c r="AE92" s="32">
        <v>62.228222222222229</v>
      </c>
      <c r="AF92" s="37">
        <v>0.65948525073919984</v>
      </c>
      <c r="AG92" s="32">
        <v>15.044444444444444</v>
      </c>
      <c r="AH92" s="32">
        <v>0</v>
      </c>
      <c r="AI92" s="37">
        <v>0</v>
      </c>
      <c r="AJ92" s="32">
        <v>0</v>
      </c>
      <c r="AK92" s="32">
        <v>0</v>
      </c>
      <c r="AL92" s="37" t="s">
        <v>2466</v>
      </c>
      <c r="AM92" t="s">
        <v>921</v>
      </c>
      <c r="AN92" s="34">
        <v>5</v>
      </c>
      <c r="AX92"/>
      <c r="AY92"/>
    </row>
    <row r="93" spans="1:51" x14ac:dyDescent="0.25">
      <c r="A93" t="s">
        <v>2364</v>
      </c>
      <c r="B93" t="s">
        <v>1878</v>
      </c>
      <c r="C93" t="s">
        <v>2194</v>
      </c>
      <c r="D93" t="s">
        <v>2293</v>
      </c>
      <c r="E93" s="32">
        <v>25.977777777777778</v>
      </c>
      <c r="F93" s="32">
        <v>132.46566666666666</v>
      </c>
      <c r="G93" s="32">
        <v>51.829555555555558</v>
      </c>
      <c r="H93" s="37">
        <v>0.39126784214945426</v>
      </c>
      <c r="I93" s="32">
        <v>122.74066666666666</v>
      </c>
      <c r="J93" s="32">
        <v>51.829555555555558</v>
      </c>
      <c r="K93" s="37">
        <v>0.42226881247363462</v>
      </c>
      <c r="L93" s="32">
        <v>32.732444444444447</v>
      </c>
      <c r="M93" s="32">
        <v>8.774111111111111</v>
      </c>
      <c r="N93" s="37">
        <v>0.26805548012165975</v>
      </c>
      <c r="O93" s="32">
        <v>23.007444444444445</v>
      </c>
      <c r="P93" s="32">
        <v>8.774111111111111</v>
      </c>
      <c r="Q93" s="37">
        <v>0.38135965653629017</v>
      </c>
      <c r="R93" s="32">
        <v>5.8916666666666666</v>
      </c>
      <c r="S93" s="32">
        <v>0</v>
      </c>
      <c r="T93" s="37">
        <v>0</v>
      </c>
      <c r="U93" s="32">
        <v>3.8333333333333335</v>
      </c>
      <c r="V93" s="32">
        <v>0</v>
      </c>
      <c r="W93" s="37">
        <v>0</v>
      </c>
      <c r="X93" s="32">
        <v>32.462888888888884</v>
      </c>
      <c r="Y93" s="32">
        <v>16.329555555555558</v>
      </c>
      <c r="Z93" s="37">
        <v>0.50302225447177307</v>
      </c>
      <c r="AA93" s="32">
        <v>0</v>
      </c>
      <c r="AB93" s="32">
        <v>0</v>
      </c>
      <c r="AC93" s="37" t="s">
        <v>2466</v>
      </c>
      <c r="AD93" s="32">
        <v>61.331444444444443</v>
      </c>
      <c r="AE93" s="32">
        <v>26.725888888888889</v>
      </c>
      <c r="AF93" s="37">
        <v>0.43576160860026486</v>
      </c>
      <c r="AG93" s="32">
        <v>5.9388888888888891</v>
      </c>
      <c r="AH93" s="32">
        <v>0</v>
      </c>
      <c r="AI93" s="37">
        <v>0</v>
      </c>
      <c r="AJ93" s="32">
        <v>0</v>
      </c>
      <c r="AK93" s="32">
        <v>0</v>
      </c>
      <c r="AL93" s="37" t="s">
        <v>2466</v>
      </c>
      <c r="AM93" t="s">
        <v>937</v>
      </c>
      <c r="AN93" s="34">
        <v>5</v>
      </c>
      <c r="AX93"/>
      <c r="AY93"/>
    </row>
    <row r="94" spans="1:51" x14ac:dyDescent="0.25">
      <c r="A94" t="s">
        <v>2364</v>
      </c>
      <c r="B94" t="s">
        <v>1845</v>
      </c>
      <c r="C94" t="s">
        <v>2237</v>
      </c>
      <c r="D94" t="s">
        <v>2295</v>
      </c>
      <c r="E94" s="32">
        <v>73.577777777777783</v>
      </c>
      <c r="F94" s="32">
        <v>312.51611111111106</v>
      </c>
      <c r="G94" s="32">
        <v>162.01611111111109</v>
      </c>
      <c r="H94" s="37">
        <v>0.51842482787554067</v>
      </c>
      <c r="I94" s="32">
        <v>312.51611111111106</v>
      </c>
      <c r="J94" s="32">
        <v>162.01611111111109</v>
      </c>
      <c r="K94" s="37">
        <v>0.51842482787554067</v>
      </c>
      <c r="L94" s="32">
        <v>45.26</v>
      </c>
      <c r="M94" s="32">
        <v>30.246111111111102</v>
      </c>
      <c r="N94" s="37">
        <v>0.66827465998919799</v>
      </c>
      <c r="O94" s="32">
        <v>45.26</v>
      </c>
      <c r="P94" s="32">
        <v>30.246111111111102</v>
      </c>
      <c r="Q94" s="37">
        <v>0.66827465998919799</v>
      </c>
      <c r="R94" s="32">
        <v>0</v>
      </c>
      <c r="S94" s="32">
        <v>0</v>
      </c>
      <c r="T94" s="37" t="s">
        <v>2466</v>
      </c>
      <c r="U94" s="32">
        <v>0</v>
      </c>
      <c r="V94" s="32">
        <v>0</v>
      </c>
      <c r="W94" s="37" t="s">
        <v>2466</v>
      </c>
      <c r="X94" s="32">
        <v>80.636333333333312</v>
      </c>
      <c r="Y94" s="32">
        <v>52.752999999999986</v>
      </c>
      <c r="Z94" s="37">
        <v>0.65420881405817888</v>
      </c>
      <c r="AA94" s="32">
        <v>0</v>
      </c>
      <c r="AB94" s="32">
        <v>0</v>
      </c>
      <c r="AC94" s="37" t="s">
        <v>2466</v>
      </c>
      <c r="AD94" s="32">
        <v>160.03022222222222</v>
      </c>
      <c r="AE94" s="32">
        <v>78.816333333333318</v>
      </c>
      <c r="AF94" s="37">
        <v>0.49250905384538468</v>
      </c>
      <c r="AG94" s="32">
        <v>26.589555555555556</v>
      </c>
      <c r="AH94" s="32">
        <v>0.20066666666666669</v>
      </c>
      <c r="AI94" s="37">
        <v>7.546822896208203E-3</v>
      </c>
      <c r="AJ94" s="32">
        <v>0</v>
      </c>
      <c r="AK94" s="32">
        <v>0</v>
      </c>
      <c r="AL94" s="37" t="s">
        <v>2466</v>
      </c>
      <c r="AM94" t="s">
        <v>904</v>
      </c>
      <c r="AN94" s="34">
        <v>5</v>
      </c>
      <c r="AX94"/>
      <c r="AY94"/>
    </row>
    <row r="95" spans="1:51" x14ac:dyDescent="0.25">
      <c r="A95" t="s">
        <v>2364</v>
      </c>
      <c r="B95" t="s">
        <v>1801</v>
      </c>
      <c r="C95" t="s">
        <v>2021</v>
      </c>
      <c r="D95" t="s">
        <v>2297</v>
      </c>
      <c r="E95" s="32">
        <v>66.166666666666671</v>
      </c>
      <c r="F95" s="32">
        <v>246.10133333333329</v>
      </c>
      <c r="G95" s="32">
        <v>101.64855555555555</v>
      </c>
      <c r="H95" s="37">
        <v>0.41303537115695799</v>
      </c>
      <c r="I95" s="32">
        <v>234.72355555555555</v>
      </c>
      <c r="J95" s="32">
        <v>101.64855555555555</v>
      </c>
      <c r="K95" s="37">
        <v>0.43305647494546773</v>
      </c>
      <c r="L95" s="32">
        <v>45.81388888888889</v>
      </c>
      <c r="M95" s="32">
        <v>0</v>
      </c>
      <c r="N95" s="37">
        <v>0</v>
      </c>
      <c r="O95" s="32">
        <v>34.43611111111111</v>
      </c>
      <c r="P95" s="32">
        <v>0</v>
      </c>
      <c r="Q95" s="37">
        <v>0</v>
      </c>
      <c r="R95" s="32">
        <v>5.6888888888888891</v>
      </c>
      <c r="S95" s="32">
        <v>0</v>
      </c>
      <c r="T95" s="37">
        <v>0</v>
      </c>
      <c r="U95" s="32">
        <v>5.6888888888888891</v>
      </c>
      <c r="V95" s="32">
        <v>0</v>
      </c>
      <c r="W95" s="37">
        <v>0</v>
      </c>
      <c r="X95" s="32">
        <v>77.781666666666652</v>
      </c>
      <c r="Y95" s="32">
        <v>35.506666666666675</v>
      </c>
      <c r="Z95" s="37">
        <v>0.45649146114122885</v>
      </c>
      <c r="AA95" s="32">
        <v>0</v>
      </c>
      <c r="AB95" s="32">
        <v>0</v>
      </c>
      <c r="AC95" s="37" t="s">
        <v>2466</v>
      </c>
      <c r="AD95" s="32">
        <v>122.50577777777777</v>
      </c>
      <c r="AE95" s="32">
        <v>66.141888888888872</v>
      </c>
      <c r="AF95" s="37">
        <v>0.53990832178436932</v>
      </c>
      <c r="AG95" s="32">
        <v>0</v>
      </c>
      <c r="AH95" s="32">
        <v>0</v>
      </c>
      <c r="AI95" s="37" t="s">
        <v>2466</v>
      </c>
      <c r="AJ95" s="32">
        <v>0</v>
      </c>
      <c r="AK95" s="32">
        <v>0</v>
      </c>
      <c r="AL95" s="37" t="s">
        <v>2466</v>
      </c>
      <c r="AM95" t="s">
        <v>860</v>
      </c>
      <c r="AN95" s="34">
        <v>5</v>
      </c>
      <c r="AX95"/>
      <c r="AY95"/>
    </row>
    <row r="96" spans="1:51" x14ac:dyDescent="0.25">
      <c r="A96" t="s">
        <v>2364</v>
      </c>
      <c r="B96" t="s">
        <v>1867</v>
      </c>
      <c r="C96" t="s">
        <v>2125</v>
      </c>
      <c r="D96" t="s">
        <v>2302</v>
      </c>
      <c r="E96" s="32">
        <v>63.666666666666664</v>
      </c>
      <c r="F96" s="32">
        <v>262.54533333333342</v>
      </c>
      <c r="G96" s="32">
        <v>113.83422222222224</v>
      </c>
      <c r="H96" s="37">
        <v>0.43357930143704276</v>
      </c>
      <c r="I96" s="32">
        <v>252.09255555555563</v>
      </c>
      <c r="J96" s="32">
        <v>113.83422222222224</v>
      </c>
      <c r="K96" s="37">
        <v>0.45155725432413923</v>
      </c>
      <c r="L96" s="32">
        <v>45.294777777777774</v>
      </c>
      <c r="M96" s="32">
        <v>15.97533333333333</v>
      </c>
      <c r="N96" s="37">
        <v>0.35269702418478455</v>
      </c>
      <c r="O96" s="32">
        <v>34.841999999999999</v>
      </c>
      <c r="P96" s="32">
        <v>15.97533333333333</v>
      </c>
      <c r="Q96" s="37">
        <v>0.45850793104108062</v>
      </c>
      <c r="R96" s="32">
        <v>4.7638888888888893</v>
      </c>
      <c r="S96" s="32">
        <v>0</v>
      </c>
      <c r="T96" s="37">
        <v>0</v>
      </c>
      <c r="U96" s="32">
        <v>5.6888888888888891</v>
      </c>
      <c r="V96" s="32">
        <v>0</v>
      </c>
      <c r="W96" s="37">
        <v>0</v>
      </c>
      <c r="X96" s="32">
        <v>75.537444444444418</v>
      </c>
      <c r="Y96" s="32">
        <v>37.234666666666669</v>
      </c>
      <c r="Z96" s="37">
        <v>0.49292992290799137</v>
      </c>
      <c r="AA96" s="32">
        <v>0</v>
      </c>
      <c r="AB96" s="32">
        <v>0</v>
      </c>
      <c r="AC96" s="37" t="s">
        <v>2466</v>
      </c>
      <c r="AD96" s="32">
        <v>141.27144444444454</v>
      </c>
      <c r="AE96" s="32">
        <v>60.624222222222237</v>
      </c>
      <c r="AF96" s="37">
        <v>0.42913288287402562</v>
      </c>
      <c r="AG96" s="32">
        <v>0.44166666666666665</v>
      </c>
      <c r="AH96" s="32">
        <v>0</v>
      </c>
      <c r="AI96" s="37">
        <v>0</v>
      </c>
      <c r="AJ96" s="32">
        <v>0</v>
      </c>
      <c r="AK96" s="32">
        <v>0</v>
      </c>
      <c r="AL96" s="37" t="s">
        <v>2466</v>
      </c>
      <c r="AM96" t="s">
        <v>926</v>
      </c>
      <c r="AN96" s="34">
        <v>5</v>
      </c>
      <c r="AX96"/>
      <c r="AY96"/>
    </row>
    <row r="97" spans="1:51" x14ac:dyDescent="0.25">
      <c r="A97" t="s">
        <v>2364</v>
      </c>
      <c r="B97" t="s">
        <v>1854</v>
      </c>
      <c r="C97" t="s">
        <v>2058</v>
      </c>
      <c r="D97" t="s">
        <v>2273</v>
      </c>
      <c r="E97" s="32">
        <v>71.922222222222217</v>
      </c>
      <c r="F97" s="32">
        <v>254.58899999999994</v>
      </c>
      <c r="G97" s="32">
        <v>132.13899999999998</v>
      </c>
      <c r="H97" s="37">
        <v>0.51902870901727882</v>
      </c>
      <c r="I97" s="32">
        <v>252.50566666666663</v>
      </c>
      <c r="J97" s="32">
        <v>132.13899999999998</v>
      </c>
      <c r="K97" s="37">
        <v>0.52331102800333196</v>
      </c>
      <c r="L97" s="32">
        <v>48.081666666666671</v>
      </c>
      <c r="M97" s="32">
        <v>24.90666666666667</v>
      </c>
      <c r="N97" s="37">
        <v>0.51800755658775</v>
      </c>
      <c r="O97" s="32">
        <v>45.998333333333335</v>
      </c>
      <c r="P97" s="32">
        <v>24.90666666666667</v>
      </c>
      <c r="Q97" s="37">
        <v>0.54146889380050012</v>
      </c>
      <c r="R97" s="32">
        <v>0</v>
      </c>
      <c r="S97" s="32">
        <v>0</v>
      </c>
      <c r="T97" s="37" t="s">
        <v>2466</v>
      </c>
      <c r="U97" s="32">
        <v>2.0833333333333335</v>
      </c>
      <c r="V97" s="32">
        <v>0</v>
      </c>
      <c r="W97" s="37">
        <v>0</v>
      </c>
      <c r="X97" s="32">
        <v>84.118777777777765</v>
      </c>
      <c r="Y97" s="32">
        <v>42.860444444444447</v>
      </c>
      <c r="Z97" s="37">
        <v>0.50952291006500083</v>
      </c>
      <c r="AA97" s="32">
        <v>0</v>
      </c>
      <c r="AB97" s="32">
        <v>0</v>
      </c>
      <c r="AC97" s="37" t="s">
        <v>2466</v>
      </c>
      <c r="AD97" s="32">
        <v>122.38855555555553</v>
      </c>
      <c r="AE97" s="32">
        <v>64.371888888888861</v>
      </c>
      <c r="AF97" s="37">
        <v>0.52596330266900404</v>
      </c>
      <c r="AG97" s="32">
        <v>0</v>
      </c>
      <c r="AH97" s="32">
        <v>0</v>
      </c>
      <c r="AI97" s="37" t="s">
        <v>2466</v>
      </c>
      <c r="AJ97" s="32">
        <v>0</v>
      </c>
      <c r="AK97" s="32">
        <v>0</v>
      </c>
      <c r="AL97" s="37" t="s">
        <v>2466</v>
      </c>
      <c r="AM97" t="s">
        <v>913</v>
      </c>
      <c r="AN97" s="34">
        <v>5</v>
      </c>
      <c r="AX97"/>
      <c r="AY97"/>
    </row>
    <row r="98" spans="1:51" x14ac:dyDescent="0.25">
      <c r="A98" t="s">
        <v>2364</v>
      </c>
      <c r="B98" t="s">
        <v>1790</v>
      </c>
      <c r="C98" t="s">
        <v>2229</v>
      </c>
      <c r="D98" t="s">
        <v>2293</v>
      </c>
      <c r="E98" s="32">
        <v>89.177777777777777</v>
      </c>
      <c r="F98" s="32">
        <v>301.29388888888889</v>
      </c>
      <c r="G98" s="32">
        <v>112.23833333333339</v>
      </c>
      <c r="H98" s="37">
        <v>0.37252110803589722</v>
      </c>
      <c r="I98" s="32">
        <v>298.29944444444448</v>
      </c>
      <c r="J98" s="32">
        <v>112.23833333333339</v>
      </c>
      <c r="K98" s="37">
        <v>0.37626061805903477</v>
      </c>
      <c r="L98" s="32">
        <v>19.871222222222226</v>
      </c>
      <c r="M98" s="32">
        <v>11.35177777777778</v>
      </c>
      <c r="N98" s="37">
        <v>0.57126721501221756</v>
      </c>
      <c r="O98" s="32">
        <v>16.876777777777782</v>
      </c>
      <c r="P98" s="32">
        <v>11.35177777777778</v>
      </c>
      <c r="Q98" s="37">
        <v>0.67262708126222093</v>
      </c>
      <c r="R98" s="32">
        <v>0</v>
      </c>
      <c r="S98" s="32">
        <v>0</v>
      </c>
      <c r="T98" s="37" t="s">
        <v>2466</v>
      </c>
      <c r="U98" s="32">
        <v>2.9944444444444445</v>
      </c>
      <c r="V98" s="32">
        <v>0</v>
      </c>
      <c r="W98" s="37">
        <v>0</v>
      </c>
      <c r="X98" s="32">
        <v>106.47777777777777</v>
      </c>
      <c r="Y98" s="32">
        <v>60.688888888888911</v>
      </c>
      <c r="Z98" s="37">
        <v>0.56996765104873237</v>
      </c>
      <c r="AA98" s="32">
        <v>0</v>
      </c>
      <c r="AB98" s="32">
        <v>0</v>
      </c>
      <c r="AC98" s="37" t="s">
        <v>2466</v>
      </c>
      <c r="AD98" s="32">
        <v>170.13377777777777</v>
      </c>
      <c r="AE98" s="32">
        <v>40.197666666666692</v>
      </c>
      <c r="AF98" s="37">
        <v>0.23627093450644085</v>
      </c>
      <c r="AG98" s="32">
        <v>4.8111111111111109</v>
      </c>
      <c r="AH98" s="32">
        <v>0</v>
      </c>
      <c r="AI98" s="37">
        <v>0</v>
      </c>
      <c r="AJ98" s="32">
        <v>0</v>
      </c>
      <c r="AK98" s="32">
        <v>0</v>
      </c>
      <c r="AL98" s="37" t="s">
        <v>2466</v>
      </c>
      <c r="AM98" t="s">
        <v>849</v>
      </c>
      <c r="AN98" s="34">
        <v>5</v>
      </c>
      <c r="AX98"/>
      <c r="AY98"/>
    </row>
    <row r="99" spans="1:51" x14ac:dyDescent="0.25">
      <c r="A99" t="s">
        <v>2364</v>
      </c>
      <c r="B99" t="s">
        <v>1345</v>
      </c>
      <c r="C99" t="s">
        <v>1915</v>
      </c>
      <c r="D99" t="s">
        <v>2302</v>
      </c>
      <c r="E99" s="32">
        <v>69.86666666666666</v>
      </c>
      <c r="F99" s="32">
        <v>318.08933333333334</v>
      </c>
      <c r="G99" s="32">
        <v>0</v>
      </c>
      <c r="H99" s="37">
        <v>0</v>
      </c>
      <c r="I99" s="32">
        <v>289.60044444444441</v>
      </c>
      <c r="J99" s="32">
        <v>0</v>
      </c>
      <c r="K99" s="37">
        <v>0</v>
      </c>
      <c r="L99" s="32">
        <v>51.5108888888889</v>
      </c>
      <c r="M99" s="32">
        <v>0</v>
      </c>
      <c r="N99" s="37">
        <v>0</v>
      </c>
      <c r="O99" s="32">
        <v>34.399777777777786</v>
      </c>
      <c r="P99" s="32">
        <v>0</v>
      </c>
      <c r="Q99" s="37">
        <v>0</v>
      </c>
      <c r="R99" s="32">
        <v>11.422222222222222</v>
      </c>
      <c r="S99" s="32">
        <v>0</v>
      </c>
      <c r="T99" s="37">
        <v>0</v>
      </c>
      <c r="U99" s="32">
        <v>5.6888888888888891</v>
      </c>
      <c r="V99" s="32">
        <v>0</v>
      </c>
      <c r="W99" s="37">
        <v>0</v>
      </c>
      <c r="X99" s="32">
        <v>72.265111111111139</v>
      </c>
      <c r="Y99" s="32">
        <v>0</v>
      </c>
      <c r="Z99" s="37">
        <v>0</v>
      </c>
      <c r="AA99" s="32">
        <v>11.377777777777778</v>
      </c>
      <c r="AB99" s="32">
        <v>0</v>
      </c>
      <c r="AC99" s="37">
        <v>0</v>
      </c>
      <c r="AD99" s="32">
        <v>182.93555555555551</v>
      </c>
      <c r="AE99" s="32">
        <v>0</v>
      </c>
      <c r="AF99" s="37">
        <v>0</v>
      </c>
      <c r="AG99" s="32">
        <v>0</v>
      </c>
      <c r="AH99" s="32">
        <v>0</v>
      </c>
      <c r="AI99" s="37" t="s">
        <v>2466</v>
      </c>
      <c r="AJ99" s="32">
        <v>0</v>
      </c>
      <c r="AK99" s="32">
        <v>0</v>
      </c>
      <c r="AL99" s="37" t="s">
        <v>2466</v>
      </c>
      <c r="AM99" t="s">
        <v>396</v>
      </c>
      <c r="AN99" s="34">
        <v>5</v>
      </c>
      <c r="AX99"/>
      <c r="AY99"/>
    </row>
    <row r="100" spans="1:51" x14ac:dyDescent="0.25">
      <c r="A100" t="s">
        <v>2364</v>
      </c>
      <c r="B100" t="s">
        <v>990</v>
      </c>
      <c r="C100" t="s">
        <v>1915</v>
      </c>
      <c r="D100" t="s">
        <v>2302</v>
      </c>
      <c r="E100" s="32">
        <v>74.944444444444443</v>
      </c>
      <c r="F100" s="32">
        <v>253.38666666666668</v>
      </c>
      <c r="G100" s="32">
        <v>32.308888888888895</v>
      </c>
      <c r="H100" s="37">
        <v>0.12750824387848173</v>
      </c>
      <c r="I100" s="32">
        <v>236.3366666666667</v>
      </c>
      <c r="J100" s="32">
        <v>32.308888888888895</v>
      </c>
      <c r="K100" s="37">
        <v>0.13670705161657334</v>
      </c>
      <c r="L100" s="32">
        <v>50.066888888888883</v>
      </c>
      <c r="M100" s="32">
        <v>3.4863333333333331</v>
      </c>
      <c r="N100" s="37">
        <v>6.9633512501054151E-2</v>
      </c>
      <c r="O100" s="32">
        <v>34.466888888888889</v>
      </c>
      <c r="P100" s="32">
        <v>3.4863333333333331</v>
      </c>
      <c r="Q100" s="37">
        <v>0.10115021824488558</v>
      </c>
      <c r="R100" s="32">
        <v>11.244444444444444</v>
      </c>
      <c r="S100" s="32">
        <v>0</v>
      </c>
      <c r="T100" s="37">
        <v>0</v>
      </c>
      <c r="U100" s="32">
        <v>4.3555555555555552</v>
      </c>
      <c r="V100" s="32">
        <v>0</v>
      </c>
      <c r="W100" s="37">
        <v>0</v>
      </c>
      <c r="X100" s="32">
        <v>39.041111111111107</v>
      </c>
      <c r="Y100" s="32">
        <v>5.9188888888888895</v>
      </c>
      <c r="Z100" s="37">
        <v>0.15160656857443724</v>
      </c>
      <c r="AA100" s="32">
        <v>1.45</v>
      </c>
      <c r="AB100" s="32">
        <v>0</v>
      </c>
      <c r="AC100" s="37">
        <v>0</v>
      </c>
      <c r="AD100" s="32">
        <v>150.13422222222223</v>
      </c>
      <c r="AE100" s="32">
        <v>22.90366666666667</v>
      </c>
      <c r="AF100" s="37">
        <v>0.15255460299228543</v>
      </c>
      <c r="AG100" s="32">
        <v>12.694444444444445</v>
      </c>
      <c r="AH100" s="32">
        <v>0</v>
      </c>
      <c r="AI100" s="37">
        <v>0</v>
      </c>
      <c r="AJ100" s="32">
        <v>0</v>
      </c>
      <c r="AK100" s="32">
        <v>0</v>
      </c>
      <c r="AL100" s="37" t="s">
        <v>2466</v>
      </c>
      <c r="AM100" t="s">
        <v>34</v>
      </c>
      <c r="AN100" s="34">
        <v>5</v>
      </c>
      <c r="AX100"/>
      <c r="AY100"/>
    </row>
    <row r="101" spans="1:51" x14ac:dyDescent="0.25">
      <c r="A101" t="s">
        <v>2364</v>
      </c>
      <c r="B101" t="s">
        <v>1242</v>
      </c>
      <c r="C101" t="s">
        <v>2116</v>
      </c>
      <c r="D101" t="s">
        <v>2263</v>
      </c>
      <c r="E101" s="32">
        <v>75.8</v>
      </c>
      <c r="F101" s="32">
        <v>213.36588888888889</v>
      </c>
      <c r="G101" s="32">
        <v>0</v>
      </c>
      <c r="H101" s="37">
        <v>0</v>
      </c>
      <c r="I101" s="32">
        <v>200.85822222222225</v>
      </c>
      <c r="J101" s="32">
        <v>0</v>
      </c>
      <c r="K101" s="37">
        <v>0</v>
      </c>
      <c r="L101" s="32">
        <v>25.866333333333323</v>
      </c>
      <c r="M101" s="32">
        <v>0</v>
      </c>
      <c r="N101" s="37">
        <v>0</v>
      </c>
      <c r="O101" s="32">
        <v>19.664222222222214</v>
      </c>
      <c r="P101" s="32">
        <v>0</v>
      </c>
      <c r="Q101" s="37">
        <v>0</v>
      </c>
      <c r="R101" s="32">
        <v>0.73544444444444446</v>
      </c>
      <c r="S101" s="32">
        <v>0</v>
      </c>
      <c r="T101" s="37">
        <v>0</v>
      </c>
      <c r="U101" s="32">
        <v>5.4666666666666668</v>
      </c>
      <c r="V101" s="32">
        <v>0</v>
      </c>
      <c r="W101" s="37">
        <v>0</v>
      </c>
      <c r="X101" s="32">
        <v>53.698999999999998</v>
      </c>
      <c r="Y101" s="32">
        <v>0</v>
      </c>
      <c r="Z101" s="37">
        <v>0</v>
      </c>
      <c r="AA101" s="32">
        <v>6.3055555555555554</v>
      </c>
      <c r="AB101" s="32">
        <v>0</v>
      </c>
      <c r="AC101" s="37">
        <v>0</v>
      </c>
      <c r="AD101" s="32">
        <v>127.49500000000003</v>
      </c>
      <c r="AE101" s="32">
        <v>0</v>
      </c>
      <c r="AF101" s="37">
        <v>0</v>
      </c>
      <c r="AG101" s="32">
        <v>0</v>
      </c>
      <c r="AH101" s="32">
        <v>0</v>
      </c>
      <c r="AI101" s="37" t="s">
        <v>2466</v>
      </c>
      <c r="AJ101" s="32">
        <v>0</v>
      </c>
      <c r="AK101" s="32">
        <v>0</v>
      </c>
      <c r="AL101" s="37" t="s">
        <v>2466</v>
      </c>
      <c r="AM101" t="s">
        <v>291</v>
      </c>
      <c r="AN101" s="34">
        <v>5</v>
      </c>
      <c r="AX101"/>
      <c r="AY101"/>
    </row>
    <row r="102" spans="1:51" x14ac:dyDescent="0.25">
      <c r="A102" t="s">
        <v>2364</v>
      </c>
      <c r="B102" t="s">
        <v>1327</v>
      </c>
      <c r="C102" t="s">
        <v>1897</v>
      </c>
      <c r="D102" t="s">
        <v>2253</v>
      </c>
      <c r="E102" s="32">
        <v>65.544444444444451</v>
      </c>
      <c r="F102" s="32">
        <v>295.96122222222215</v>
      </c>
      <c r="G102" s="32">
        <v>5.9658888888888892</v>
      </c>
      <c r="H102" s="37">
        <v>2.0157670805972711E-2</v>
      </c>
      <c r="I102" s="32">
        <v>278.98344444444439</v>
      </c>
      <c r="J102" s="32">
        <v>5.9658888888888892</v>
      </c>
      <c r="K102" s="37">
        <v>2.1384383223058641E-2</v>
      </c>
      <c r="L102" s="32">
        <v>45.176000000000009</v>
      </c>
      <c r="M102" s="32">
        <v>0</v>
      </c>
      <c r="N102" s="37">
        <v>0</v>
      </c>
      <c r="O102" s="32">
        <v>33.887111111111118</v>
      </c>
      <c r="P102" s="32">
        <v>0</v>
      </c>
      <c r="Q102" s="37">
        <v>0</v>
      </c>
      <c r="R102" s="32">
        <v>5.6</v>
      </c>
      <c r="S102" s="32">
        <v>0</v>
      </c>
      <c r="T102" s="37">
        <v>0</v>
      </c>
      <c r="U102" s="32">
        <v>5.6888888888888891</v>
      </c>
      <c r="V102" s="32">
        <v>0</v>
      </c>
      <c r="W102" s="37">
        <v>0</v>
      </c>
      <c r="X102" s="32">
        <v>59.584999999999965</v>
      </c>
      <c r="Y102" s="32">
        <v>4.9539999999999997</v>
      </c>
      <c r="Z102" s="37">
        <v>8.3141730301250355E-2</v>
      </c>
      <c r="AA102" s="32">
        <v>5.6888888888888891</v>
      </c>
      <c r="AB102" s="32">
        <v>0</v>
      </c>
      <c r="AC102" s="37">
        <v>0</v>
      </c>
      <c r="AD102" s="32">
        <v>185.51133333333331</v>
      </c>
      <c r="AE102" s="32">
        <v>1.0118888888888891</v>
      </c>
      <c r="AF102" s="37">
        <v>5.4545933701564816E-3</v>
      </c>
      <c r="AG102" s="32">
        <v>0</v>
      </c>
      <c r="AH102" s="32">
        <v>0</v>
      </c>
      <c r="AI102" s="37" t="s">
        <v>2466</v>
      </c>
      <c r="AJ102" s="32">
        <v>0</v>
      </c>
      <c r="AK102" s="32">
        <v>0</v>
      </c>
      <c r="AL102" s="37" t="s">
        <v>2466</v>
      </c>
      <c r="AM102" t="s">
        <v>377</v>
      </c>
      <c r="AN102" s="34">
        <v>5</v>
      </c>
      <c r="AX102"/>
      <c r="AY102"/>
    </row>
    <row r="103" spans="1:51" x14ac:dyDescent="0.25">
      <c r="A103" t="s">
        <v>2364</v>
      </c>
      <c r="B103" t="s">
        <v>1187</v>
      </c>
      <c r="C103" t="s">
        <v>1887</v>
      </c>
      <c r="D103" t="s">
        <v>2294</v>
      </c>
      <c r="E103" s="32">
        <v>71.433333333333337</v>
      </c>
      <c r="F103" s="32">
        <v>216.94311111111114</v>
      </c>
      <c r="G103" s="32">
        <v>0</v>
      </c>
      <c r="H103" s="37">
        <v>0</v>
      </c>
      <c r="I103" s="32">
        <v>198.0097777777778</v>
      </c>
      <c r="J103" s="32">
        <v>0</v>
      </c>
      <c r="K103" s="37">
        <v>0</v>
      </c>
      <c r="L103" s="32">
        <v>20.200888888888894</v>
      </c>
      <c r="M103" s="32">
        <v>0</v>
      </c>
      <c r="N103" s="37">
        <v>0</v>
      </c>
      <c r="O103" s="32">
        <v>6.9564444444444486</v>
      </c>
      <c r="P103" s="32">
        <v>0</v>
      </c>
      <c r="Q103" s="37">
        <v>0</v>
      </c>
      <c r="R103" s="32">
        <v>7.5555555555555554</v>
      </c>
      <c r="S103" s="32">
        <v>0</v>
      </c>
      <c r="T103" s="37">
        <v>0</v>
      </c>
      <c r="U103" s="32">
        <v>5.6888888888888891</v>
      </c>
      <c r="V103" s="32">
        <v>0</v>
      </c>
      <c r="W103" s="37">
        <v>0</v>
      </c>
      <c r="X103" s="32">
        <v>61.161333333333346</v>
      </c>
      <c r="Y103" s="32">
        <v>0</v>
      </c>
      <c r="Z103" s="37">
        <v>0</v>
      </c>
      <c r="AA103" s="32">
        <v>5.6888888888888891</v>
      </c>
      <c r="AB103" s="32">
        <v>0</v>
      </c>
      <c r="AC103" s="37">
        <v>0</v>
      </c>
      <c r="AD103" s="32">
        <v>129.892</v>
      </c>
      <c r="AE103" s="32">
        <v>0</v>
      </c>
      <c r="AF103" s="37">
        <v>0</v>
      </c>
      <c r="AG103" s="32">
        <v>0</v>
      </c>
      <c r="AH103" s="32">
        <v>0</v>
      </c>
      <c r="AI103" s="37" t="s">
        <v>2466</v>
      </c>
      <c r="AJ103" s="32">
        <v>0</v>
      </c>
      <c r="AK103" s="32">
        <v>0</v>
      </c>
      <c r="AL103" s="37" t="s">
        <v>2466</v>
      </c>
      <c r="AM103" t="s">
        <v>235</v>
      </c>
      <c r="AN103" s="34">
        <v>5</v>
      </c>
      <c r="AX103"/>
      <c r="AY103"/>
    </row>
    <row r="104" spans="1:51" x14ac:dyDescent="0.25">
      <c r="A104" t="s">
        <v>2364</v>
      </c>
      <c r="B104" t="s">
        <v>1095</v>
      </c>
      <c r="C104" t="s">
        <v>1886</v>
      </c>
      <c r="D104" t="s">
        <v>2242</v>
      </c>
      <c r="E104" s="32">
        <v>71.322222222222223</v>
      </c>
      <c r="F104" s="32">
        <v>211.52444444444444</v>
      </c>
      <c r="G104" s="32">
        <v>4.4444444444444446E-2</v>
      </c>
      <c r="H104" s="37">
        <v>2.1011493286827895E-4</v>
      </c>
      <c r="I104" s="32">
        <v>184.68644444444442</v>
      </c>
      <c r="J104" s="32">
        <v>4.4444444444444446E-2</v>
      </c>
      <c r="K104" s="37">
        <v>2.4064811349927629E-4</v>
      </c>
      <c r="L104" s="32">
        <v>47.587888888888891</v>
      </c>
      <c r="M104" s="32">
        <v>4.4444444444444446E-2</v>
      </c>
      <c r="N104" s="37">
        <v>9.3394444431472989E-4</v>
      </c>
      <c r="O104" s="32">
        <v>37.152999999999999</v>
      </c>
      <c r="P104" s="32">
        <v>4.4444444444444446E-2</v>
      </c>
      <c r="Q104" s="37">
        <v>1.1962545270757261E-3</v>
      </c>
      <c r="R104" s="32">
        <v>5.1821111111111113</v>
      </c>
      <c r="S104" s="32">
        <v>0</v>
      </c>
      <c r="T104" s="37">
        <v>0</v>
      </c>
      <c r="U104" s="32">
        <v>5.2527777777777782</v>
      </c>
      <c r="V104" s="32">
        <v>0</v>
      </c>
      <c r="W104" s="37">
        <v>0</v>
      </c>
      <c r="X104" s="32">
        <v>25.744888888888887</v>
      </c>
      <c r="Y104" s="32">
        <v>0</v>
      </c>
      <c r="Z104" s="37">
        <v>0</v>
      </c>
      <c r="AA104" s="32">
        <v>16.403111111111112</v>
      </c>
      <c r="AB104" s="32">
        <v>0</v>
      </c>
      <c r="AC104" s="37">
        <v>0</v>
      </c>
      <c r="AD104" s="32">
        <v>121.78855555555553</v>
      </c>
      <c r="AE104" s="32">
        <v>0</v>
      </c>
      <c r="AF104" s="37">
        <v>0</v>
      </c>
      <c r="AG104" s="32">
        <v>0</v>
      </c>
      <c r="AH104" s="32">
        <v>0</v>
      </c>
      <c r="AI104" s="37" t="s">
        <v>2466</v>
      </c>
      <c r="AJ104" s="32">
        <v>0</v>
      </c>
      <c r="AK104" s="32">
        <v>0</v>
      </c>
      <c r="AL104" s="37" t="s">
        <v>2466</v>
      </c>
      <c r="AM104" t="s">
        <v>141</v>
      </c>
      <c r="AN104" s="34">
        <v>5</v>
      </c>
      <c r="AX104"/>
      <c r="AY104"/>
    </row>
    <row r="105" spans="1:51" x14ac:dyDescent="0.25">
      <c r="A105" t="s">
        <v>2364</v>
      </c>
      <c r="B105" t="s">
        <v>996</v>
      </c>
      <c r="C105" t="s">
        <v>2025</v>
      </c>
      <c r="D105" t="s">
        <v>2269</v>
      </c>
      <c r="E105" s="32">
        <v>93.533333333333331</v>
      </c>
      <c r="F105" s="32">
        <v>286.37222222222226</v>
      </c>
      <c r="G105" s="32">
        <v>0</v>
      </c>
      <c r="H105" s="37">
        <v>0</v>
      </c>
      <c r="I105" s="32">
        <v>272.92777777777781</v>
      </c>
      <c r="J105" s="32">
        <v>0</v>
      </c>
      <c r="K105" s="37">
        <v>0</v>
      </c>
      <c r="L105" s="32">
        <v>15.171333333333333</v>
      </c>
      <c r="M105" s="32">
        <v>0</v>
      </c>
      <c r="N105" s="37">
        <v>0</v>
      </c>
      <c r="O105" s="32">
        <v>7.4157777777777785</v>
      </c>
      <c r="P105" s="32">
        <v>0</v>
      </c>
      <c r="Q105" s="37">
        <v>0</v>
      </c>
      <c r="R105" s="32">
        <v>2.0666666666666669</v>
      </c>
      <c r="S105" s="32">
        <v>0</v>
      </c>
      <c r="T105" s="37">
        <v>0</v>
      </c>
      <c r="U105" s="32">
        <v>5.6888888888888891</v>
      </c>
      <c r="V105" s="32">
        <v>0</v>
      </c>
      <c r="W105" s="37">
        <v>0</v>
      </c>
      <c r="X105" s="32">
        <v>75.190222222222218</v>
      </c>
      <c r="Y105" s="32">
        <v>0</v>
      </c>
      <c r="Z105" s="37">
        <v>0</v>
      </c>
      <c r="AA105" s="32">
        <v>5.6888888888888891</v>
      </c>
      <c r="AB105" s="32">
        <v>0</v>
      </c>
      <c r="AC105" s="37">
        <v>0</v>
      </c>
      <c r="AD105" s="32">
        <v>190.32177777777781</v>
      </c>
      <c r="AE105" s="32">
        <v>0</v>
      </c>
      <c r="AF105" s="37">
        <v>0</v>
      </c>
      <c r="AG105" s="32">
        <v>0</v>
      </c>
      <c r="AH105" s="32">
        <v>0</v>
      </c>
      <c r="AI105" s="37" t="s">
        <v>2466</v>
      </c>
      <c r="AJ105" s="32">
        <v>0</v>
      </c>
      <c r="AK105" s="32">
        <v>0</v>
      </c>
      <c r="AL105" s="37" t="s">
        <v>2466</v>
      </c>
      <c r="AM105" t="s">
        <v>40</v>
      </c>
      <c r="AN105" s="34">
        <v>5</v>
      </c>
      <c r="AX105"/>
      <c r="AY105"/>
    </row>
    <row r="106" spans="1:51" x14ac:dyDescent="0.25">
      <c r="A106" t="s">
        <v>2364</v>
      </c>
      <c r="B106" t="s">
        <v>1139</v>
      </c>
      <c r="C106" t="s">
        <v>1951</v>
      </c>
      <c r="D106" t="s">
        <v>2287</v>
      </c>
      <c r="E106" s="32">
        <v>76.722222222222229</v>
      </c>
      <c r="F106" s="32">
        <v>239.03966666666662</v>
      </c>
      <c r="G106" s="32">
        <v>60.30866666666666</v>
      </c>
      <c r="H106" s="37">
        <v>0.25229564409812044</v>
      </c>
      <c r="I106" s="32">
        <v>226.58411111111104</v>
      </c>
      <c r="J106" s="32">
        <v>60.30866666666666</v>
      </c>
      <c r="K106" s="37">
        <v>0.26616458837704132</v>
      </c>
      <c r="L106" s="32">
        <v>25.146555555555551</v>
      </c>
      <c r="M106" s="32">
        <v>5.0103333333333335</v>
      </c>
      <c r="N106" s="37">
        <v>0.19924531303160586</v>
      </c>
      <c r="O106" s="32">
        <v>12.752111111111109</v>
      </c>
      <c r="P106" s="32">
        <v>5.0103333333333335</v>
      </c>
      <c r="Q106" s="37">
        <v>0.3929022645487894</v>
      </c>
      <c r="R106" s="32">
        <v>6.2222222222222223</v>
      </c>
      <c r="S106" s="32">
        <v>0</v>
      </c>
      <c r="T106" s="37">
        <v>0</v>
      </c>
      <c r="U106" s="32">
        <v>6.1722222222222225</v>
      </c>
      <c r="V106" s="32">
        <v>0</v>
      </c>
      <c r="W106" s="37">
        <v>0</v>
      </c>
      <c r="X106" s="32">
        <v>82.558999999999983</v>
      </c>
      <c r="Y106" s="32">
        <v>35.981888888888889</v>
      </c>
      <c r="Z106" s="37">
        <v>0.43583242152750029</v>
      </c>
      <c r="AA106" s="32">
        <v>6.1111111111111109E-2</v>
      </c>
      <c r="AB106" s="32">
        <v>0</v>
      </c>
      <c r="AC106" s="37">
        <v>0</v>
      </c>
      <c r="AD106" s="32">
        <v>131.27299999999997</v>
      </c>
      <c r="AE106" s="32">
        <v>19.316444444444436</v>
      </c>
      <c r="AF106" s="37">
        <v>0.147147124271133</v>
      </c>
      <c r="AG106" s="32">
        <v>0</v>
      </c>
      <c r="AH106" s="32">
        <v>0</v>
      </c>
      <c r="AI106" s="37" t="s">
        <v>2466</v>
      </c>
      <c r="AJ106" s="32">
        <v>0</v>
      </c>
      <c r="AK106" s="32">
        <v>0</v>
      </c>
      <c r="AL106" s="37" t="s">
        <v>2466</v>
      </c>
      <c r="AM106" t="s">
        <v>186</v>
      </c>
      <c r="AN106" s="34">
        <v>5</v>
      </c>
      <c r="AX106"/>
      <c r="AY106"/>
    </row>
    <row r="107" spans="1:51" x14ac:dyDescent="0.25">
      <c r="A107" t="s">
        <v>2364</v>
      </c>
      <c r="B107" t="s">
        <v>1238</v>
      </c>
      <c r="C107" t="s">
        <v>2046</v>
      </c>
      <c r="D107" t="s">
        <v>2283</v>
      </c>
      <c r="E107" s="32">
        <v>69.933333333333337</v>
      </c>
      <c r="F107" s="32">
        <v>230.86777777777772</v>
      </c>
      <c r="G107" s="32">
        <v>0</v>
      </c>
      <c r="H107" s="37">
        <v>0</v>
      </c>
      <c r="I107" s="32">
        <v>214.14833333333328</v>
      </c>
      <c r="J107" s="32">
        <v>0</v>
      </c>
      <c r="K107" s="37">
        <v>0</v>
      </c>
      <c r="L107" s="32">
        <v>21.339333333333332</v>
      </c>
      <c r="M107" s="32">
        <v>0</v>
      </c>
      <c r="N107" s="37">
        <v>0</v>
      </c>
      <c r="O107" s="32">
        <v>9.9532222222222213</v>
      </c>
      <c r="P107" s="32">
        <v>0</v>
      </c>
      <c r="Q107" s="37">
        <v>0</v>
      </c>
      <c r="R107" s="32">
        <v>6.3268888888888881</v>
      </c>
      <c r="S107" s="32">
        <v>0</v>
      </c>
      <c r="T107" s="37">
        <v>0</v>
      </c>
      <c r="U107" s="32">
        <v>5.0592222222222221</v>
      </c>
      <c r="V107" s="32">
        <v>0</v>
      </c>
      <c r="W107" s="37">
        <v>0</v>
      </c>
      <c r="X107" s="32">
        <v>74.588888888888874</v>
      </c>
      <c r="Y107" s="32">
        <v>0</v>
      </c>
      <c r="Z107" s="37">
        <v>0</v>
      </c>
      <c r="AA107" s="32">
        <v>5.333333333333333</v>
      </c>
      <c r="AB107" s="32">
        <v>0</v>
      </c>
      <c r="AC107" s="37">
        <v>0</v>
      </c>
      <c r="AD107" s="32">
        <v>129.60622222222219</v>
      </c>
      <c r="AE107" s="32">
        <v>0</v>
      </c>
      <c r="AF107" s="37">
        <v>0</v>
      </c>
      <c r="AG107" s="32">
        <v>0</v>
      </c>
      <c r="AH107" s="32">
        <v>0</v>
      </c>
      <c r="AI107" s="37" t="s">
        <v>2466</v>
      </c>
      <c r="AJ107" s="32">
        <v>0</v>
      </c>
      <c r="AK107" s="32">
        <v>0</v>
      </c>
      <c r="AL107" s="37" t="s">
        <v>2466</v>
      </c>
      <c r="AM107" t="s">
        <v>287</v>
      </c>
      <c r="AN107" s="34">
        <v>5</v>
      </c>
      <c r="AX107"/>
      <c r="AY107"/>
    </row>
    <row r="108" spans="1:51" x14ac:dyDescent="0.25">
      <c r="A108" t="s">
        <v>2364</v>
      </c>
      <c r="B108" t="s">
        <v>1220</v>
      </c>
      <c r="C108" t="s">
        <v>2018</v>
      </c>
      <c r="D108" t="s">
        <v>2309</v>
      </c>
      <c r="E108" s="32">
        <v>74.7</v>
      </c>
      <c r="F108" s="32">
        <v>210.2692222222222</v>
      </c>
      <c r="G108" s="32">
        <v>0.62222222222222223</v>
      </c>
      <c r="H108" s="37">
        <v>2.9591692766363551E-3</v>
      </c>
      <c r="I108" s="32">
        <v>198.2692222222222</v>
      </c>
      <c r="J108" s="32">
        <v>0</v>
      </c>
      <c r="K108" s="37">
        <v>0</v>
      </c>
      <c r="L108" s="32">
        <v>14.124888888888893</v>
      </c>
      <c r="M108" s="32">
        <v>0.62222222222222223</v>
      </c>
      <c r="N108" s="37">
        <v>4.4051477297756506E-2</v>
      </c>
      <c r="O108" s="32">
        <v>7.8137777777777817</v>
      </c>
      <c r="P108" s="32">
        <v>0</v>
      </c>
      <c r="Q108" s="37">
        <v>0</v>
      </c>
      <c r="R108" s="32">
        <v>0.62222222222222223</v>
      </c>
      <c r="S108" s="32">
        <v>0.62222222222222223</v>
      </c>
      <c r="T108" s="37">
        <v>1</v>
      </c>
      <c r="U108" s="32">
        <v>5.6888888888888891</v>
      </c>
      <c r="V108" s="32">
        <v>0</v>
      </c>
      <c r="W108" s="37">
        <v>0</v>
      </c>
      <c r="X108" s="32">
        <v>70.025999999999996</v>
      </c>
      <c r="Y108" s="32">
        <v>0</v>
      </c>
      <c r="Z108" s="37">
        <v>0</v>
      </c>
      <c r="AA108" s="32">
        <v>5.6888888888888891</v>
      </c>
      <c r="AB108" s="32">
        <v>0</v>
      </c>
      <c r="AC108" s="37">
        <v>0</v>
      </c>
      <c r="AD108" s="32">
        <v>120.42944444444441</v>
      </c>
      <c r="AE108" s="32">
        <v>0</v>
      </c>
      <c r="AF108" s="37">
        <v>0</v>
      </c>
      <c r="AG108" s="32">
        <v>0</v>
      </c>
      <c r="AH108" s="32">
        <v>0</v>
      </c>
      <c r="AI108" s="37" t="s">
        <v>2466</v>
      </c>
      <c r="AJ108" s="32">
        <v>0</v>
      </c>
      <c r="AK108" s="32">
        <v>0</v>
      </c>
      <c r="AL108" s="37" t="s">
        <v>2466</v>
      </c>
      <c r="AM108" t="s">
        <v>269</v>
      </c>
      <c r="AN108" s="34">
        <v>5</v>
      </c>
      <c r="AX108"/>
      <c r="AY108"/>
    </row>
    <row r="109" spans="1:51" x14ac:dyDescent="0.25">
      <c r="A109" t="s">
        <v>2364</v>
      </c>
      <c r="B109" t="s">
        <v>1406</v>
      </c>
      <c r="C109" t="s">
        <v>1975</v>
      </c>
      <c r="D109" t="s">
        <v>2287</v>
      </c>
      <c r="E109" s="32">
        <v>52.722222222222221</v>
      </c>
      <c r="F109" s="32">
        <v>156.97688888888885</v>
      </c>
      <c r="G109" s="32">
        <v>23.221222222222231</v>
      </c>
      <c r="H109" s="37">
        <v>0.14792764964694033</v>
      </c>
      <c r="I109" s="32">
        <v>148.0115555555555</v>
      </c>
      <c r="J109" s="32">
        <v>23.221222222222231</v>
      </c>
      <c r="K109" s="37">
        <v>0.15688790064439426</v>
      </c>
      <c r="L109" s="32">
        <v>23.905333333333338</v>
      </c>
      <c r="M109" s="32">
        <v>0.98444444444444457</v>
      </c>
      <c r="N109" s="37">
        <v>4.1180954505735584E-2</v>
      </c>
      <c r="O109" s="32">
        <v>14.940000000000007</v>
      </c>
      <c r="P109" s="32">
        <v>0.98444444444444457</v>
      </c>
      <c r="Q109" s="37">
        <v>6.5893202439387163E-2</v>
      </c>
      <c r="R109" s="32">
        <v>2.8722222222222222</v>
      </c>
      <c r="S109" s="32">
        <v>0</v>
      </c>
      <c r="T109" s="37">
        <v>0</v>
      </c>
      <c r="U109" s="32">
        <v>6.0931111111111109</v>
      </c>
      <c r="V109" s="32">
        <v>0</v>
      </c>
      <c r="W109" s="37">
        <v>0</v>
      </c>
      <c r="X109" s="32">
        <v>45.593999999999987</v>
      </c>
      <c r="Y109" s="32">
        <v>15.683777777777783</v>
      </c>
      <c r="Z109" s="37">
        <v>0.34398775667363662</v>
      </c>
      <c r="AA109" s="32">
        <v>0</v>
      </c>
      <c r="AB109" s="32">
        <v>0</v>
      </c>
      <c r="AC109" s="37" t="s">
        <v>2466</v>
      </c>
      <c r="AD109" s="32">
        <v>87.477555555555526</v>
      </c>
      <c r="AE109" s="32">
        <v>6.5530000000000026</v>
      </c>
      <c r="AF109" s="37">
        <v>7.491064374607842E-2</v>
      </c>
      <c r="AG109" s="32">
        <v>0</v>
      </c>
      <c r="AH109" s="32">
        <v>0</v>
      </c>
      <c r="AI109" s="37" t="s">
        <v>2466</v>
      </c>
      <c r="AJ109" s="32">
        <v>0</v>
      </c>
      <c r="AK109" s="32">
        <v>0</v>
      </c>
      <c r="AL109" s="37" t="s">
        <v>2466</v>
      </c>
      <c r="AM109" t="s">
        <v>458</v>
      </c>
      <c r="AN109" s="34">
        <v>5</v>
      </c>
      <c r="AX109"/>
      <c r="AY109"/>
    </row>
    <row r="110" spans="1:51" x14ac:dyDescent="0.25">
      <c r="A110" t="s">
        <v>2364</v>
      </c>
      <c r="B110" t="s">
        <v>1244</v>
      </c>
      <c r="C110" t="s">
        <v>1992</v>
      </c>
      <c r="D110" t="s">
        <v>2287</v>
      </c>
      <c r="E110" s="32">
        <v>61.111111111111114</v>
      </c>
      <c r="F110" s="32">
        <v>216.6914444444445</v>
      </c>
      <c r="G110" s="32">
        <v>3.3398888888888894</v>
      </c>
      <c r="H110" s="37">
        <v>1.5413109167515713E-2</v>
      </c>
      <c r="I110" s="32">
        <v>201.89422222222225</v>
      </c>
      <c r="J110" s="32">
        <v>2.3843333333333336</v>
      </c>
      <c r="K110" s="37">
        <v>1.1809814600384799E-2</v>
      </c>
      <c r="L110" s="32">
        <v>33.998444444444452</v>
      </c>
      <c r="M110" s="32">
        <v>0.9555555555555556</v>
      </c>
      <c r="N110" s="37">
        <v>2.8105861052466447E-2</v>
      </c>
      <c r="O110" s="32">
        <v>19.201222222222224</v>
      </c>
      <c r="P110" s="32">
        <v>0</v>
      </c>
      <c r="Q110" s="37">
        <v>0</v>
      </c>
      <c r="R110" s="32">
        <v>9.6416666666666675</v>
      </c>
      <c r="S110" s="32">
        <v>0.9555555555555556</v>
      </c>
      <c r="T110" s="37">
        <v>9.9106885623739552E-2</v>
      </c>
      <c r="U110" s="32">
        <v>5.1555555555555559</v>
      </c>
      <c r="V110" s="32">
        <v>0</v>
      </c>
      <c r="W110" s="37">
        <v>0</v>
      </c>
      <c r="X110" s="32">
        <v>52.75844444444445</v>
      </c>
      <c r="Y110" s="32">
        <v>2.3843333333333336</v>
      </c>
      <c r="Z110" s="37">
        <v>4.5193397160222901E-2</v>
      </c>
      <c r="AA110" s="32">
        <v>0</v>
      </c>
      <c r="AB110" s="32">
        <v>0</v>
      </c>
      <c r="AC110" s="37" t="s">
        <v>2466</v>
      </c>
      <c r="AD110" s="32">
        <v>129.93455555555559</v>
      </c>
      <c r="AE110" s="32">
        <v>0</v>
      </c>
      <c r="AF110" s="37">
        <v>0</v>
      </c>
      <c r="AG110" s="32">
        <v>0</v>
      </c>
      <c r="AH110" s="32">
        <v>0</v>
      </c>
      <c r="AI110" s="37" t="s">
        <v>2466</v>
      </c>
      <c r="AJ110" s="32">
        <v>0</v>
      </c>
      <c r="AK110" s="32">
        <v>0</v>
      </c>
      <c r="AL110" s="37" t="s">
        <v>2466</v>
      </c>
      <c r="AM110" t="s">
        <v>293</v>
      </c>
      <c r="AN110" s="34">
        <v>5</v>
      </c>
      <c r="AX110"/>
      <c r="AY110"/>
    </row>
    <row r="111" spans="1:51" x14ac:dyDescent="0.25">
      <c r="A111" t="s">
        <v>2364</v>
      </c>
      <c r="B111" t="s">
        <v>1058</v>
      </c>
      <c r="C111" t="s">
        <v>2061</v>
      </c>
      <c r="D111" t="s">
        <v>2262</v>
      </c>
      <c r="E111" s="32">
        <v>37.43333333333333</v>
      </c>
      <c r="F111" s="32">
        <v>129.30711111111111</v>
      </c>
      <c r="G111" s="32">
        <v>1.2557777777777779</v>
      </c>
      <c r="H111" s="37">
        <v>9.711591009861107E-3</v>
      </c>
      <c r="I111" s="32">
        <v>117.26822222222224</v>
      </c>
      <c r="J111" s="32">
        <v>0.59466666666666668</v>
      </c>
      <c r="K111" s="37">
        <v>5.0709958367048374E-3</v>
      </c>
      <c r="L111" s="32">
        <v>13.786555555555555</v>
      </c>
      <c r="M111" s="32">
        <v>1.2557777777777779</v>
      </c>
      <c r="N111" s="37">
        <v>9.1087129973645833E-2</v>
      </c>
      <c r="O111" s="32">
        <v>7.4365555555555556</v>
      </c>
      <c r="P111" s="32">
        <v>0.59466666666666668</v>
      </c>
      <c r="Q111" s="37">
        <v>7.9965336401261036E-2</v>
      </c>
      <c r="R111" s="32">
        <v>0.66111111111111109</v>
      </c>
      <c r="S111" s="32">
        <v>0.66111111111111109</v>
      </c>
      <c r="T111" s="37">
        <v>1</v>
      </c>
      <c r="U111" s="32">
        <v>5.6888888888888891</v>
      </c>
      <c r="V111" s="32">
        <v>0</v>
      </c>
      <c r="W111" s="37">
        <v>0</v>
      </c>
      <c r="X111" s="32">
        <v>44.345666666666659</v>
      </c>
      <c r="Y111" s="32">
        <v>0</v>
      </c>
      <c r="Z111" s="37">
        <v>0</v>
      </c>
      <c r="AA111" s="32">
        <v>5.6888888888888891</v>
      </c>
      <c r="AB111" s="32">
        <v>0</v>
      </c>
      <c r="AC111" s="37">
        <v>0</v>
      </c>
      <c r="AD111" s="32">
        <v>65.486000000000018</v>
      </c>
      <c r="AE111" s="32">
        <v>0</v>
      </c>
      <c r="AF111" s="37">
        <v>0</v>
      </c>
      <c r="AG111" s="32">
        <v>0</v>
      </c>
      <c r="AH111" s="32">
        <v>0</v>
      </c>
      <c r="AI111" s="37" t="s">
        <v>2466</v>
      </c>
      <c r="AJ111" s="32">
        <v>0</v>
      </c>
      <c r="AK111" s="32">
        <v>0</v>
      </c>
      <c r="AL111" s="37" t="s">
        <v>2466</v>
      </c>
      <c r="AM111" t="s">
        <v>103</v>
      </c>
      <c r="AN111" s="34">
        <v>5</v>
      </c>
      <c r="AX111"/>
      <c r="AY111"/>
    </row>
    <row r="112" spans="1:51" x14ac:dyDescent="0.25">
      <c r="A112" t="s">
        <v>2364</v>
      </c>
      <c r="B112" t="s">
        <v>1148</v>
      </c>
      <c r="C112" t="s">
        <v>1949</v>
      </c>
      <c r="D112" t="s">
        <v>2316</v>
      </c>
      <c r="E112" s="32">
        <v>99.977777777777774</v>
      </c>
      <c r="F112" s="32">
        <v>332.97777777777782</v>
      </c>
      <c r="G112" s="32">
        <v>0</v>
      </c>
      <c r="H112" s="37">
        <v>0</v>
      </c>
      <c r="I112" s="32">
        <v>304.93055555555554</v>
      </c>
      <c r="J112" s="32">
        <v>0</v>
      </c>
      <c r="K112" s="37">
        <v>0</v>
      </c>
      <c r="L112" s="32">
        <v>61.516666666666673</v>
      </c>
      <c r="M112" s="32">
        <v>0</v>
      </c>
      <c r="N112" s="37">
        <v>0</v>
      </c>
      <c r="O112" s="32">
        <v>47.680555555555557</v>
      </c>
      <c r="P112" s="32">
        <v>0</v>
      </c>
      <c r="Q112" s="37">
        <v>0</v>
      </c>
      <c r="R112" s="32">
        <v>7.1361111111111111</v>
      </c>
      <c r="S112" s="32">
        <v>0</v>
      </c>
      <c r="T112" s="37">
        <v>0</v>
      </c>
      <c r="U112" s="32">
        <v>6.7</v>
      </c>
      <c r="V112" s="32">
        <v>0</v>
      </c>
      <c r="W112" s="37">
        <v>0</v>
      </c>
      <c r="X112" s="32">
        <v>98.913888888888891</v>
      </c>
      <c r="Y112" s="32">
        <v>0</v>
      </c>
      <c r="Z112" s="37">
        <v>0</v>
      </c>
      <c r="AA112" s="32">
        <v>14.21111111111111</v>
      </c>
      <c r="AB112" s="32">
        <v>0</v>
      </c>
      <c r="AC112" s="37">
        <v>0</v>
      </c>
      <c r="AD112" s="32">
        <v>156.26944444444445</v>
      </c>
      <c r="AE112" s="32">
        <v>0</v>
      </c>
      <c r="AF112" s="37">
        <v>0</v>
      </c>
      <c r="AG112" s="32">
        <v>2.0666666666666669</v>
      </c>
      <c r="AH112" s="32">
        <v>0</v>
      </c>
      <c r="AI112" s="37">
        <v>0</v>
      </c>
      <c r="AJ112" s="32">
        <v>0</v>
      </c>
      <c r="AK112" s="32">
        <v>0</v>
      </c>
      <c r="AL112" s="37" t="s">
        <v>2466</v>
      </c>
      <c r="AM112" t="s">
        <v>195</v>
      </c>
      <c r="AN112" s="34">
        <v>5</v>
      </c>
      <c r="AX112"/>
      <c r="AY112"/>
    </row>
    <row r="113" spans="1:51" x14ac:dyDescent="0.25">
      <c r="A113" t="s">
        <v>2364</v>
      </c>
      <c r="B113" t="s">
        <v>1797</v>
      </c>
      <c r="C113" t="s">
        <v>2050</v>
      </c>
      <c r="D113" t="s">
        <v>2295</v>
      </c>
      <c r="E113" s="32">
        <v>89.86666666666666</v>
      </c>
      <c r="F113" s="32">
        <v>274.44788888888888</v>
      </c>
      <c r="G113" s="32">
        <v>24.031222222222219</v>
      </c>
      <c r="H113" s="37">
        <v>8.7562058937721829E-2</v>
      </c>
      <c r="I113" s="32">
        <v>252.21455555555553</v>
      </c>
      <c r="J113" s="32">
        <v>21.092333333333329</v>
      </c>
      <c r="K113" s="37">
        <v>8.3628533202110542E-2</v>
      </c>
      <c r="L113" s="32">
        <v>35.437888888888885</v>
      </c>
      <c r="M113" s="32">
        <v>2.029555555555556</v>
      </c>
      <c r="N113" s="37">
        <v>5.7270780489181404E-2</v>
      </c>
      <c r="O113" s="32">
        <v>29.054555555555552</v>
      </c>
      <c r="P113" s="32">
        <v>2.029555555555556</v>
      </c>
      <c r="Q113" s="37">
        <v>6.9853264548301874E-2</v>
      </c>
      <c r="R113" s="32">
        <v>0.96111111111111114</v>
      </c>
      <c r="S113" s="32">
        <v>0</v>
      </c>
      <c r="T113" s="37">
        <v>0</v>
      </c>
      <c r="U113" s="32">
        <v>5.4222222222222225</v>
      </c>
      <c r="V113" s="32">
        <v>0</v>
      </c>
      <c r="W113" s="37">
        <v>0</v>
      </c>
      <c r="X113" s="32">
        <v>70.250111111111096</v>
      </c>
      <c r="Y113" s="32">
        <v>1.9501111111111109</v>
      </c>
      <c r="Z113" s="37">
        <v>2.7759544864302314E-2</v>
      </c>
      <c r="AA113" s="32">
        <v>15.85</v>
      </c>
      <c r="AB113" s="32">
        <v>2.9388888888888891</v>
      </c>
      <c r="AC113" s="37">
        <v>0.18541885734314759</v>
      </c>
      <c r="AD113" s="32">
        <v>126.10155555555556</v>
      </c>
      <c r="AE113" s="32">
        <v>17.112666666666662</v>
      </c>
      <c r="AF113" s="37">
        <v>0.13570543671150409</v>
      </c>
      <c r="AG113" s="32">
        <v>26.808333333333334</v>
      </c>
      <c r="AH113" s="32">
        <v>0</v>
      </c>
      <c r="AI113" s="37">
        <v>0</v>
      </c>
      <c r="AJ113" s="32">
        <v>0</v>
      </c>
      <c r="AK113" s="32">
        <v>0</v>
      </c>
      <c r="AL113" s="37" t="s">
        <v>2466</v>
      </c>
      <c r="AM113" t="s">
        <v>856</v>
      </c>
      <c r="AN113" s="34">
        <v>5</v>
      </c>
      <c r="AX113"/>
      <c r="AY113"/>
    </row>
    <row r="114" spans="1:51" x14ac:dyDescent="0.25">
      <c r="A114" t="s">
        <v>2364</v>
      </c>
      <c r="B114" t="s">
        <v>1405</v>
      </c>
      <c r="C114" t="s">
        <v>1909</v>
      </c>
      <c r="D114" t="s">
        <v>2295</v>
      </c>
      <c r="E114" s="32">
        <v>115.62222222222222</v>
      </c>
      <c r="F114" s="32">
        <v>401.85277777777776</v>
      </c>
      <c r="G114" s="32">
        <v>105.175</v>
      </c>
      <c r="H114" s="37">
        <v>0.26172520339814886</v>
      </c>
      <c r="I114" s="32">
        <v>362.82499999999999</v>
      </c>
      <c r="J114" s="32">
        <v>105.175</v>
      </c>
      <c r="K114" s="37">
        <v>0.28987804037759252</v>
      </c>
      <c r="L114" s="32">
        <v>18.006444444444444</v>
      </c>
      <c r="M114" s="32">
        <v>0.60366666666666668</v>
      </c>
      <c r="N114" s="37">
        <v>3.3525034246997987E-2</v>
      </c>
      <c r="O114" s="32">
        <v>6.150888888888888</v>
      </c>
      <c r="P114" s="32">
        <v>0.60366666666666668</v>
      </c>
      <c r="Q114" s="37">
        <v>9.8142996495538148E-2</v>
      </c>
      <c r="R114" s="32">
        <v>6.166666666666667</v>
      </c>
      <c r="S114" s="32">
        <v>0</v>
      </c>
      <c r="T114" s="37">
        <v>0</v>
      </c>
      <c r="U114" s="32">
        <v>5.6888888888888891</v>
      </c>
      <c r="V114" s="32">
        <v>0</v>
      </c>
      <c r="W114" s="37">
        <v>0</v>
      </c>
      <c r="X114" s="32">
        <v>130.42577777777777</v>
      </c>
      <c r="Y114" s="32">
        <v>31.114666666666668</v>
      </c>
      <c r="Z114" s="37">
        <v>0.23856224740848778</v>
      </c>
      <c r="AA114" s="32">
        <v>27.172222222222221</v>
      </c>
      <c r="AB114" s="32">
        <v>0</v>
      </c>
      <c r="AC114" s="37">
        <v>0</v>
      </c>
      <c r="AD114" s="32">
        <v>180.065</v>
      </c>
      <c r="AE114" s="32">
        <v>70.814999999999998</v>
      </c>
      <c r="AF114" s="37">
        <v>0.39327465082053703</v>
      </c>
      <c r="AG114" s="32">
        <v>46.18333333333333</v>
      </c>
      <c r="AH114" s="32">
        <v>2.6416666666666666</v>
      </c>
      <c r="AI114" s="37">
        <v>5.7199566943341759E-2</v>
      </c>
      <c r="AJ114" s="32">
        <v>0</v>
      </c>
      <c r="AK114" s="32">
        <v>0</v>
      </c>
      <c r="AL114" s="37" t="s">
        <v>2466</v>
      </c>
      <c r="AM114" t="s">
        <v>457</v>
      </c>
      <c r="AN114" s="34">
        <v>5</v>
      </c>
      <c r="AX114"/>
      <c r="AY114"/>
    </row>
    <row r="115" spans="1:51" x14ac:dyDescent="0.25">
      <c r="A115" t="s">
        <v>2364</v>
      </c>
      <c r="B115" t="s">
        <v>1382</v>
      </c>
      <c r="C115" t="s">
        <v>2025</v>
      </c>
      <c r="D115" t="s">
        <v>2269</v>
      </c>
      <c r="E115" s="32">
        <v>98.2</v>
      </c>
      <c r="F115" s="32">
        <v>526.40822222222221</v>
      </c>
      <c r="G115" s="32">
        <v>80.09433333333331</v>
      </c>
      <c r="H115" s="37">
        <v>0.15215251197106425</v>
      </c>
      <c r="I115" s="32">
        <v>472.77355555555556</v>
      </c>
      <c r="J115" s="32">
        <v>80.09433333333331</v>
      </c>
      <c r="K115" s="37">
        <v>0.16941373389468573</v>
      </c>
      <c r="L115" s="32">
        <v>83.824777777777783</v>
      </c>
      <c r="M115" s="32">
        <v>0.93288888888888877</v>
      </c>
      <c r="N115" s="37">
        <v>1.112903503737293E-2</v>
      </c>
      <c r="O115" s="32">
        <v>30.190111111111111</v>
      </c>
      <c r="P115" s="32">
        <v>0.93288888888888877</v>
      </c>
      <c r="Q115" s="37">
        <v>3.090047881756719E-2</v>
      </c>
      <c r="R115" s="32">
        <v>52.651333333333334</v>
      </c>
      <c r="S115" s="32">
        <v>0</v>
      </c>
      <c r="T115" s="37">
        <v>0</v>
      </c>
      <c r="U115" s="32">
        <v>0.98333333333333328</v>
      </c>
      <c r="V115" s="32">
        <v>0</v>
      </c>
      <c r="W115" s="37">
        <v>0</v>
      </c>
      <c r="X115" s="32">
        <v>118.95866666666669</v>
      </c>
      <c r="Y115" s="32">
        <v>11.125777777777778</v>
      </c>
      <c r="Z115" s="37">
        <v>9.3526416271571433E-2</v>
      </c>
      <c r="AA115" s="32">
        <v>0</v>
      </c>
      <c r="AB115" s="32">
        <v>0</v>
      </c>
      <c r="AC115" s="37" t="s">
        <v>2466</v>
      </c>
      <c r="AD115" s="32">
        <v>296.74111111111108</v>
      </c>
      <c r="AE115" s="32">
        <v>68.035666666666643</v>
      </c>
      <c r="AF115" s="37">
        <v>0.22927617414356691</v>
      </c>
      <c r="AG115" s="32">
        <v>0</v>
      </c>
      <c r="AH115" s="32">
        <v>0</v>
      </c>
      <c r="AI115" s="37" t="s">
        <v>2466</v>
      </c>
      <c r="AJ115" s="32">
        <v>26.883666666666663</v>
      </c>
      <c r="AK115" s="32">
        <v>0</v>
      </c>
      <c r="AL115" s="37">
        <v>0</v>
      </c>
      <c r="AM115" t="s">
        <v>434</v>
      </c>
      <c r="AN115" s="34">
        <v>5</v>
      </c>
      <c r="AX115"/>
      <c r="AY115"/>
    </row>
    <row r="116" spans="1:51" x14ac:dyDescent="0.25">
      <c r="A116" t="s">
        <v>2364</v>
      </c>
      <c r="B116" t="s">
        <v>971</v>
      </c>
      <c r="C116" t="s">
        <v>2029</v>
      </c>
      <c r="D116" t="s">
        <v>2293</v>
      </c>
      <c r="E116" s="32">
        <v>93.62222222222222</v>
      </c>
      <c r="F116" s="32">
        <v>290.46966666666668</v>
      </c>
      <c r="G116" s="32">
        <v>77.74799999999999</v>
      </c>
      <c r="H116" s="37">
        <v>0.26766306062939443</v>
      </c>
      <c r="I116" s="32">
        <v>281.09188888888889</v>
      </c>
      <c r="J116" s="32">
        <v>77.74799999999999</v>
      </c>
      <c r="K116" s="37">
        <v>0.27659282630788584</v>
      </c>
      <c r="L116" s="32">
        <v>38.86066666666666</v>
      </c>
      <c r="M116" s="32">
        <v>17.310666666666663</v>
      </c>
      <c r="N116" s="37">
        <v>0.44545470141188176</v>
      </c>
      <c r="O116" s="32">
        <v>29.482888888888883</v>
      </c>
      <c r="P116" s="32">
        <v>17.310666666666663</v>
      </c>
      <c r="Q116" s="37">
        <v>0.58714282484002023</v>
      </c>
      <c r="R116" s="32">
        <v>5.9111111111111114</v>
      </c>
      <c r="S116" s="32">
        <v>0</v>
      </c>
      <c r="T116" s="37">
        <v>0</v>
      </c>
      <c r="U116" s="32">
        <v>3.4666666666666668</v>
      </c>
      <c r="V116" s="32">
        <v>0</v>
      </c>
      <c r="W116" s="37">
        <v>0</v>
      </c>
      <c r="X116" s="32">
        <v>99.961777777777797</v>
      </c>
      <c r="Y116" s="32">
        <v>29.734555555555552</v>
      </c>
      <c r="Z116" s="37">
        <v>0.29745925109152821</v>
      </c>
      <c r="AA116" s="32">
        <v>0</v>
      </c>
      <c r="AB116" s="32">
        <v>0</v>
      </c>
      <c r="AC116" s="37" t="s">
        <v>2466</v>
      </c>
      <c r="AD116" s="32">
        <v>151.64722222222224</v>
      </c>
      <c r="AE116" s="32">
        <v>30.702777777777772</v>
      </c>
      <c r="AF116" s="37">
        <v>0.20246185408385683</v>
      </c>
      <c r="AG116" s="32">
        <v>0</v>
      </c>
      <c r="AH116" s="32">
        <v>0</v>
      </c>
      <c r="AI116" s="37" t="s">
        <v>2466</v>
      </c>
      <c r="AJ116" s="32">
        <v>0</v>
      </c>
      <c r="AK116" s="32">
        <v>0</v>
      </c>
      <c r="AL116" s="37" t="s">
        <v>2466</v>
      </c>
      <c r="AM116" t="s">
        <v>15</v>
      </c>
      <c r="AN116" s="34">
        <v>5</v>
      </c>
      <c r="AX116"/>
      <c r="AY116"/>
    </row>
    <row r="117" spans="1:51" x14ac:dyDescent="0.25">
      <c r="A117" t="s">
        <v>2364</v>
      </c>
      <c r="B117" t="s">
        <v>1795</v>
      </c>
      <c r="C117" t="s">
        <v>2153</v>
      </c>
      <c r="D117" t="s">
        <v>2258</v>
      </c>
      <c r="E117" s="32">
        <v>74.233333333333334</v>
      </c>
      <c r="F117" s="32">
        <v>169.72133333333332</v>
      </c>
      <c r="G117" s="32">
        <v>36.976999999999997</v>
      </c>
      <c r="H117" s="37">
        <v>0.21786889882238336</v>
      </c>
      <c r="I117" s="32">
        <v>152.72688888888888</v>
      </c>
      <c r="J117" s="32">
        <v>33.118666666666662</v>
      </c>
      <c r="K117" s="37">
        <v>0.21684895768917936</v>
      </c>
      <c r="L117" s="32">
        <v>29.49088888888889</v>
      </c>
      <c r="M117" s="32">
        <v>6.0543333333333331</v>
      </c>
      <c r="N117" s="37">
        <v>0.20529504404373478</v>
      </c>
      <c r="O117" s="32">
        <v>12.496444444444446</v>
      </c>
      <c r="P117" s="32">
        <v>2.1959999999999997</v>
      </c>
      <c r="Q117" s="37">
        <v>0.17572998541807444</v>
      </c>
      <c r="R117" s="32">
        <v>13.486111111111111</v>
      </c>
      <c r="S117" s="32">
        <v>3.8583333333333334</v>
      </c>
      <c r="T117" s="37">
        <v>0.28609680741503607</v>
      </c>
      <c r="U117" s="32">
        <v>3.5083333333333333</v>
      </c>
      <c r="V117" s="32">
        <v>0</v>
      </c>
      <c r="W117" s="37">
        <v>0</v>
      </c>
      <c r="X117" s="32">
        <v>46.007111111111115</v>
      </c>
      <c r="Y117" s="32">
        <v>16.563666666666663</v>
      </c>
      <c r="Z117" s="37">
        <v>0.36002405425248257</v>
      </c>
      <c r="AA117" s="32">
        <v>0</v>
      </c>
      <c r="AB117" s="32">
        <v>0</v>
      </c>
      <c r="AC117" s="37" t="s">
        <v>2466</v>
      </c>
      <c r="AD117" s="32">
        <v>94.223333333333315</v>
      </c>
      <c r="AE117" s="32">
        <v>14.359000000000002</v>
      </c>
      <c r="AF117" s="37">
        <v>0.15239325007959817</v>
      </c>
      <c r="AG117" s="32">
        <v>0</v>
      </c>
      <c r="AH117" s="32">
        <v>0</v>
      </c>
      <c r="AI117" s="37" t="s">
        <v>2466</v>
      </c>
      <c r="AJ117" s="32">
        <v>0</v>
      </c>
      <c r="AK117" s="32">
        <v>0</v>
      </c>
      <c r="AL117" s="37" t="s">
        <v>2466</v>
      </c>
      <c r="AM117" t="s">
        <v>854</v>
      </c>
      <c r="AN117" s="34">
        <v>5</v>
      </c>
      <c r="AX117"/>
      <c r="AY117"/>
    </row>
    <row r="118" spans="1:51" x14ac:dyDescent="0.25">
      <c r="A118" t="s">
        <v>2364</v>
      </c>
      <c r="B118" t="s">
        <v>1132</v>
      </c>
      <c r="C118" t="s">
        <v>2025</v>
      </c>
      <c r="D118" t="s">
        <v>2269</v>
      </c>
      <c r="E118" s="32">
        <v>69.13333333333334</v>
      </c>
      <c r="F118" s="32">
        <v>329.17266666666671</v>
      </c>
      <c r="G118" s="32">
        <v>28.589333333333332</v>
      </c>
      <c r="H118" s="37">
        <v>8.6852087759412971E-2</v>
      </c>
      <c r="I118" s="32">
        <v>311.75877777777782</v>
      </c>
      <c r="J118" s="32">
        <v>28.589333333333332</v>
      </c>
      <c r="K118" s="37">
        <v>9.1703378930077337E-2</v>
      </c>
      <c r="L118" s="32">
        <v>47.283555555555552</v>
      </c>
      <c r="M118" s="32">
        <v>0.94466666666666677</v>
      </c>
      <c r="N118" s="37">
        <v>1.9978757002669479E-2</v>
      </c>
      <c r="O118" s="32">
        <v>29.86966666666666</v>
      </c>
      <c r="P118" s="32">
        <v>0.94466666666666677</v>
      </c>
      <c r="Q118" s="37">
        <v>3.1626287538082123E-2</v>
      </c>
      <c r="R118" s="32">
        <v>13.058333333333334</v>
      </c>
      <c r="S118" s="32">
        <v>0</v>
      </c>
      <c r="T118" s="37">
        <v>0</v>
      </c>
      <c r="U118" s="32">
        <v>4.3555555555555552</v>
      </c>
      <c r="V118" s="32">
        <v>0</v>
      </c>
      <c r="W118" s="37">
        <v>0</v>
      </c>
      <c r="X118" s="32">
        <v>72.379222222222239</v>
      </c>
      <c r="Y118" s="32">
        <v>2.1542222222222223</v>
      </c>
      <c r="Z118" s="37">
        <v>2.9762992141698117E-2</v>
      </c>
      <c r="AA118" s="32">
        <v>0</v>
      </c>
      <c r="AB118" s="32">
        <v>0</v>
      </c>
      <c r="AC118" s="37" t="s">
        <v>2466</v>
      </c>
      <c r="AD118" s="32">
        <v>209.50988888888895</v>
      </c>
      <c r="AE118" s="32">
        <v>25.490444444444442</v>
      </c>
      <c r="AF118" s="37">
        <v>0.12166702287720171</v>
      </c>
      <c r="AG118" s="32">
        <v>0</v>
      </c>
      <c r="AH118" s="32">
        <v>0</v>
      </c>
      <c r="AI118" s="37" t="s">
        <v>2466</v>
      </c>
      <c r="AJ118" s="32">
        <v>0</v>
      </c>
      <c r="AK118" s="32">
        <v>0</v>
      </c>
      <c r="AL118" s="37" t="s">
        <v>2466</v>
      </c>
      <c r="AM118" t="s">
        <v>179</v>
      </c>
      <c r="AN118" s="34">
        <v>5</v>
      </c>
      <c r="AX118"/>
      <c r="AY118"/>
    </row>
    <row r="119" spans="1:51" x14ac:dyDescent="0.25">
      <c r="A119" t="s">
        <v>2364</v>
      </c>
      <c r="B119" t="s">
        <v>1632</v>
      </c>
      <c r="C119" t="s">
        <v>2034</v>
      </c>
      <c r="D119" t="s">
        <v>2300</v>
      </c>
      <c r="E119" s="32">
        <v>78.055555555555557</v>
      </c>
      <c r="F119" s="32">
        <v>319.19922222222215</v>
      </c>
      <c r="G119" s="32">
        <v>155.61466666666664</v>
      </c>
      <c r="H119" s="37">
        <v>0.48751580778705605</v>
      </c>
      <c r="I119" s="32">
        <v>296.24533333333329</v>
      </c>
      <c r="J119" s="32">
        <v>155.61466666666664</v>
      </c>
      <c r="K119" s="37">
        <v>0.52528984985417493</v>
      </c>
      <c r="L119" s="32">
        <v>47.230444444444451</v>
      </c>
      <c r="M119" s="32">
        <v>18.683222222222224</v>
      </c>
      <c r="N119" s="37">
        <v>0.39557582914974804</v>
      </c>
      <c r="O119" s="32">
        <v>29.719333333333335</v>
      </c>
      <c r="P119" s="32">
        <v>18.683222222222224</v>
      </c>
      <c r="Q119" s="37">
        <v>0.62865549548741184</v>
      </c>
      <c r="R119" s="32">
        <v>12.088888888888889</v>
      </c>
      <c r="S119" s="32">
        <v>0</v>
      </c>
      <c r="T119" s="37">
        <v>0</v>
      </c>
      <c r="U119" s="32">
        <v>5.4222222222222225</v>
      </c>
      <c r="V119" s="32">
        <v>0</v>
      </c>
      <c r="W119" s="37">
        <v>0</v>
      </c>
      <c r="X119" s="32">
        <v>76.425111111111121</v>
      </c>
      <c r="Y119" s="32">
        <v>37.613888888888887</v>
      </c>
      <c r="Z119" s="37">
        <v>0.49216662353560336</v>
      </c>
      <c r="AA119" s="32">
        <v>5.4427777777777777</v>
      </c>
      <c r="AB119" s="32">
        <v>0</v>
      </c>
      <c r="AC119" s="37">
        <v>0</v>
      </c>
      <c r="AD119" s="32">
        <v>190.10088888888882</v>
      </c>
      <c r="AE119" s="32">
        <v>99.317555555555529</v>
      </c>
      <c r="AF119" s="37">
        <v>0.52244656053978356</v>
      </c>
      <c r="AG119" s="32">
        <v>0</v>
      </c>
      <c r="AH119" s="32">
        <v>0</v>
      </c>
      <c r="AI119" s="37" t="s">
        <v>2466</v>
      </c>
      <c r="AJ119" s="32">
        <v>0</v>
      </c>
      <c r="AK119" s="32">
        <v>0</v>
      </c>
      <c r="AL119" s="37" t="s">
        <v>2466</v>
      </c>
      <c r="AM119" t="s">
        <v>689</v>
      </c>
      <c r="AN119" s="34">
        <v>5</v>
      </c>
      <c r="AX119"/>
      <c r="AY119"/>
    </row>
    <row r="120" spans="1:51" x14ac:dyDescent="0.25">
      <c r="A120" t="s">
        <v>2364</v>
      </c>
      <c r="B120" t="s">
        <v>1697</v>
      </c>
      <c r="C120" t="s">
        <v>2016</v>
      </c>
      <c r="D120" t="s">
        <v>2278</v>
      </c>
      <c r="E120" s="32">
        <v>37.055555555555557</v>
      </c>
      <c r="F120" s="32">
        <v>180.43688888888886</v>
      </c>
      <c r="G120" s="32">
        <v>0</v>
      </c>
      <c r="H120" s="37">
        <v>0</v>
      </c>
      <c r="I120" s="32">
        <v>169.68688888888886</v>
      </c>
      <c r="J120" s="32">
        <v>0</v>
      </c>
      <c r="K120" s="37">
        <v>0</v>
      </c>
      <c r="L120" s="32">
        <v>24.705444444444439</v>
      </c>
      <c r="M120" s="32">
        <v>0</v>
      </c>
      <c r="N120" s="37">
        <v>0</v>
      </c>
      <c r="O120" s="32">
        <v>13.95544444444444</v>
      </c>
      <c r="P120" s="32">
        <v>0</v>
      </c>
      <c r="Q120" s="37">
        <v>0</v>
      </c>
      <c r="R120" s="32">
        <v>5.416666666666667</v>
      </c>
      <c r="S120" s="32">
        <v>0</v>
      </c>
      <c r="T120" s="37">
        <v>0</v>
      </c>
      <c r="U120" s="32">
        <v>5.333333333333333</v>
      </c>
      <c r="V120" s="32">
        <v>0</v>
      </c>
      <c r="W120" s="37">
        <v>0</v>
      </c>
      <c r="X120" s="32">
        <v>59.105777777777753</v>
      </c>
      <c r="Y120" s="32">
        <v>0</v>
      </c>
      <c r="Z120" s="37">
        <v>0</v>
      </c>
      <c r="AA120" s="32">
        <v>0</v>
      </c>
      <c r="AB120" s="32">
        <v>0</v>
      </c>
      <c r="AC120" s="37" t="s">
        <v>2466</v>
      </c>
      <c r="AD120" s="32">
        <v>96.62566666666666</v>
      </c>
      <c r="AE120" s="32">
        <v>0</v>
      </c>
      <c r="AF120" s="37">
        <v>0</v>
      </c>
      <c r="AG120" s="32">
        <v>0</v>
      </c>
      <c r="AH120" s="32">
        <v>0</v>
      </c>
      <c r="AI120" s="37" t="s">
        <v>2466</v>
      </c>
      <c r="AJ120" s="32">
        <v>0</v>
      </c>
      <c r="AK120" s="32">
        <v>0</v>
      </c>
      <c r="AL120" s="37" t="s">
        <v>2466</v>
      </c>
      <c r="AM120" t="s">
        <v>755</v>
      </c>
      <c r="AN120" s="34">
        <v>5</v>
      </c>
      <c r="AX120"/>
      <c r="AY120"/>
    </row>
    <row r="121" spans="1:51" x14ac:dyDescent="0.25">
      <c r="A121" t="s">
        <v>2364</v>
      </c>
      <c r="B121" t="s">
        <v>1641</v>
      </c>
      <c r="C121" t="s">
        <v>1926</v>
      </c>
      <c r="D121" t="s">
        <v>2241</v>
      </c>
      <c r="E121" s="32">
        <v>71.455555555555549</v>
      </c>
      <c r="F121" s="32">
        <v>199.7307777777778</v>
      </c>
      <c r="G121" s="32">
        <v>61.269444444444446</v>
      </c>
      <c r="H121" s="37">
        <v>0.30676015547595453</v>
      </c>
      <c r="I121" s="32">
        <v>186.54466666666667</v>
      </c>
      <c r="J121" s="32">
        <v>61.269444444444446</v>
      </c>
      <c r="K121" s="37">
        <v>0.32844382816864831</v>
      </c>
      <c r="L121" s="32">
        <v>21.722222222222221</v>
      </c>
      <c r="M121" s="32">
        <v>13.458333333333334</v>
      </c>
      <c r="N121" s="37">
        <v>0.61956521739130443</v>
      </c>
      <c r="O121" s="32">
        <v>13.58611111111111</v>
      </c>
      <c r="P121" s="32">
        <v>13.458333333333334</v>
      </c>
      <c r="Q121" s="37">
        <v>0.99059497035371102</v>
      </c>
      <c r="R121" s="32">
        <v>5.2694444444444448</v>
      </c>
      <c r="S121" s="32">
        <v>0</v>
      </c>
      <c r="T121" s="37">
        <v>0</v>
      </c>
      <c r="U121" s="32">
        <v>2.8666666666666667</v>
      </c>
      <c r="V121" s="32">
        <v>0</v>
      </c>
      <c r="W121" s="37">
        <v>0</v>
      </c>
      <c r="X121" s="32">
        <v>52.822222222222223</v>
      </c>
      <c r="Y121" s="32">
        <v>25.961111111111112</v>
      </c>
      <c r="Z121" s="37">
        <v>0.49148085822465293</v>
      </c>
      <c r="AA121" s="32">
        <v>5.05</v>
      </c>
      <c r="AB121" s="32">
        <v>0</v>
      </c>
      <c r="AC121" s="37">
        <v>0</v>
      </c>
      <c r="AD121" s="32">
        <v>120.13633333333334</v>
      </c>
      <c r="AE121" s="32">
        <v>21.85</v>
      </c>
      <c r="AF121" s="37">
        <v>0.18187670119225657</v>
      </c>
      <c r="AG121" s="32">
        <v>0</v>
      </c>
      <c r="AH121" s="32">
        <v>0</v>
      </c>
      <c r="AI121" s="37" t="s">
        <v>2466</v>
      </c>
      <c r="AJ121" s="32">
        <v>0</v>
      </c>
      <c r="AK121" s="32">
        <v>0</v>
      </c>
      <c r="AL121" s="37" t="s">
        <v>2466</v>
      </c>
      <c r="AM121" t="s">
        <v>698</v>
      </c>
      <c r="AN121" s="34">
        <v>5</v>
      </c>
      <c r="AX121"/>
      <c r="AY121"/>
    </row>
    <row r="122" spans="1:51" x14ac:dyDescent="0.25">
      <c r="A122" t="s">
        <v>2364</v>
      </c>
      <c r="B122" t="s">
        <v>1252</v>
      </c>
      <c r="C122" t="s">
        <v>952</v>
      </c>
      <c r="D122" t="s">
        <v>2258</v>
      </c>
      <c r="E122" s="32">
        <v>29.644444444444446</v>
      </c>
      <c r="F122" s="32">
        <v>95.327333333333343</v>
      </c>
      <c r="G122" s="32">
        <v>17.390333333333334</v>
      </c>
      <c r="H122" s="37">
        <v>0.18242756537124713</v>
      </c>
      <c r="I122" s="32">
        <v>87.032888888888891</v>
      </c>
      <c r="J122" s="32">
        <v>9.0958888888888882</v>
      </c>
      <c r="K122" s="37">
        <v>0.1045109383936596</v>
      </c>
      <c r="L122" s="32">
        <v>20.115444444444446</v>
      </c>
      <c r="M122" s="32">
        <v>13.555333333333333</v>
      </c>
      <c r="N122" s="37">
        <v>0.67387689945260409</v>
      </c>
      <c r="O122" s="32">
        <v>12.095111111111111</v>
      </c>
      <c r="P122" s="32">
        <v>5.5350000000000001</v>
      </c>
      <c r="Q122" s="37">
        <v>0.45762291467626959</v>
      </c>
      <c r="R122" s="32">
        <v>4.2869999999999999</v>
      </c>
      <c r="S122" s="32">
        <v>4.2869999999999999</v>
      </c>
      <c r="T122" s="37">
        <v>1</v>
      </c>
      <c r="U122" s="32">
        <v>3.7333333333333334</v>
      </c>
      <c r="V122" s="32">
        <v>3.7333333333333334</v>
      </c>
      <c r="W122" s="37">
        <v>1</v>
      </c>
      <c r="X122" s="32">
        <v>29.397444444444439</v>
      </c>
      <c r="Y122" s="32">
        <v>1.6886666666666668</v>
      </c>
      <c r="Z122" s="37">
        <v>5.7442634847322344E-2</v>
      </c>
      <c r="AA122" s="32">
        <v>0.27411111111111114</v>
      </c>
      <c r="AB122" s="32">
        <v>0.27411111111111114</v>
      </c>
      <c r="AC122" s="37">
        <v>1</v>
      </c>
      <c r="AD122" s="32">
        <v>45.540333333333344</v>
      </c>
      <c r="AE122" s="32">
        <v>1.8722222222222222</v>
      </c>
      <c r="AF122" s="37">
        <v>4.1111298165484554E-2</v>
      </c>
      <c r="AG122" s="32">
        <v>0</v>
      </c>
      <c r="AH122" s="32">
        <v>0</v>
      </c>
      <c r="AI122" s="37" t="s">
        <v>2466</v>
      </c>
      <c r="AJ122" s="32">
        <v>0</v>
      </c>
      <c r="AK122" s="32">
        <v>0</v>
      </c>
      <c r="AL122" s="37" t="s">
        <v>2466</v>
      </c>
      <c r="AM122" t="s">
        <v>301</v>
      </c>
      <c r="AN122" s="34">
        <v>5</v>
      </c>
      <c r="AX122"/>
      <c r="AY122"/>
    </row>
    <row r="123" spans="1:51" x14ac:dyDescent="0.25">
      <c r="A123" t="s">
        <v>2364</v>
      </c>
      <c r="B123" t="s">
        <v>1587</v>
      </c>
      <c r="C123" t="s">
        <v>1943</v>
      </c>
      <c r="D123" t="s">
        <v>2299</v>
      </c>
      <c r="E123" s="32">
        <v>44.344444444444441</v>
      </c>
      <c r="F123" s="32">
        <v>160.55199999999999</v>
      </c>
      <c r="G123" s="32">
        <v>2.1964444444444444</v>
      </c>
      <c r="H123" s="37">
        <v>1.3680579777545247E-2</v>
      </c>
      <c r="I123" s="32">
        <v>149.42699999999999</v>
      </c>
      <c r="J123" s="32">
        <v>2.1964444444444444</v>
      </c>
      <c r="K123" s="37">
        <v>1.4699113576826441E-2</v>
      </c>
      <c r="L123" s="32">
        <v>29.294444444444444</v>
      </c>
      <c r="M123" s="32">
        <v>0</v>
      </c>
      <c r="N123" s="37">
        <v>0</v>
      </c>
      <c r="O123" s="32">
        <v>19.074999999999999</v>
      </c>
      <c r="P123" s="32">
        <v>0</v>
      </c>
      <c r="Q123" s="37">
        <v>0</v>
      </c>
      <c r="R123" s="32">
        <v>4.708333333333333</v>
      </c>
      <c r="S123" s="32">
        <v>0</v>
      </c>
      <c r="T123" s="37">
        <v>0</v>
      </c>
      <c r="U123" s="32">
        <v>5.5111111111111111</v>
      </c>
      <c r="V123" s="32">
        <v>0</v>
      </c>
      <c r="W123" s="37">
        <v>0</v>
      </c>
      <c r="X123" s="32">
        <v>35.918666666666667</v>
      </c>
      <c r="Y123" s="32">
        <v>2.1964444444444444</v>
      </c>
      <c r="Z123" s="37">
        <v>6.1150500513505818E-2</v>
      </c>
      <c r="AA123" s="32">
        <v>0.90555555555555556</v>
      </c>
      <c r="AB123" s="32">
        <v>0</v>
      </c>
      <c r="AC123" s="37">
        <v>0</v>
      </c>
      <c r="AD123" s="32">
        <v>91.477777777777774</v>
      </c>
      <c r="AE123" s="32">
        <v>0</v>
      </c>
      <c r="AF123" s="37">
        <v>0</v>
      </c>
      <c r="AG123" s="32">
        <v>2.9555555555555557</v>
      </c>
      <c r="AH123" s="32">
        <v>0</v>
      </c>
      <c r="AI123" s="37">
        <v>0</v>
      </c>
      <c r="AJ123" s="32">
        <v>0</v>
      </c>
      <c r="AK123" s="32">
        <v>0</v>
      </c>
      <c r="AL123" s="37" t="s">
        <v>2466</v>
      </c>
      <c r="AM123" t="s">
        <v>643</v>
      </c>
      <c r="AN123" s="34">
        <v>5</v>
      </c>
      <c r="AX123"/>
      <c r="AY123"/>
    </row>
    <row r="124" spans="1:51" x14ac:dyDescent="0.25">
      <c r="A124" t="s">
        <v>2364</v>
      </c>
      <c r="B124" t="s">
        <v>1628</v>
      </c>
      <c r="C124" t="s">
        <v>2133</v>
      </c>
      <c r="D124" t="s">
        <v>2320</v>
      </c>
      <c r="E124" s="32">
        <v>37.711111111111109</v>
      </c>
      <c r="F124" s="32">
        <v>171.11388888888888</v>
      </c>
      <c r="G124" s="32">
        <v>0</v>
      </c>
      <c r="H124" s="37">
        <v>0</v>
      </c>
      <c r="I124" s="32">
        <v>159.08055555555555</v>
      </c>
      <c r="J124" s="32">
        <v>0</v>
      </c>
      <c r="K124" s="37">
        <v>0</v>
      </c>
      <c r="L124" s="32">
        <v>25.447222222222226</v>
      </c>
      <c r="M124" s="32">
        <v>0</v>
      </c>
      <c r="N124" s="37">
        <v>0</v>
      </c>
      <c r="O124" s="32">
        <v>18.658333333333335</v>
      </c>
      <c r="P124" s="32">
        <v>0</v>
      </c>
      <c r="Q124" s="37">
        <v>0</v>
      </c>
      <c r="R124" s="32">
        <v>1.5777777777777777</v>
      </c>
      <c r="S124" s="32">
        <v>0</v>
      </c>
      <c r="T124" s="37">
        <v>0</v>
      </c>
      <c r="U124" s="32">
        <v>5.2111111111111112</v>
      </c>
      <c r="V124" s="32">
        <v>0</v>
      </c>
      <c r="W124" s="37">
        <v>0</v>
      </c>
      <c r="X124" s="32">
        <v>26.447222222222223</v>
      </c>
      <c r="Y124" s="32">
        <v>0</v>
      </c>
      <c r="Z124" s="37">
        <v>0</v>
      </c>
      <c r="AA124" s="32">
        <v>5.2444444444444445</v>
      </c>
      <c r="AB124" s="32">
        <v>0</v>
      </c>
      <c r="AC124" s="37">
        <v>0</v>
      </c>
      <c r="AD124" s="32">
        <v>72.761111111111106</v>
      </c>
      <c r="AE124" s="32">
        <v>0</v>
      </c>
      <c r="AF124" s="37">
        <v>0</v>
      </c>
      <c r="AG124" s="32">
        <v>41.213888888888889</v>
      </c>
      <c r="AH124" s="32">
        <v>0</v>
      </c>
      <c r="AI124" s="37">
        <v>0</v>
      </c>
      <c r="AJ124" s="32">
        <v>0</v>
      </c>
      <c r="AK124" s="32">
        <v>0</v>
      </c>
      <c r="AL124" s="37" t="s">
        <v>2466</v>
      </c>
      <c r="AM124" t="s">
        <v>685</v>
      </c>
      <c r="AN124" s="34">
        <v>5</v>
      </c>
      <c r="AX124"/>
      <c r="AY124"/>
    </row>
    <row r="125" spans="1:51" x14ac:dyDescent="0.25">
      <c r="A125" t="s">
        <v>2364</v>
      </c>
      <c r="B125" t="s">
        <v>1835</v>
      </c>
      <c r="C125" t="s">
        <v>2236</v>
      </c>
      <c r="D125" t="s">
        <v>2248</v>
      </c>
      <c r="E125" s="32">
        <v>43.6</v>
      </c>
      <c r="F125" s="32">
        <v>178.39800000000002</v>
      </c>
      <c r="G125" s="32">
        <v>0</v>
      </c>
      <c r="H125" s="37">
        <v>0</v>
      </c>
      <c r="I125" s="32">
        <v>153.43944444444446</v>
      </c>
      <c r="J125" s="32">
        <v>0</v>
      </c>
      <c r="K125" s="37">
        <v>0</v>
      </c>
      <c r="L125" s="32">
        <v>33.555666666666674</v>
      </c>
      <c r="M125" s="32">
        <v>0</v>
      </c>
      <c r="N125" s="37">
        <v>0</v>
      </c>
      <c r="O125" s="32">
        <v>16.132333333333342</v>
      </c>
      <c r="P125" s="32">
        <v>0</v>
      </c>
      <c r="Q125" s="37">
        <v>0</v>
      </c>
      <c r="R125" s="32">
        <v>11.712222222222222</v>
      </c>
      <c r="S125" s="32">
        <v>0</v>
      </c>
      <c r="T125" s="37">
        <v>0</v>
      </c>
      <c r="U125" s="32">
        <v>5.7111111111111112</v>
      </c>
      <c r="V125" s="32">
        <v>0</v>
      </c>
      <c r="W125" s="37">
        <v>0</v>
      </c>
      <c r="X125" s="32">
        <v>50.957333333333352</v>
      </c>
      <c r="Y125" s="32">
        <v>0</v>
      </c>
      <c r="Z125" s="37">
        <v>0</v>
      </c>
      <c r="AA125" s="32">
        <v>7.5352222222222229</v>
      </c>
      <c r="AB125" s="32">
        <v>0</v>
      </c>
      <c r="AC125" s="37">
        <v>0</v>
      </c>
      <c r="AD125" s="32">
        <v>76.552888888888873</v>
      </c>
      <c r="AE125" s="32">
        <v>0</v>
      </c>
      <c r="AF125" s="37">
        <v>0</v>
      </c>
      <c r="AG125" s="32">
        <v>9.7968888888888888</v>
      </c>
      <c r="AH125" s="32">
        <v>0</v>
      </c>
      <c r="AI125" s="37">
        <v>0</v>
      </c>
      <c r="AJ125" s="32">
        <v>0</v>
      </c>
      <c r="AK125" s="32">
        <v>0</v>
      </c>
      <c r="AL125" s="37" t="s">
        <v>2466</v>
      </c>
      <c r="AM125" t="s">
        <v>894</v>
      </c>
      <c r="AN125" s="34">
        <v>5</v>
      </c>
      <c r="AX125"/>
      <c r="AY125"/>
    </row>
    <row r="126" spans="1:51" x14ac:dyDescent="0.25">
      <c r="A126" t="s">
        <v>2364</v>
      </c>
      <c r="B126" t="s">
        <v>1631</v>
      </c>
      <c r="C126" t="s">
        <v>1956</v>
      </c>
      <c r="D126" t="s">
        <v>2326</v>
      </c>
      <c r="E126" s="32">
        <v>59.833333333333336</v>
      </c>
      <c r="F126" s="32">
        <v>214.6418888888889</v>
      </c>
      <c r="G126" s="32">
        <v>0</v>
      </c>
      <c r="H126" s="37">
        <v>0</v>
      </c>
      <c r="I126" s="32">
        <v>190.55500000000001</v>
      </c>
      <c r="J126" s="32">
        <v>0</v>
      </c>
      <c r="K126" s="37">
        <v>0</v>
      </c>
      <c r="L126" s="32">
        <v>36.60522222222221</v>
      </c>
      <c r="M126" s="32">
        <v>0</v>
      </c>
      <c r="N126" s="37">
        <v>0</v>
      </c>
      <c r="O126" s="32">
        <v>23.100555555555548</v>
      </c>
      <c r="P126" s="32">
        <v>0</v>
      </c>
      <c r="Q126" s="37">
        <v>0</v>
      </c>
      <c r="R126" s="32">
        <v>9.2322222222222194</v>
      </c>
      <c r="S126" s="32">
        <v>0</v>
      </c>
      <c r="T126" s="37">
        <v>0</v>
      </c>
      <c r="U126" s="32">
        <v>4.272444444444444</v>
      </c>
      <c r="V126" s="32">
        <v>0</v>
      </c>
      <c r="W126" s="37">
        <v>0</v>
      </c>
      <c r="X126" s="32">
        <v>44.658888888888882</v>
      </c>
      <c r="Y126" s="32">
        <v>0</v>
      </c>
      <c r="Z126" s="37">
        <v>0</v>
      </c>
      <c r="AA126" s="32">
        <v>10.582222222222216</v>
      </c>
      <c r="AB126" s="32">
        <v>0</v>
      </c>
      <c r="AC126" s="37">
        <v>0</v>
      </c>
      <c r="AD126" s="32">
        <v>111.67222222222226</v>
      </c>
      <c r="AE126" s="32">
        <v>0</v>
      </c>
      <c r="AF126" s="37">
        <v>0</v>
      </c>
      <c r="AG126" s="32">
        <v>11.123333333333321</v>
      </c>
      <c r="AH126" s="32">
        <v>0</v>
      </c>
      <c r="AI126" s="37">
        <v>0</v>
      </c>
      <c r="AJ126" s="32">
        <v>0</v>
      </c>
      <c r="AK126" s="32">
        <v>0</v>
      </c>
      <c r="AL126" s="37" t="s">
        <v>2466</v>
      </c>
      <c r="AM126" t="s">
        <v>688</v>
      </c>
      <c r="AN126" s="34">
        <v>5</v>
      </c>
      <c r="AX126"/>
      <c r="AY126"/>
    </row>
    <row r="127" spans="1:51" x14ac:dyDescent="0.25">
      <c r="A127" t="s">
        <v>2364</v>
      </c>
      <c r="B127" t="s">
        <v>1433</v>
      </c>
      <c r="C127" t="s">
        <v>1988</v>
      </c>
      <c r="D127" t="s">
        <v>2293</v>
      </c>
      <c r="E127" s="32">
        <v>39.81111111111111</v>
      </c>
      <c r="F127" s="32">
        <v>131.13888888888891</v>
      </c>
      <c r="G127" s="32">
        <v>5.25</v>
      </c>
      <c r="H127" s="37">
        <v>4.0033891124761696E-2</v>
      </c>
      <c r="I127" s="32">
        <v>125.65</v>
      </c>
      <c r="J127" s="32">
        <v>5.25</v>
      </c>
      <c r="K127" s="37">
        <v>4.1782729805013928E-2</v>
      </c>
      <c r="L127" s="32">
        <v>14.058333333333334</v>
      </c>
      <c r="M127" s="32">
        <v>3.2305555555555556</v>
      </c>
      <c r="N127" s="37">
        <v>0.22979648290851609</v>
      </c>
      <c r="O127" s="32">
        <v>8.5694444444444446</v>
      </c>
      <c r="P127" s="32">
        <v>3.2305555555555556</v>
      </c>
      <c r="Q127" s="37">
        <v>0.37698541329011342</v>
      </c>
      <c r="R127" s="32">
        <v>0.33333333333333331</v>
      </c>
      <c r="S127" s="32">
        <v>0</v>
      </c>
      <c r="T127" s="37">
        <v>0</v>
      </c>
      <c r="U127" s="32">
        <v>5.1555555555555559</v>
      </c>
      <c r="V127" s="32">
        <v>0</v>
      </c>
      <c r="W127" s="37">
        <v>0</v>
      </c>
      <c r="X127" s="32">
        <v>41.680555555555557</v>
      </c>
      <c r="Y127" s="32">
        <v>1.7638888888888888</v>
      </c>
      <c r="Z127" s="37">
        <v>4.2319226924358543E-2</v>
      </c>
      <c r="AA127" s="32">
        <v>0</v>
      </c>
      <c r="AB127" s="32">
        <v>0</v>
      </c>
      <c r="AC127" s="37" t="s">
        <v>2466</v>
      </c>
      <c r="AD127" s="32">
        <v>75.400000000000006</v>
      </c>
      <c r="AE127" s="32">
        <v>0.25555555555555554</v>
      </c>
      <c r="AF127" s="37">
        <v>3.3893309755378717E-3</v>
      </c>
      <c r="AG127" s="32">
        <v>0</v>
      </c>
      <c r="AH127" s="32">
        <v>0</v>
      </c>
      <c r="AI127" s="37" t="s">
        <v>2466</v>
      </c>
      <c r="AJ127" s="32">
        <v>0</v>
      </c>
      <c r="AK127" s="32">
        <v>0</v>
      </c>
      <c r="AL127" s="37" t="s">
        <v>2466</v>
      </c>
      <c r="AM127" t="s">
        <v>486</v>
      </c>
      <c r="AN127" s="34">
        <v>5</v>
      </c>
      <c r="AX127"/>
      <c r="AY127"/>
    </row>
    <row r="128" spans="1:51" x14ac:dyDescent="0.25">
      <c r="A128" t="s">
        <v>2364</v>
      </c>
      <c r="B128" t="s">
        <v>1534</v>
      </c>
      <c r="C128" t="s">
        <v>1885</v>
      </c>
      <c r="D128" t="s">
        <v>2253</v>
      </c>
      <c r="E128" s="32">
        <v>28.377777777777776</v>
      </c>
      <c r="F128" s="32">
        <v>136.09333333333331</v>
      </c>
      <c r="G128" s="32">
        <v>28.38411111111111</v>
      </c>
      <c r="H128" s="37">
        <v>0.20856356748636559</v>
      </c>
      <c r="I128" s="32">
        <v>124.8603333333333</v>
      </c>
      <c r="J128" s="32">
        <v>28.38411111111111</v>
      </c>
      <c r="K128" s="37">
        <v>0.22732688879930738</v>
      </c>
      <c r="L128" s="32">
        <v>33.960777777777764</v>
      </c>
      <c r="M128" s="32">
        <v>0.5444444444444444</v>
      </c>
      <c r="N128" s="37">
        <v>1.6031565825936463E-2</v>
      </c>
      <c r="O128" s="32">
        <v>22.727777777777764</v>
      </c>
      <c r="P128" s="32">
        <v>0.5444444444444444</v>
      </c>
      <c r="Q128" s="37">
        <v>2.3955023221706197E-2</v>
      </c>
      <c r="R128" s="32">
        <v>5.7218888888888895</v>
      </c>
      <c r="S128" s="32">
        <v>0</v>
      </c>
      <c r="T128" s="37">
        <v>0</v>
      </c>
      <c r="U128" s="32">
        <v>5.5111111111111111</v>
      </c>
      <c r="V128" s="32">
        <v>0</v>
      </c>
      <c r="W128" s="37">
        <v>0</v>
      </c>
      <c r="X128" s="32">
        <v>43.009</v>
      </c>
      <c r="Y128" s="32">
        <v>5.6478888888888896</v>
      </c>
      <c r="Z128" s="37">
        <v>0.13131876790645888</v>
      </c>
      <c r="AA128" s="32">
        <v>0</v>
      </c>
      <c r="AB128" s="32">
        <v>0</v>
      </c>
      <c r="AC128" s="37" t="s">
        <v>2466</v>
      </c>
      <c r="AD128" s="32">
        <v>56.980333333333327</v>
      </c>
      <c r="AE128" s="32">
        <v>22.191777777777776</v>
      </c>
      <c r="AF128" s="37">
        <v>0.3894638111005162</v>
      </c>
      <c r="AG128" s="32">
        <v>2.1432222222222221</v>
      </c>
      <c r="AH128" s="32">
        <v>0</v>
      </c>
      <c r="AI128" s="37">
        <v>0</v>
      </c>
      <c r="AJ128" s="32">
        <v>0</v>
      </c>
      <c r="AK128" s="32">
        <v>0</v>
      </c>
      <c r="AL128" s="37" t="s">
        <v>2466</v>
      </c>
      <c r="AM128" t="s">
        <v>589</v>
      </c>
      <c r="AN128" s="34">
        <v>5</v>
      </c>
      <c r="AX128"/>
      <c r="AY128"/>
    </row>
    <row r="129" spans="1:51" x14ac:dyDescent="0.25">
      <c r="A129" t="s">
        <v>2364</v>
      </c>
      <c r="B129" t="s">
        <v>1098</v>
      </c>
      <c r="C129" t="s">
        <v>2075</v>
      </c>
      <c r="D129" t="s">
        <v>2309</v>
      </c>
      <c r="E129" s="32">
        <v>82.933333333333337</v>
      </c>
      <c r="F129" s="32">
        <v>245.18133333333336</v>
      </c>
      <c r="G129" s="32">
        <v>1.0666666666666667</v>
      </c>
      <c r="H129" s="37">
        <v>4.3505215187670618E-3</v>
      </c>
      <c r="I129" s="32">
        <v>220.16300000000004</v>
      </c>
      <c r="J129" s="32">
        <v>0</v>
      </c>
      <c r="K129" s="37">
        <v>0</v>
      </c>
      <c r="L129" s="32">
        <v>29.221333333333334</v>
      </c>
      <c r="M129" s="32">
        <v>1.0666666666666667</v>
      </c>
      <c r="N129" s="37">
        <v>3.6503011498448618E-2</v>
      </c>
      <c r="O129" s="32">
        <v>8.0094444444444477</v>
      </c>
      <c r="P129" s="32">
        <v>0</v>
      </c>
      <c r="Q129" s="37">
        <v>0</v>
      </c>
      <c r="R129" s="32">
        <v>15.878555555555554</v>
      </c>
      <c r="S129" s="32">
        <v>1.0666666666666667</v>
      </c>
      <c r="T129" s="37">
        <v>6.7176555382171627E-2</v>
      </c>
      <c r="U129" s="32">
        <v>5.333333333333333</v>
      </c>
      <c r="V129" s="32">
        <v>0</v>
      </c>
      <c r="W129" s="37">
        <v>0</v>
      </c>
      <c r="X129" s="32">
        <v>64.475222222222214</v>
      </c>
      <c r="Y129" s="32">
        <v>0</v>
      </c>
      <c r="Z129" s="37">
        <v>0</v>
      </c>
      <c r="AA129" s="32">
        <v>3.8064444444444447</v>
      </c>
      <c r="AB129" s="32">
        <v>0</v>
      </c>
      <c r="AC129" s="37">
        <v>0</v>
      </c>
      <c r="AD129" s="32">
        <v>142.80866666666671</v>
      </c>
      <c r="AE129" s="32">
        <v>0</v>
      </c>
      <c r="AF129" s="37">
        <v>0</v>
      </c>
      <c r="AG129" s="32">
        <v>4.8696666666666681</v>
      </c>
      <c r="AH129" s="32">
        <v>0</v>
      </c>
      <c r="AI129" s="37">
        <v>0</v>
      </c>
      <c r="AJ129" s="32">
        <v>0</v>
      </c>
      <c r="AK129" s="32">
        <v>0</v>
      </c>
      <c r="AL129" s="37" t="s">
        <v>2466</v>
      </c>
      <c r="AM129" t="s">
        <v>144</v>
      </c>
      <c r="AN129" s="34">
        <v>5</v>
      </c>
      <c r="AX129"/>
      <c r="AY129"/>
    </row>
    <row r="130" spans="1:51" x14ac:dyDescent="0.25">
      <c r="A130" t="s">
        <v>2364</v>
      </c>
      <c r="B130" t="s">
        <v>1740</v>
      </c>
      <c r="C130" t="s">
        <v>1936</v>
      </c>
      <c r="D130" t="s">
        <v>2278</v>
      </c>
      <c r="E130" s="32">
        <v>76.844444444444449</v>
      </c>
      <c r="F130" s="32">
        <v>460.77766666666662</v>
      </c>
      <c r="G130" s="32">
        <v>0</v>
      </c>
      <c r="H130" s="37">
        <v>0</v>
      </c>
      <c r="I130" s="32">
        <v>449.39988888888877</v>
      </c>
      <c r="J130" s="32">
        <v>0</v>
      </c>
      <c r="K130" s="37">
        <v>0</v>
      </c>
      <c r="L130" s="32">
        <v>62.121555555555567</v>
      </c>
      <c r="M130" s="32">
        <v>0</v>
      </c>
      <c r="N130" s="37">
        <v>0</v>
      </c>
      <c r="O130" s="32">
        <v>50.743777777777787</v>
      </c>
      <c r="P130" s="32">
        <v>0</v>
      </c>
      <c r="Q130" s="37">
        <v>0</v>
      </c>
      <c r="R130" s="32">
        <v>5.6888888888888891</v>
      </c>
      <c r="S130" s="32">
        <v>0</v>
      </c>
      <c r="T130" s="37">
        <v>0</v>
      </c>
      <c r="U130" s="32">
        <v>5.6888888888888891</v>
      </c>
      <c r="V130" s="32">
        <v>0</v>
      </c>
      <c r="W130" s="37">
        <v>0</v>
      </c>
      <c r="X130" s="32">
        <v>95.437777777777768</v>
      </c>
      <c r="Y130" s="32">
        <v>0</v>
      </c>
      <c r="Z130" s="37">
        <v>0</v>
      </c>
      <c r="AA130" s="32">
        <v>0</v>
      </c>
      <c r="AB130" s="32">
        <v>0</v>
      </c>
      <c r="AC130" s="37" t="s">
        <v>2466</v>
      </c>
      <c r="AD130" s="32">
        <v>301.75977777777769</v>
      </c>
      <c r="AE130" s="32">
        <v>0</v>
      </c>
      <c r="AF130" s="37">
        <v>0</v>
      </c>
      <c r="AG130" s="32">
        <v>1.4585555555555556</v>
      </c>
      <c r="AH130" s="32">
        <v>0</v>
      </c>
      <c r="AI130" s="37">
        <v>0</v>
      </c>
      <c r="AJ130" s="32">
        <v>0</v>
      </c>
      <c r="AK130" s="32">
        <v>0</v>
      </c>
      <c r="AL130" s="37" t="s">
        <v>2466</v>
      </c>
      <c r="AM130" t="s">
        <v>798</v>
      </c>
      <c r="AN130" s="34">
        <v>5</v>
      </c>
      <c r="AX130"/>
      <c r="AY130"/>
    </row>
    <row r="131" spans="1:51" x14ac:dyDescent="0.25">
      <c r="A131" t="s">
        <v>2364</v>
      </c>
      <c r="B131" t="s">
        <v>947</v>
      </c>
      <c r="C131" t="s">
        <v>1968</v>
      </c>
      <c r="D131" t="s">
        <v>2244</v>
      </c>
      <c r="E131" s="32">
        <v>229.01111111111112</v>
      </c>
      <c r="F131" s="32">
        <v>914.3523333333336</v>
      </c>
      <c r="G131" s="32">
        <v>32.424888888888894</v>
      </c>
      <c r="H131" s="37">
        <v>3.5462138288291735E-2</v>
      </c>
      <c r="I131" s="32">
        <v>828.27144444444468</v>
      </c>
      <c r="J131" s="32">
        <v>32.424888888888894</v>
      </c>
      <c r="K131" s="37">
        <v>3.9147659992839166E-2</v>
      </c>
      <c r="L131" s="32">
        <v>159.96866666666671</v>
      </c>
      <c r="M131" s="32">
        <v>0</v>
      </c>
      <c r="N131" s="37">
        <v>0</v>
      </c>
      <c r="O131" s="32">
        <v>93.697777777777816</v>
      </c>
      <c r="P131" s="32">
        <v>0</v>
      </c>
      <c r="Q131" s="37">
        <v>0</v>
      </c>
      <c r="R131" s="32">
        <v>61.559777777777768</v>
      </c>
      <c r="S131" s="32">
        <v>0</v>
      </c>
      <c r="T131" s="37">
        <v>0</v>
      </c>
      <c r="U131" s="32">
        <v>4.7111111111111112</v>
      </c>
      <c r="V131" s="32">
        <v>0</v>
      </c>
      <c r="W131" s="37">
        <v>0</v>
      </c>
      <c r="X131" s="32">
        <v>181.17333333333335</v>
      </c>
      <c r="Y131" s="32">
        <v>0</v>
      </c>
      <c r="Z131" s="37">
        <v>0</v>
      </c>
      <c r="AA131" s="32">
        <v>19.809999999999995</v>
      </c>
      <c r="AB131" s="32">
        <v>0</v>
      </c>
      <c r="AC131" s="37">
        <v>0</v>
      </c>
      <c r="AD131" s="32">
        <v>552.12555555555571</v>
      </c>
      <c r="AE131" s="32">
        <v>32.424888888888894</v>
      </c>
      <c r="AF131" s="37">
        <v>5.8727382861788677E-2</v>
      </c>
      <c r="AG131" s="32">
        <v>1.2747777777777776</v>
      </c>
      <c r="AH131" s="32">
        <v>0</v>
      </c>
      <c r="AI131" s="37">
        <v>0</v>
      </c>
      <c r="AJ131" s="32">
        <v>0</v>
      </c>
      <c r="AK131" s="32">
        <v>0</v>
      </c>
      <c r="AL131" s="37" t="s">
        <v>2466</v>
      </c>
      <c r="AM131" t="s">
        <v>211</v>
      </c>
      <c r="AN131" s="34">
        <v>5</v>
      </c>
      <c r="AX131"/>
      <c r="AY131"/>
    </row>
    <row r="132" spans="1:51" x14ac:dyDescent="0.25">
      <c r="A132" t="s">
        <v>2364</v>
      </c>
      <c r="B132" t="s">
        <v>1175</v>
      </c>
      <c r="C132" t="s">
        <v>1899</v>
      </c>
      <c r="D132" t="s">
        <v>2299</v>
      </c>
      <c r="E132" s="32">
        <v>61.644444444444446</v>
      </c>
      <c r="F132" s="32">
        <v>219.24588888888894</v>
      </c>
      <c r="G132" s="32">
        <v>31.494999999999997</v>
      </c>
      <c r="H132" s="37">
        <v>0.14365149631590707</v>
      </c>
      <c r="I132" s="32">
        <v>198.85288888888894</v>
      </c>
      <c r="J132" s="32">
        <v>31.494999999999997</v>
      </c>
      <c r="K132" s="37">
        <v>0.15838341688663193</v>
      </c>
      <c r="L132" s="32">
        <v>44.879333333333335</v>
      </c>
      <c r="M132" s="32">
        <v>4.187444444444445</v>
      </c>
      <c r="N132" s="37">
        <v>9.3304515317617118E-2</v>
      </c>
      <c r="O132" s="32">
        <v>24.486333333333334</v>
      </c>
      <c r="P132" s="32">
        <v>4.187444444444445</v>
      </c>
      <c r="Q132" s="37">
        <v>0.17101149393993023</v>
      </c>
      <c r="R132" s="32">
        <v>14.704111111111111</v>
      </c>
      <c r="S132" s="32">
        <v>0</v>
      </c>
      <c r="T132" s="37">
        <v>0</v>
      </c>
      <c r="U132" s="32">
        <v>5.6888888888888891</v>
      </c>
      <c r="V132" s="32">
        <v>0</v>
      </c>
      <c r="W132" s="37">
        <v>0</v>
      </c>
      <c r="X132" s="32">
        <v>54.328333333333326</v>
      </c>
      <c r="Y132" s="32">
        <v>14.428555555555558</v>
      </c>
      <c r="Z132" s="37">
        <v>0.26558067715842981</v>
      </c>
      <c r="AA132" s="32">
        <v>0</v>
      </c>
      <c r="AB132" s="32">
        <v>0</v>
      </c>
      <c r="AC132" s="37" t="s">
        <v>2466</v>
      </c>
      <c r="AD132" s="32">
        <v>120.03822222222229</v>
      </c>
      <c r="AE132" s="32">
        <v>12.878999999999996</v>
      </c>
      <c r="AF132" s="37">
        <v>0.10729082588508836</v>
      </c>
      <c r="AG132" s="32">
        <v>0</v>
      </c>
      <c r="AH132" s="32">
        <v>0</v>
      </c>
      <c r="AI132" s="37" t="s">
        <v>2466</v>
      </c>
      <c r="AJ132" s="32">
        <v>0</v>
      </c>
      <c r="AK132" s="32">
        <v>0</v>
      </c>
      <c r="AL132" s="37" t="s">
        <v>2466</v>
      </c>
      <c r="AM132" t="s">
        <v>223</v>
      </c>
      <c r="AN132" s="34">
        <v>5</v>
      </c>
      <c r="AX132"/>
      <c r="AY132"/>
    </row>
    <row r="133" spans="1:51" x14ac:dyDescent="0.25">
      <c r="A133" t="s">
        <v>2364</v>
      </c>
      <c r="B133" t="s">
        <v>1474</v>
      </c>
      <c r="C133" t="s">
        <v>2062</v>
      </c>
      <c r="D133" t="s">
        <v>2272</v>
      </c>
      <c r="E133" s="32">
        <v>77.033333333333331</v>
      </c>
      <c r="F133" s="32">
        <v>483.70166666666665</v>
      </c>
      <c r="G133" s="32">
        <v>0</v>
      </c>
      <c r="H133" s="37">
        <v>0</v>
      </c>
      <c r="I133" s="32">
        <v>445.36277777777781</v>
      </c>
      <c r="J133" s="32">
        <v>0</v>
      </c>
      <c r="K133" s="37">
        <v>0</v>
      </c>
      <c r="L133" s="32">
        <v>127.00611111111112</v>
      </c>
      <c r="M133" s="32">
        <v>0</v>
      </c>
      <c r="N133" s="37">
        <v>0</v>
      </c>
      <c r="O133" s="32">
        <v>98.87166666666667</v>
      </c>
      <c r="P133" s="32">
        <v>0</v>
      </c>
      <c r="Q133" s="37">
        <v>0</v>
      </c>
      <c r="R133" s="32">
        <v>22.09</v>
      </c>
      <c r="S133" s="32">
        <v>0</v>
      </c>
      <c r="T133" s="37">
        <v>0</v>
      </c>
      <c r="U133" s="32">
        <v>6.0444444444444443</v>
      </c>
      <c r="V133" s="32">
        <v>0</v>
      </c>
      <c r="W133" s="37">
        <v>0</v>
      </c>
      <c r="X133" s="32">
        <v>50.660555555555547</v>
      </c>
      <c r="Y133" s="32">
        <v>0</v>
      </c>
      <c r="Z133" s="37">
        <v>0</v>
      </c>
      <c r="AA133" s="32">
        <v>10.204444444444444</v>
      </c>
      <c r="AB133" s="32">
        <v>0</v>
      </c>
      <c r="AC133" s="37">
        <v>0</v>
      </c>
      <c r="AD133" s="32">
        <v>217.14222222222222</v>
      </c>
      <c r="AE133" s="32">
        <v>0</v>
      </c>
      <c r="AF133" s="37">
        <v>0</v>
      </c>
      <c r="AG133" s="32">
        <v>41.583888888888886</v>
      </c>
      <c r="AH133" s="32">
        <v>0</v>
      </c>
      <c r="AI133" s="37">
        <v>0</v>
      </c>
      <c r="AJ133" s="32">
        <v>37.104444444444439</v>
      </c>
      <c r="AK133" s="32">
        <v>0</v>
      </c>
      <c r="AL133" s="37">
        <v>0</v>
      </c>
      <c r="AM133" t="s">
        <v>529</v>
      </c>
      <c r="AN133" s="34">
        <v>5</v>
      </c>
      <c r="AX133"/>
      <c r="AY133"/>
    </row>
    <row r="134" spans="1:51" x14ac:dyDescent="0.25">
      <c r="A134" t="s">
        <v>2364</v>
      </c>
      <c r="B134" t="s">
        <v>1606</v>
      </c>
      <c r="C134" t="s">
        <v>1885</v>
      </c>
      <c r="D134" t="s">
        <v>2253</v>
      </c>
      <c r="E134" s="32">
        <v>66.155555555555551</v>
      </c>
      <c r="F134" s="32">
        <v>205.28599999999997</v>
      </c>
      <c r="G134" s="32">
        <v>19.202666666666669</v>
      </c>
      <c r="H134" s="37">
        <v>9.354104355224746E-2</v>
      </c>
      <c r="I134" s="32">
        <v>173.90699999999998</v>
      </c>
      <c r="J134" s="32">
        <v>12.243111111111109</v>
      </c>
      <c r="K134" s="37">
        <v>7.0400335300540573E-2</v>
      </c>
      <c r="L134" s="32">
        <v>33.007999999999996</v>
      </c>
      <c r="M134" s="32">
        <v>9.0774444444444491</v>
      </c>
      <c r="N134" s="37">
        <v>0.27500740561210768</v>
      </c>
      <c r="O134" s="32">
        <v>14.192888888888882</v>
      </c>
      <c r="P134" s="32">
        <v>2.1178888888888889</v>
      </c>
      <c r="Q134" s="37">
        <v>0.14922183252959237</v>
      </c>
      <c r="R134" s="32">
        <v>13.126222222222227</v>
      </c>
      <c r="S134" s="32">
        <v>6.9595555555555597</v>
      </c>
      <c r="T134" s="37">
        <v>0.53020247849935676</v>
      </c>
      <c r="U134" s="32">
        <v>5.6888888888888891</v>
      </c>
      <c r="V134" s="32">
        <v>0</v>
      </c>
      <c r="W134" s="37">
        <v>0</v>
      </c>
      <c r="X134" s="32">
        <v>47.114000000000004</v>
      </c>
      <c r="Y134" s="32">
        <v>0.78066666666666662</v>
      </c>
      <c r="Z134" s="37">
        <v>1.6569738648101764E-2</v>
      </c>
      <c r="AA134" s="32">
        <v>12.563888888888888</v>
      </c>
      <c r="AB134" s="32">
        <v>0</v>
      </c>
      <c r="AC134" s="37">
        <v>0</v>
      </c>
      <c r="AD134" s="32">
        <v>112.60011111111109</v>
      </c>
      <c r="AE134" s="32">
        <v>9.3445555555555533</v>
      </c>
      <c r="AF134" s="37">
        <v>8.2988866204000186E-2</v>
      </c>
      <c r="AG134" s="32">
        <v>0</v>
      </c>
      <c r="AH134" s="32">
        <v>0</v>
      </c>
      <c r="AI134" s="37" t="s">
        <v>2466</v>
      </c>
      <c r="AJ134" s="32">
        <v>0</v>
      </c>
      <c r="AK134" s="32">
        <v>0</v>
      </c>
      <c r="AL134" s="37" t="s">
        <v>2466</v>
      </c>
      <c r="AM134" t="s">
        <v>662</v>
      </c>
      <c r="AN134" s="34">
        <v>5</v>
      </c>
      <c r="AX134"/>
      <c r="AY134"/>
    </row>
    <row r="135" spans="1:51" x14ac:dyDescent="0.25">
      <c r="A135" t="s">
        <v>2364</v>
      </c>
      <c r="B135" t="s">
        <v>1609</v>
      </c>
      <c r="C135" t="s">
        <v>1895</v>
      </c>
      <c r="D135" t="s">
        <v>2324</v>
      </c>
      <c r="E135" s="32">
        <v>83.577777777777783</v>
      </c>
      <c r="F135" s="32">
        <v>277.24933333333331</v>
      </c>
      <c r="G135" s="32">
        <v>1.8194444444444446</v>
      </c>
      <c r="H135" s="37">
        <v>6.5624844704565977E-3</v>
      </c>
      <c r="I135" s="32">
        <v>255.12711111111111</v>
      </c>
      <c r="J135" s="32">
        <v>1.8194444444444446</v>
      </c>
      <c r="K135" s="37">
        <v>7.1315213679978267E-3</v>
      </c>
      <c r="L135" s="32">
        <v>42.780555555555559</v>
      </c>
      <c r="M135" s="32">
        <v>0</v>
      </c>
      <c r="N135" s="37">
        <v>0</v>
      </c>
      <c r="O135" s="32">
        <v>20.658333333333335</v>
      </c>
      <c r="P135" s="32">
        <v>0</v>
      </c>
      <c r="Q135" s="37">
        <v>0</v>
      </c>
      <c r="R135" s="32">
        <v>16.788888888888888</v>
      </c>
      <c r="S135" s="32">
        <v>0</v>
      </c>
      <c r="T135" s="37">
        <v>0</v>
      </c>
      <c r="U135" s="32">
        <v>5.333333333333333</v>
      </c>
      <c r="V135" s="32">
        <v>0</v>
      </c>
      <c r="W135" s="37">
        <v>0</v>
      </c>
      <c r="X135" s="32">
        <v>76.315777777777782</v>
      </c>
      <c r="Y135" s="32">
        <v>1.2861111111111112</v>
      </c>
      <c r="Z135" s="37">
        <v>1.6852493004213487E-2</v>
      </c>
      <c r="AA135" s="32">
        <v>0</v>
      </c>
      <c r="AB135" s="32">
        <v>0</v>
      </c>
      <c r="AC135" s="37" t="s">
        <v>2466</v>
      </c>
      <c r="AD135" s="32">
        <v>118.29277777777776</v>
      </c>
      <c r="AE135" s="32">
        <v>0</v>
      </c>
      <c r="AF135" s="37">
        <v>0</v>
      </c>
      <c r="AG135" s="32">
        <v>39.86022222222222</v>
      </c>
      <c r="AH135" s="32">
        <v>0.53333333333333333</v>
      </c>
      <c r="AI135" s="37">
        <v>1.3380089312096159E-2</v>
      </c>
      <c r="AJ135" s="32">
        <v>0</v>
      </c>
      <c r="AK135" s="32">
        <v>0</v>
      </c>
      <c r="AL135" s="37" t="s">
        <v>2466</v>
      </c>
      <c r="AM135" t="s">
        <v>666</v>
      </c>
      <c r="AN135" s="34">
        <v>5</v>
      </c>
      <c r="AX135"/>
      <c r="AY135"/>
    </row>
    <row r="136" spans="1:51" x14ac:dyDescent="0.25">
      <c r="A136" t="s">
        <v>2364</v>
      </c>
      <c r="B136" t="s">
        <v>1004</v>
      </c>
      <c r="C136" t="s">
        <v>2025</v>
      </c>
      <c r="D136" t="s">
        <v>2269</v>
      </c>
      <c r="E136" s="32">
        <v>35.322222222222223</v>
      </c>
      <c r="F136" s="32">
        <v>125.53522222222223</v>
      </c>
      <c r="G136" s="32">
        <v>74.020888888888919</v>
      </c>
      <c r="H136" s="37">
        <v>0.58964239341415492</v>
      </c>
      <c r="I136" s="32">
        <v>118.20744444444446</v>
      </c>
      <c r="J136" s="32">
        <v>67.337555555555582</v>
      </c>
      <c r="K136" s="37">
        <v>0.56965579344034556</v>
      </c>
      <c r="L136" s="32">
        <v>13.354333333333333</v>
      </c>
      <c r="M136" s="32">
        <v>13.288777777777778</v>
      </c>
      <c r="N136" s="37">
        <v>0.99509106490610622</v>
      </c>
      <c r="O136" s="32">
        <v>6.6710000000000012</v>
      </c>
      <c r="P136" s="32">
        <v>6.605444444444446</v>
      </c>
      <c r="Q136" s="37">
        <v>0.99017305418144874</v>
      </c>
      <c r="R136" s="32">
        <v>0.34444444444444444</v>
      </c>
      <c r="S136" s="32">
        <v>0.34444444444444444</v>
      </c>
      <c r="T136" s="37">
        <v>1</v>
      </c>
      <c r="U136" s="32">
        <v>6.3388888888888886</v>
      </c>
      <c r="V136" s="32">
        <v>6.3388888888888886</v>
      </c>
      <c r="W136" s="37">
        <v>1</v>
      </c>
      <c r="X136" s="32">
        <v>35.442888888888888</v>
      </c>
      <c r="Y136" s="32">
        <v>25.873555555555569</v>
      </c>
      <c r="Z136" s="37">
        <v>0.73000695955308426</v>
      </c>
      <c r="AA136" s="32">
        <v>0.64444444444444449</v>
      </c>
      <c r="AB136" s="32">
        <v>0</v>
      </c>
      <c r="AC136" s="37">
        <v>0</v>
      </c>
      <c r="AD136" s="32">
        <v>76.093555555555568</v>
      </c>
      <c r="AE136" s="32">
        <v>34.858555555555569</v>
      </c>
      <c r="AF136" s="37">
        <v>0.45810128467588151</v>
      </c>
      <c r="AG136" s="32">
        <v>0</v>
      </c>
      <c r="AH136" s="32">
        <v>0</v>
      </c>
      <c r="AI136" s="37" t="s">
        <v>2466</v>
      </c>
      <c r="AJ136" s="32">
        <v>0</v>
      </c>
      <c r="AK136" s="32">
        <v>0</v>
      </c>
      <c r="AL136" s="37" t="s">
        <v>2466</v>
      </c>
      <c r="AM136" t="s">
        <v>48</v>
      </c>
      <c r="AN136" s="34">
        <v>5</v>
      </c>
      <c r="AX136"/>
      <c r="AY136"/>
    </row>
    <row r="137" spans="1:51" x14ac:dyDescent="0.25">
      <c r="A137" t="s">
        <v>2364</v>
      </c>
      <c r="B137" t="s">
        <v>1083</v>
      </c>
      <c r="C137" t="s">
        <v>2007</v>
      </c>
      <c r="D137" t="s">
        <v>2295</v>
      </c>
      <c r="E137" s="32">
        <v>49.644444444444446</v>
      </c>
      <c r="F137" s="32">
        <v>141.9252222222222</v>
      </c>
      <c r="G137" s="32">
        <v>0</v>
      </c>
      <c r="H137" s="37">
        <v>0</v>
      </c>
      <c r="I137" s="32">
        <v>125.79744444444444</v>
      </c>
      <c r="J137" s="32">
        <v>0</v>
      </c>
      <c r="K137" s="37">
        <v>0</v>
      </c>
      <c r="L137" s="32">
        <v>24.991666666666667</v>
      </c>
      <c r="M137" s="32">
        <v>0</v>
      </c>
      <c r="N137" s="37">
        <v>0</v>
      </c>
      <c r="O137" s="32">
        <v>14.552777777777777</v>
      </c>
      <c r="P137" s="32">
        <v>0</v>
      </c>
      <c r="Q137" s="37">
        <v>0</v>
      </c>
      <c r="R137" s="32">
        <v>5.8166666666666664</v>
      </c>
      <c r="S137" s="32">
        <v>0</v>
      </c>
      <c r="T137" s="37">
        <v>0</v>
      </c>
      <c r="U137" s="32">
        <v>4.6222222222222218</v>
      </c>
      <c r="V137" s="32">
        <v>0</v>
      </c>
      <c r="W137" s="37">
        <v>0</v>
      </c>
      <c r="X137" s="32">
        <v>34.782000000000004</v>
      </c>
      <c r="Y137" s="32">
        <v>0</v>
      </c>
      <c r="Z137" s="37">
        <v>0</v>
      </c>
      <c r="AA137" s="32">
        <v>5.6888888888888891</v>
      </c>
      <c r="AB137" s="32">
        <v>0</v>
      </c>
      <c r="AC137" s="37">
        <v>0</v>
      </c>
      <c r="AD137" s="32">
        <v>76.462666666666664</v>
      </c>
      <c r="AE137" s="32">
        <v>0</v>
      </c>
      <c r="AF137" s="37">
        <v>0</v>
      </c>
      <c r="AG137" s="32">
        <v>0</v>
      </c>
      <c r="AH137" s="32">
        <v>0</v>
      </c>
      <c r="AI137" s="37" t="s">
        <v>2466</v>
      </c>
      <c r="AJ137" s="32">
        <v>0</v>
      </c>
      <c r="AK137" s="32">
        <v>0</v>
      </c>
      <c r="AL137" s="37" t="s">
        <v>2466</v>
      </c>
      <c r="AM137" t="s">
        <v>128</v>
      </c>
      <c r="AN137" s="34">
        <v>5</v>
      </c>
      <c r="AX137"/>
      <c r="AY137"/>
    </row>
    <row r="138" spans="1:51" x14ac:dyDescent="0.25">
      <c r="A138" t="s">
        <v>2364</v>
      </c>
      <c r="B138" t="s">
        <v>1520</v>
      </c>
      <c r="C138" t="s">
        <v>2182</v>
      </c>
      <c r="D138" t="s">
        <v>2261</v>
      </c>
      <c r="E138" s="32">
        <v>19.822222222222223</v>
      </c>
      <c r="F138" s="32">
        <v>65.266111111111115</v>
      </c>
      <c r="G138" s="32">
        <v>0.35533333333333333</v>
      </c>
      <c r="H138" s="37">
        <v>5.444377292962997E-3</v>
      </c>
      <c r="I138" s="32">
        <v>59.48833333333333</v>
      </c>
      <c r="J138" s="32">
        <v>0.35533333333333333</v>
      </c>
      <c r="K138" s="37">
        <v>5.9731600033620042E-3</v>
      </c>
      <c r="L138" s="32">
        <v>14.379555555555555</v>
      </c>
      <c r="M138" s="32">
        <v>0</v>
      </c>
      <c r="N138" s="37">
        <v>0</v>
      </c>
      <c r="O138" s="32">
        <v>8.6017777777777766</v>
      </c>
      <c r="P138" s="32">
        <v>0</v>
      </c>
      <c r="Q138" s="37">
        <v>0</v>
      </c>
      <c r="R138" s="32">
        <v>0</v>
      </c>
      <c r="S138" s="32">
        <v>0</v>
      </c>
      <c r="T138" s="37" t="s">
        <v>2466</v>
      </c>
      <c r="U138" s="32">
        <v>5.7777777777777777</v>
      </c>
      <c r="V138" s="32">
        <v>0</v>
      </c>
      <c r="W138" s="37">
        <v>0</v>
      </c>
      <c r="X138" s="32">
        <v>15.433666666666664</v>
      </c>
      <c r="Y138" s="32">
        <v>0</v>
      </c>
      <c r="Z138" s="37">
        <v>0</v>
      </c>
      <c r="AA138" s="32">
        <v>0</v>
      </c>
      <c r="AB138" s="32">
        <v>0</v>
      </c>
      <c r="AC138" s="37" t="s">
        <v>2466</v>
      </c>
      <c r="AD138" s="32">
        <v>35.452888888888893</v>
      </c>
      <c r="AE138" s="32">
        <v>0.35533333333333333</v>
      </c>
      <c r="AF138" s="37">
        <v>1.0022690518873245E-2</v>
      </c>
      <c r="AG138" s="32">
        <v>0</v>
      </c>
      <c r="AH138" s="32">
        <v>0</v>
      </c>
      <c r="AI138" s="37" t="s">
        <v>2466</v>
      </c>
      <c r="AJ138" s="32">
        <v>0</v>
      </c>
      <c r="AK138" s="32">
        <v>0</v>
      </c>
      <c r="AL138" s="37" t="s">
        <v>2466</v>
      </c>
      <c r="AM138" t="s">
        <v>575</v>
      </c>
      <c r="AN138" s="34">
        <v>5</v>
      </c>
      <c r="AX138"/>
      <c r="AY138"/>
    </row>
    <row r="139" spans="1:51" x14ac:dyDescent="0.25">
      <c r="A139" t="s">
        <v>2364</v>
      </c>
      <c r="B139" t="s">
        <v>1060</v>
      </c>
      <c r="C139" t="s">
        <v>1986</v>
      </c>
      <c r="D139" t="s">
        <v>2310</v>
      </c>
      <c r="E139" s="32">
        <v>81.777777777777771</v>
      </c>
      <c r="F139" s="32">
        <v>284.86944444444441</v>
      </c>
      <c r="G139" s="32">
        <v>3.0222222222222221</v>
      </c>
      <c r="H139" s="37">
        <v>1.0609148440318666E-2</v>
      </c>
      <c r="I139" s="32">
        <v>259.70055555555552</v>
      </c>
      <c r="J139" s="32">
        <v>2.1444444444444444</v>
      </c>
      <c r="K139" s="37">
        <v>8.2573733423750868E-3</v>
      </c>
      <c r="L139" s="32">
        <v>62.297222222222231</v>
      </c>
      <c r="M139" s="32">
        <v>0.87777777777777777</v>
      </c>
      <c r="N139" s="37">
        <v>1.4090159183127478E-2</v>
      </c>
      <c r="O139" s="32">
        <v>37.128333333333337</v>
      </c>
      <c r="P139" s="32">
        <v>0</v>
      </c>
      <c r="Q139" s="37">
        <v>0</v>
      </c>
      <c r="R139" s="32">
        <v>19.480000000000004</v>
      </c>
      <c r="S139" s="32">
        <v>0.87777777777777777</v>
      </c>
      <c r="T139" s="37">
        <v>4.5060460871549156E-2</v>
      </c>
      <c r="U139" s="32">
        <v>5.6888888888888891</v>
      </c>
      <c r="V139" s="32">
        <v>0</v>
      </c>
      <c r="W139" s="37">
        <v>0</v>
      </c>
      <c r="X139" s="32">
        <v>47.55</v>
      </c>
      <c r="Y139" s="32">
        <v>0</v>
      </c>
      <c r="Z139" s="37">
        <v>0</v>
      </c>
      <c r="AA139" s="32">
        <v>0</v>
      </c>
      <c r="AB139" s="32">
        <v>0</v>
      </c>
      <c r="AC139" s="37" t="s">
        <v>2466</v>
      </c>
      <c r="AD139" s="32">
        <v>175.02222222222215</v>
      </c>
      <c r="AE139" s="32">
        <v>2.1444444444444444</v>
      </c>
      <c r="AF139" s="37">
        <v>1.2252412392077201E-2</v>
      </c>
      <c r="AG139" s="32">
        <v>0</v>
      </c>
      <c r="AH139" s="32">
        <v>0</v>
      </c>
      <c r="AI139" s="37" t="s">
        <v>2466</v>
      </c>
      <c r="AJ139" s="32">
        <v>0</v>
      </c>
      <c r="AK139" s="32">
        <v>0</v>
      </c>
      <c r="AL139" s="37" t="s">
        <v>2466</v>
      </c>
      <c r="AM139" t="s">
        <v>105</v>
      </c>
      <c r="AN139" s="34">
        <v>5</v>
      </c>
      <c r="AX139"/>
      <c r="AY139"/>
    </row>
    <row r="140" spans="1:51" x14ac:dyDescent="0.25">
      <c r="A140" t="s">
        <v>2364</v>
      </c>
      <c r="B140" t="s">
        <v>941</v>
      </c>
      <c r="C140" t="s">
        <v>2147</v>
      </c>
      <c r="D140" t="s">
        <v>2295</v>
      </c>
      <c r="E140" s="32">
        <v>81.766666666666666</v>
      </c>
      <c r="F140" s="32">
        <v>259.99855555555553</v>
      </c>
      <c r="G140" s="32">
        <v>8.1444444444444444E-2</v>
      </c>
      <c r="H140" s="37">
        <v>3.132496035234384E-4</v>
      </c>
      <c r="I140" s="32">
        <v>254.57633333333331</v>
      </c>
      <c r="J140" s="32">
        <v>8.1444444444444444E-2</v>
      </c>
      <c r="K140" s="37">
        <v>3.1992150793453355E-4</v>
      </c>
      <c r="L140" s="32">
        <v>40.766555555555563</v>
      </c>
      <c r="M140" s="32">
        <v>0</v>
      </c>
      <c r="N140" s="37">
        <v>0</v>
      </c>
      <c r="O140" s="32">
        <v>35.344333333333338</v>
      </c>
      <c r="P140" s="32">
        <v>0</v>
      </c>
      <c r="Q140" s="37">
        <v>0</v>
      </c>
      <c r="R140" s="32">
        <v>0</v>
      </c>
      <c r="S140" s="32">
        <v>0</v>
      </c>
      <c r="T140" s="37" t="s">
        <v>2466</v>
      </c>
      <c r="U140" s="32">
        <v>5.4222222222222225</v>
      </c>
      <c r="V140" s="32">
        <v>0</v>
      </c>
      <c r="W140" s="37">
        <v>0</v>
      </c>
      <c r="X140" s="32">
        <v>71.430888888888902</v>
      </c>
      <c r="Y140" s="32">
        <v>0</v>
      </c>
      <c r="Z140" s="37">
        <v>0</v>
      </c>
      <c r="AA140" s="32">
        <v>0</v>
      </c>
      <c r="AB140" s="32">
        <v>0</v>
      </c>
      <c r="AC140" s="37" t="s">
        <v>2466</v>
      </c>
      <c r="AD140" s="32">
        <v>147.80111111111108</v>
      </c>
      <c r="AE140" s="32">
        <v>8.1444444444444444E-2</v>
      </c>
      <c r="AF140" s="37">
        <v>5.5104081310469787E-4</v>
      </c>
      <c r="AG140" s="32">
        <v>0</v>
      </c>
      <c r="AH140" s="32">
        <v>0</v>
      </c>
      <c r="AI140" s="37" t="s">
        <v>2466</v>
      </c>
      <c r="AJ140" s="32">
        <v>0</v>
      </c>
      <c r="AK140" s="32">
        <v>0</v>
      </c>
      <c r="AL140" s="37" t="s">
        <v>2466</v>
      </c>
      <c r="AM140" t="s">
        <v>384</v>
      </c>
      <c r="AN140" s="34">
        <v>5</v>
      </c>
      <c r="AX140"/>
      <c r="AY140"/>
    </row>
    <row r="141" spans="1:51" x14ac:dyDescent="0.25">
      <c r="A141" t="s">
        <v>2364</v>
      </c>
      <c r="B141" t="s">
        <v>1607</v>
      </c>
      <c r="C141" t="s">
        <v>1882</v>
      </c>
      <c r="D141" t="s">
        <v>2298</v>
      </c>
      <c r="E141" s="32">
        <v>70.311111111111117</v>
      </c>
      <c r="F141" s="32">
        <v>319.62744444444451</v>
      </c>
      <c r="G141" s="32">
        <v>7.7694444444444448</v>
      </c>
      <c r="H141" s="37">
        <v>2.4307813923640956E-2</v>
      </c>
      <c r="I141" s="32">
        <v>294.01200000000006</v>
      </c>
      <c r="J141" s="32">
        <v>7.7694444444444448</v>
      </c>
      <c r="K141" s="37">
        <v>2.6425603187776158E-2</v>
      </c>
      <c r="L141" s="32">
        <v>52.894666666666673</v>
      </c>
      <c r="M141" s="32">
        <v>0</v>
      </c>
      <c r="N141" s="37">
        <v>0</v>
      </c>
      <c r="O141" s="32">
        <v>27.279222222222224</v>
      </c>
      <c r="P141" s="32">
        <v>0</v>
      </c>
      <c r="Q141" s="37">
        <v>0</v>
      </c>
      <c r="R141" s="32">
        <v>19.926555555555556</v>
      </c>
      <c r="S141" s="32">
        <v>0</v>
      </c>
      <c r="T141" s="37">
        <v>0</v>
      </c>
      <c r="U141" s="32">
        <v>5.6888888888888891</v>
      </c>
      <c r="V141" s="32">
        <v>0</v>
      </c>
      <c r="W141" s="37">
        <v>0</v>
      </c>
      <c r="X141" s="32">
        <v>62.550555555555555</v>
      </c>
      <c r="Y141" s="32">
        <v>8.611111111111111E-2</v>
      </c>
      <c r="Z141" s="37">
        <v>1.3766642093950671E-3</v>
      </c>
      <c r="AA141" s="32">
        <v>0</v>
      </c>
      <c r="AB141" s="32">
        <v>0</v>
      </c>
      <c r="AC141" s="37" t="s">
        <v>2466</v>
      </c>
      <c r="AD141" s="32">
        <v>203.46777777777785</v>
      </c>
      <c r="AE141" s="32">
        <v>7.6833333333333336</v>
      </c>
      <c r="AF141" s="37">
        <v>3.7761916983852194E-2</v>
      </c>
      <c r="AG141" s="32">
        <v>0</v>
      </c>
      <c r="AH141" s="32">
        <v>0</v>
      </c>
      <c r="AI141" s="37" t="s">
        <v>2466</v>
      </c>
      <c r="AJ141" s="32">
        <v>0.71444444444444444</v>
      </c>
      <c r="AK141" s="32">
        <v>0</v>
      </c>
      <c r="AL141" s="37">
        <v>0</v>
      </c>
      <c r="AM141" t="s">
        <v>664</v>
      </c>
      <c r="AN141" s="34">
        <v>5</v>
      </c>
      <c r="AX141"/>
      <c r="AY141"/>
    </row>
    <row r="142" spans="1:51" x14ac:dyDescent="0.25">
      <c r="A142" t="s">
        <v>2364</v>
      </c>
      <c r="B142" t="s">
        <v>958</v>
      </c>
      <c r="C142" t="s">
        <v>1887</v>
      </c>
      <c r="D142" t="s">
        <v>2294</v>
      </c>
      <c r="E142" s="32">
        <v>62.6</v>
      </c>
      <c r="F142" s="32">
        <v>251.24933333333331</v>
      </c>
      <c r="G142" s="32">
        <v>0.95966666666666667</v>
      </c>
      <c r="H142" s="37">
        <v>3.8195789574234362E-3</v>
      </c>
      <c r="I142" s="32">
        <v>221.36322222222222</v>
      </c>
      <c r="J142" s="32">
        <v>0.95966666666666667</v>
      </c>
      <c r="K142" s="37">
        <v>4.3352579395653902E-3</v>
      </c>
      <c r="L142" s="32">
        <v>38.81666666666667</v>
      </c>
      <c r="M142" s="32">
        <v>0</v>
      </c>
      <c r="N142" s="37">
        <v>0</v>
      </c>
      <c r="O142" s="32">
        <v>18.397222222222222</v>
      </c>
      <c r="P142" s="32">
        <v>0</v>
      </c>
      <c r="Q142" s="37">
        <v>0</v>
      </c>
      <c r="R142" s="32">
        <v>14.730555555555556</v>
      </c>
      <c r="S142" s="32">
        <v>0</v>
      </c>
      <c r="T142" s="37">
        <v>0</v>
      </c>
      <c r="U142" s="32">
        <v>5.6888888888888891</v>
      </c>
      <c r="V142" s="32">
        <v>0</v>
      </c>
      <c r="W142" s="37">
        <v>0</v>
      </c>
      <c r="X142" s="32">
        <v>64.652888888888896</v>
      </c>
      <c r="Y142" s="32">
        <v>0.12777777777777777</v>
      </c>
      <c r="Z142" s="37">
        <v>1.9763660986189492E-3</v>
      </c>
      <c r="AA142" s="32">
        <v>9.4666666666666668</v>
      </c>
      <c r="AB142" s="32">
        <v>0</v>
      </c>
      <c r="AC142" s="37">
        <v>0</v>
      </c>
      <c r="AD142" s="32">
        <v>116.17788888888887</v>
      </c>
      <c r="AE142" s="32">
        <v>0.8318888888888889</v>
      </c>
      <c r="AF142" s="37">
        <v>7.1604751716955141E-3</v>
      </c>
      <c r="AG142" s="32">
        <v>22.135222222222222</v>
      </c>
      <c r="AH142" s="32">
        <v>0</v>
      </c>
      <c r="AI142" s="37">
        <v>0</v>
      </c>
      <c r="AJ142" s="32">
        <v>0</v>
      </c>
      <c r="AK142" s="32">
        <v>0</v>
      </c>
      <c r="AL142" s="37" t="s">
        <v>2466</v>
      </c>
      <c r="AM142" t="s">
        <v>2</v>
      </c>
      <c r="AN142" s="34">
        <v>5</v>
      </c>
      <c r="AX142"/>
      <c r="AY142"/>
    </row>
    <row r="143" spans="1:51" x14ac:dyDescent="0.25">
      <c r="A143" t="s">
        <v>2364</v>
      </c>
      <c r="B143" t="s">
        <v>1686</v>
      </c>
      <c r="C143" t="s">
        <v>1998</v>
      </c>
      <c r="D143" t="s">
        <v>2278</v>
      </c>
      <c r="E143" s="32">
        <v>57.855555555555554</v>
      </c>
      <c r="F143" s="32">
        <v>193.01277777777779</v>
      </c>
      <c r="G143" s="32">
        <v>8</v>
      </c>
      <c r="H143" s="37">
        <v>4.1448033089346414E-2</v>
      </c>
      <c r="I143" s="32">
        <v>185.00722222222223</v>
      </c>
      <c r="J143" s="32">
        <v>5.333333333333333</v>
      </c>
      <c r="K143" s="37">
        <v>2.882770342298949E-2</v>
      </c>
      <c r="L143" s="32">
        <v>49.041777777777767</v>
      </c>
      <c r="M143" s="32">
        <v>8</v>
      </c>
      <c r="N143" s="37">
        <v>0.16312622344667588</v>
      </c>
      <c r="O143" s="32">
        <v>41.036222222222214</v>
      </c>
      <c r="P143" s="32">
        <v>5.333333333333333</v>
      </c>
      <c r="Q143" s="37">
        <v>0.12996647947883444</v>
      </c>
      <c r="R143" s="32">
        <v>5.3388888888888886</v>
      </c>
      <c r="S143" s="32">
        <v>0</v>
      </c>
      <c r="T143" s="37">
        <v>0</v>
      </c>
      <c r="U143" s="32">
        <v>2.6666666666666665</v>
      </c>
      <c r="V143" s="32">
        <v>2.6666666666666665</v>
      </c>
      <c r="W143" s="37">
        <v>1</v>
      </c>
      <c r="X143" s="32">
        <v>42.869333333333323</v>
      </c>
      <c r="Y143" s="32">
        <v>0</v>
      </c>
      <c r="Z143" s="37">
        <v>0</v>
      </c>
      <c r="AA143" s="32">
        <v>0</v>
      </c>
      <c r="AB143" s="32">
        <v>0</v>
      </c>
      <c r="AC143" s="37" t="s">
        <v>2466</v>
      </c>
      <c r="AD143" s="32">
        <v>101.10166666666669</v>
      </c>
      <c r="AE143" s="32">
        <v>0</v>
      </c>
      <c r="AF143" s="37">
        <v>0</v>
      </c>
      <c r="AG143" s="32">
        <v>0</v>
      </c>
      <c r="AH143" s="32">
        <v>0</v>
      </c>
      <c r="AI143" s="37" t="s">
        <v>2466</v>
      </c>
      <c r="AJ143" s="32">
        <v>0</v>
      </c>
      <c r="AK143" s="32">
        <v>0</v>
      </c>
      <c r="AL143" s="37" t="s">
        <v>2466</v>
      </c>
      <c r="AM143" t="s">
        <v>744</v>
      </c>
      <c r="AN143" s="34">
        <v>5</v>
      </c>
      <c r="AX143"/>
      <c r="AY143"/>
    </row>
    <row r="144" spans="1:51" x14ac:dyDescent="0.25">
      <c r="A144" t="s">
        <v>2364</v>
      </c>
      <c r="B144" t="s">
        <v>1091</v>
      </c>
      <c r="C144" t="s">
        <v>2072</v>
      </c>
      <c r="D144" t="s">
        <v>2310</v>
      </c>
      <c r="E144" s="32">
        <v>51.62222222222222</v>
      </c>
      <c r="F144" s="32">
        <v>143.11566666666673</v>
      </c>
      <c r="G144" s="32">
        <v>0</v>
      </c>
      <c r="H144" s="37">
        <v>0</v>
      </c>
      <c r="I144" s="32">
        <v>130.27433333333337</v>
      </c>
      <c r="J144" s="32">
        <v>0</v>
      </c>
      <c r="K144" s="37">
        <v>0</v>
      </c>
      <c r="L144" s="32">
        <v>24.49711111111111</v>
      </c>
      <c r="M144" s="32">
        <v>0</v>
      </c>
      <c r="N144" s="37">
        <v>0</v>
      </c>
      <c r="O144" s="32">
        <v>13.485777777777779</v>
      </c>
      <c r="P144" s="32">
        <v>0</v>
      </c>
      <c r="Q144" s="37">
        <v>0</v>
      </c>
      <c r="R144" s="32">
        <v>6.3742222222222207</v>
      </c>
      <c r="S144" s="32">
        <v>0</v>
      </c>
      <c r="T144" s="37">
        <v>0</v>
      </c>
      <c r="U144" s="32">
        <v>4.6371111111111114</v>
      </c>
      <c r="V144" s="32">
        <v>0</v>
      </c>
      <c r="W144" s="37">
        <v>0</v>
      </c>
      <c r="X144" s="32">
        <v>30.225333333333335</v>
      </c>
      <c r="Y144" s="32">
        <v>0</v>
      </c>
      <c r="Z144" s="37">
        <v>0</v>
      </c>
      <c r="AA144" s="32">
        <v>1.8299999999999996</v>
      </c>
      <c r="AB144" s="32">
        <v>0</v>
      </c>
      <c r="AC144" s="37">
        <v>0</v>
      </c>
      <c r="AD144" s="32">
        <v>74.29977777777782</v>
      </c>
      <c r="AE144" s="32">
        <v>0</v>
      </c>
      <c r="AF144" s="37">
        <v>0</v>
      </c>
      <c r="AG144" s="32">
        <v>0</v>
      </c>
      <c r="AH144" s="32">
        <v>0</v>
      </c>
      <c r="AI144" s="37" t="s">
        <v>2466</v>
      </c>
      <c r="AJ144" s="32">
        <v>12.263444444444449</v>
      </c>
      <c r="AK144" s="32">
        <v>0</v>
      </c>
      <c r="AL144" s="37">
        <v>0</v>
      </c>
      <c r="AM144" t="s">
        <v>137</v>
      </c>
      <c r="AN144" s="34">
        <v>5</v>
      </c>
      <c r="AX144"/>
      <c r="AY144"/>
    </row>
    <row r="145" spans="1:51" x14ac:dyDescent="0.25">
      <c r="A145" t="s">
        <v>2364</v>
      </c>
      <c r="B145" t="s">
        <v>1193</v>
      </c>
      <c r="C145" t="s">
        <v>2034</v>
      </c>
      <c r="D145" t="s">
        <v>2300</v>
      </c>
      <c r="E145" s="32">
        <v>68.611111111111114</v>
      </c>
      <c r="F145" s="32">
        <v>221.40833333333333</v>
      </c>
      <c r="G145" s="32">
        <v>1.45</v>
      </c>
      <c r="H145" s="37">
        <v>6.5489856599796753E-3</v>
      </c>
      <c r="I145" s="32">
        <v>193.05277777777778</v>
      </c>
      <c r="J145" s="32">
        <v>1.45</v>
      </c>
      <c r="K145" s="37">
        <v>7.5108994374019772E-3</v>
      </c>
      <c r="L145" s="32">
        <v>35.488888888888887</v>
      </c>
      <c r="M145" s="32">
        <v>0</v>
      </c>
      <c r="N145" s="37">
        <v>0</v>
      </c>
      <c r="O145" s="32">
        <v>27.530555555555555</v>
      </c>
      <c r="P145" s="32">
        <v>0</v>
      </c>
      <c r="Q145" s="37">
        <v>0</v>
      </c>
      <c r="R145" s="32">
        <v>0</v>
      </c>
      <c r="S145" s="32">
        <v>0</v>
      </c>
      <c r="T145" s="37" t="s">
        <v>2466</v>
      </c>
      <c r="U145" s="32">
        <v>7.958333333333333</v>
      </c>
      <c r="V145" s="32">
        <v>0</v>
      </c>
      <c r="W145" s="37">
        <v>0</v>
      </c>
      <c r="X145" s="32">
        <v>41.980555555555554</v>
      </c>
      <c r="Y145" s="32">
        <v>0</v>
      </c>
      <c r="Z145" s="37">
        <v>0</v>
      </c>
      <c r="AA145" s="32">
        <v>20.397222222222222</v>
      </c>
      <c r="AB145" s="32">
        <v>0</v>
      </c>
      <c r="AC145" s="37">
        <v>0</v>
      </c>
      <c r="AD145" s="32">
        <v>102.59444444444445</v>
      </c>
      <c r="AE145" s="32">
        <v>1.45</v>
      </c>
      <c r="AF145" s="37">
        <v>1.4133318893160772E-2</v>
      </c>
      <c r="AG145" s="32">
        <v>20.947222222222223</v>
      </c>
      <c r="AH145" s="32">
        <v>0</v>
      </c>
      <c r="AI145" s="37">
        <v>0</v>
      </c>
      <c r="AJ145" s="32">
        <v>0</v>
      </c>
      <c r="AK145" s="32">
        <v>0</v>
      </c>
      <c r="AL145" s="37" t="s">
        <v>2466</v>
      </c>
      <c r="AM145" t="s">
        <v>241</v>
      </c>
      <c r="AN145" s="34">
        <v>5</v>
      </c>
      <c r="AX145"/>
      <c r="AY145"/>
    </row>
    <row r="146" spans="1:51" x14ac:dyDescent="0.25">
      <c r="A146" t="s">
        <v>2364</v>
      </c>
      <c r="B146" t="s">
        <v>1385</v>
      </c>
      <c r="C146" t="s">
        <v>2034</v>
      </c>
      <c r="D146" t="s">
        <v>2300</v>
      </c>
      <c r="E146" s="32">
        <v>67.811111111111117</v>
      </c>
      <c r="F146" s="32">
        <v>254.39722222222224</v>
      </c>
      <c r="G146" s="32">
        <v>39.844444444444441</v>
      </c>
      <c r="H146" s="37">
        <v>0.15662295404168894</v>
      </c>
      <c r="I146" s="32">
        <v>224.49722222222221</v>
      </c>
      <c r="J146" s="32">
        <v>39.844444444444441</v>
      </c>
      <c r="K146" s="37">
        <v>0.17748301760724583</v>
      </c>
      <c r="L146" s="32">
        <v>24.052777777777777</v>
      </c>
      <c r="M146" s="32">
        <v>0</v>
      </c>
      <c r="N146" s="37">
        <v>0</v>
      </c>
      <c r="O146" s="32">
        <v>6.3694444444444445</v>
      </c>
      <c r="P146" s="32">
        <v>0</v>
      </c>
      <c r="Q146" s="37">
        <v>0</v>
      </c>
      <c r="R146" s="32">
        <v>12.616666666666667</v>
      </c>
      <c r="S146" s="32">
        <v>0</v>
      </c>
      <c r="T146" s="37">
        <v>0</v>
      </c>
      <c r="U146" s="32">
        <v>5.0666666666666664</v>
      </c>
      <c r="V146" s="32">
        <v>0</v>
      </c>
      <c r="W146" s="37">
        <v>0</v>
      </c>
      <c r="X146" s="32">
        <v>73.8</v>
      </c>
      <c r="Y146" s="32">
        <v>15.702777777777778</v>
      </c>
      <c r="Z146" s="37">
        <v>0.21277476663655526</v>
      </c>
      <c r="AA146" s="32">
        <v>12.216666666666667</v>
      </c>
      <c r="AB146" s="32">
        <v>0</v>
      </c>
      <c r="AC146" s="37">
        <v>0</v>
      </c>
      <c r="AD146" s="32">
        <v>110.95</v>
      </c>
      <c r="AE146" s="32">
        <v>24.141666666666666</v>
      </c>
      <c r="AF146" s="37">
        <v>0.21759050623403933</v>
      </c>
      <c r="AG146" s="32">
        <v>33.37777777777778</v>
      </c>
      <c r="AH146" s="32">
        <v>0</v>
      </c>
      <c r="AI146" s="37">
        <v>0</v>
      </c>
      <c r="AJ146" s="32">
        <v>0</v>
      </c>
      <c r="AK146" s="32">
        <v>0</v>
      </c>
      <c r="AL146" s="37" t="s">
        <v>2466</v>
      </c>
      <c r="AM146" t="s">
        <v>437</v>
      </c>
      <c r="AN146" s="34">
        <v>5</v>
      </c>
      <c r="AX146"/>
      <c r="AY146"/>
    </row>
    <row r="147" spans="1:51" x14ac:dyDescent="0.25">
      <c r="A147" t="s">
        <v>2364</v>
      </c>
      <c r="B147" t="s">
        <v>1875</v>
      </c>
      <c r="C147" t="s">
        <v>2150</v>
      </c>
      <c r="D147" t="s">
        <v>2300</v>
      </c>
      <c r="E147" s="32">
        <v>23.766666666666666</v>
      </c>
      <c r="F147" s="32">
        <v>115.66666666666667</v>
      </c>
      <c r="G147" s="32">
        <v>0</v>
      </c>
      <c r="H147" s="37">
        <v>0</v>
      </c>
      <c r="I147" s="32">
        <v>103.07777777777778</v>
      </c>
      <c r="J147" s="32">
        <v>0</v>
      </c>
      <c r="K147" s="37">
        <v>0</v>
      </c>
      <c r="L147" s="32">
        <v>18.344444444444445</v>
      </c>
      <c r="M147" s="32">
        <v>0</v>
      </c>
      <c r="N147" s="37">
        <v>0</v>
      </c>
      <c r="O147" s="32">
        <v>11</v>
      </c>
      <c r="P147" s="32">
        <v>0</v>
      </c>
      <c r="Q147" s="37">
        <v>0</v>
      </c>
      <c r="R147" s="32">
        <v>0.17499999999999999</v>
      </c>
      <c r="S147" s="32">
        <v>0</v>
      </c>
      <c r="T147" s="37">
        <v>0</v>
      </c>
      <c r="U147" s="32">
        <v>7.1694444444444443</v>
      </c>
      <c r="V147" s="32">
        <v>0</v>
      </c>
      <c r="W147" s="37">
        <v>0</v>
      </c>
      <c r="X147" s="32">
        <v>34.655555555555559</v>
      </c>
      <c r="Y147" s="32">
        <v>0</v>
      </c>
      <c r="Z147" s="37">
        <v>0</v>
      </c>
      <c r="AA147" s="32">
        <v>5.2444444444444445</v>
      </c>
      <c r="AB147" s="32">
        <v>0</v>
      </c>
      <c r="AC147" s="37">
        <v>0</v>
      </c>
      <c r="AD147" s="32">
        <v>35.18888888888889</v>
      </c>
      <c r="AE147" s="32">
        <v>0</v>
      </c>
      <c r="AF147" s="37">
        <v>0</v>
      </c>
      <c r="AG147" s="32">
        <v>22.233333333333334</v>
      </c>
      <c r="AH147" s="32">
        <v>0</v>
      </c>
      <c r="AI147" s="37">
        <v>0</v>
      </c>
      <c r="AJ147" s="32">
        <v>0</v>
      </c>
      <c r="AK147" s="32">
        <v>0</v>
      </c>
      <c r="AL147" s="37" t="s">
        <v>2466</v>
      </c>
      <c r="AM147" t="s">
        <v>934</v>
      </c>
      <c r="AN147" s="34">
        <v>5</v>
      </c>
      <c r="AX147"/>
      <c r="AY147"/>
    </row>
    <row r="148" spans="1:51" x14ac:dyDescent="0.25">
      <c r="A148" t="s">
        <v>2364</v>
      </c>
      <c r="B148" t="s">
        <v>1410</v>
      </c>
      <c r="C148" t="s">
        <v>2140</v>
      </c>
      <c r="D148" t="s">
        <v>2295</v>
      </c>
      <c r="E148" s="32">
        <v>37.9</v>
      </c>
      <c r="F148" s="32">
        <v>120.71111111111111</v>
      </c>
      <c r="G148" s="32">
        <v>23.386111111111113</v>
      </c>
      <c r="H148" s="37">
        <v>0.19373619293078057</v>
      </c>
      <c r="I148" s="32">
        <v>110.73888888888888</v>
      </c>
      <c r="J148" s="32">
        <v>23.386111111111113</v>
      </c>
      <c r="K148" s="37">
        <v>0.21118246124517134</v>
      </c>
      <c r="L148" s="32">
        <v>22.280555555555555</v>
      </c>
      <c r="M148" s="32">
        <v>3.5638888888888891</v>
      </c>
      <c r="N148" s="37">
        <v>0.15995511781573371</v>
      </c>
      <c r="O148" s="32">
        <v>12.308333333333334</v>
      </c>
      <c r="P148" s="32">
        <v>3.5638888888888891</v>
      </c>
      <c r="Q148" s="37">
        <v>0.28955089144662605</v>
      </c>
      <c r="R148" s="32">
        <v>4.7611111111111111</v>
      </c>
      <c r="S148" s="32">
        <v>0</v>
      </c>
      <c r="T148" s="37">
        <v>0</v>
      </c>
      <c r="U148" s="32">
        <v>5.2111111111111112</v>
      </c>
      <c r="V148" s="32">
        <v>0</v>
      </c>
      <c r="W148" s="37">
        <v>0</v>
      </c>
      <c r="X148" s="32">
        <v>26.808333333333334</v>
      </c>
      <c r="Y148" s="32">
        <v>4.8972222222222221</v>
      </c>
      <c r="Z148" s="37">
        <v>0.18267537042793491</v>
      </c>
      <c r="AA148" s="32">
        <v>0</v>
      </c>
      <c r="AB148" s="32">
        <v>0</v>
      </c>
      <c r="AC148" s="37" t="s">
        <v>2466</v>
      </c>
      <c r="AD148" s="32">
        <v>39.37777777777778</v>
      </c>
      <c r="AE148" s="32">
        <v>14.925000000000001</v>
      </c>
      <c r="AF148" s="37">
        <v>0.37902088036117382</v>
      </c>
      <c r="AG148" s="32">
        <v>32.244444444444447</v>
      </c>
      <c r="AH148" s="32">
        <v>0</v>
      </c>
      <c r="AI148" s="37">
        <v>0</v>
      </c>
      <c r="AJ148" s="32">
        <v>0</v>
      </c>
      <c r="AK148" s="32">
        <v>0</v>
      </c>
      <c r="AL148" s="37" t="s">
        <v>2466</v>
      </c>
      <c r="AM148" t="s">
        <v>462</v>
      </c>
      <c r="AN148" s="34">
        <v>5</v>
      </c>
      <c r="AX148"/>
      <c r="AY148"/>
    </row>
    <row r="149" spans="1:51" x14ac:dyDescent="0.25">
      <c r="A149" t="s">
        <v>2364</v>
      </c>
      <c r="B149" t="s">
        <v>1065</v>
      </c>
      <c r="C149" t="s">
        <v>1984</v>
      </c>
      <c r="D149" t="s">
        <v>2281</v>
      </c>
      <c r="E149" s="32">
        <v>74.044444444444451</v>
      </c>
      <c r="F149" s="32">
        <v>260.22311111111117</v>
      </c>
      <c r="G149" s="32">
        <v>37.592555555555563</v>
      </c>
      <c r="H149" s="37">
        <v>0.14446278578040725</v>
      </c>
      <c r="I149" s="32">
        <v>220.51533333333339</v>
      </c>
      <c r="J149" s="32">
        <v>36.414777777777786</v>
      </c>
      <c r="K149" s="37">
        <v>0.16513490117593232</v>
      </c>
      <c r="L149" s="32">
        <v>79.191111111111141</v>
      </c>
      <c r="M149" s="32">
        <v>1.1777777777777778</v>
      </c>
      <c r="N149" s="37">
        <v>1.4872600740823881E-2</v>
      </c>
      <c r="O149" s="32">
        <v>40.493333333333354</v>
      </c>
      <c r="P149" s="32">
        <v>0</v>
      </c>
      <c r="Q149" s="37">
        <v>0</v>
      </c>
      <c r="R149" s="32">
        <v>33.32</v>
      </c>
      <c r="S149" s="32">
        <v>1.1777777777777778</v>
      </c>
      <c r="T149" s="37">
        <v>3.5347472322262236E-2</v>
      </c>
      <c r="U149" s="32">
        <v>5.3777777777777782</v>
      </c>
      <c r="V149" s="32">
        <v>0</v>
      </c>
      <c r="W149" s="37">
        <v>0</v>
      </c>
      <c r="X149" s="32">
        <v>32.643000000000001</v>
      </c>
      <c r="Y149" s="32">
        <v>12.211333333333332</v>
      </c>
      <c r="Z149" s="37">
        <v>0.37408734899774321</v>
      </c>
      <c r="AA149" s="32">
        <v>1.01</v>
      </c>
      <c r="AB149" s="32">
        <v>0</v>
      </c>
      <c r="AC149" s="37">
        <v>0</v>
      </c>
      <c r="AD149" s="32">
        <v>147.37900000000002</v>
      </c>
      <c r="AE149" s="32">
        <v>24.20344444444445</v>
      </c>
      <c r="AF149" s="37">
        <v>0.16422586965880109</v>
      </c>
      <c r="AG149" s="32">
        <v>0</v>
      </c>
      <c r="AH149" s="32">
        <v>0</v>
      </c>
      <c r="AI149" s="37" t="s">
        <v>2466</v>
      </c>
      <c r="AJ149" s="32">
        <v>0</v>
      </c>
      <c r="AK149" s="32">
        <v>0</v>
      </c>
      <c r="AL149" s="37" t="s">
        <v>2466</v>
      </c>
      <c r="AM149" t="s">
        <v>110</v>
      </c>
      <c r="AN149" s="34">
        <v>5</v>
      </c>
      <c r="AX149"/>
      <c r="AY149"/>
    </row>
    <row r="150" spans="1:51" x14ac:dyDescent="0.25">
      <c r="A150" t="s">
        <v>2364</v>
      </c>
      <c r="B150" t="s">
        <v>1046</v>
      </c>
      <c r="C150" t="s">
        <v>2018</v>
      </c>
      <c r="D150" t="s">
        <v>2309</v>
      </c>
      <c r="E150" s="32">
        <v>86.277777777777771</v>
      </c>
      <c r="F150" s="32">
        <v>271.68455555555556</v>
      </c>
      <c r="G150" s="32">
        <v>49.727777777777774</v>
      </c>
      <c r="H150" s="37">
        <v>0.1830349821545493</v>
      </c>
      <c r="I150" s="32">
        <v>249.04566666666665</v>
      </c>
      <c r="J150" s="32">
        <v>49.727777777777774</v>
      </c>
      <c r="K150" s="37">
        <v>0.19967333077244648</v>
      </c>
      <c r="L150" s="32">
        <v>33.30833333333333</v>
      </c>
      <c r="M150" s="32">
        <v>1.586111111111111</v>
      </c>
      <c r="N150" s="37">
        <v>4.7619047619047623E-2</v>
      </c>
      <c r="O150" s="32">
        <v>27.130555555555556</v>
      </c>
      <c r="P150" s="32">
        <v>1.586111111111111</v>
      </c>
      <c r="Q150" s="37">
        <v>5.8462168526671437E-2</v>
      </c>
      <c r="R150" s="32">
        <v>0.48888888888888887</v>
      </c>
      <c r="S150" s="32">
        <v>0</v>
      </c>
      <c r="T150" s="37">
        <v>0</v>
      </c>
      <c r="U150" s="32">
        <v>5.6888888888888891</v>
      </c>
      <c r="V150" s="32">
        <v>0</v>
      </c>
      <c r="W150" s="37">
        <v>0</v>
      </c>
      <c r="X150" s="32">
        <v>66.611111111111114</v>
      </c>
      <c r="Y150" s="32">
        <v>39.552777777777777</v>
      </c>
      <c r="Z150" s="37">
        <v>0.59378648874061712</v>
      </c>
      <c r="AA150" s="32">
        <v>16.461111111111112</v>
      </c>
      <c r="AB150" s="32">
        <v>0</v>
      </c>
      <c r="AC150" s="37">
        <v>0</v>
      </c>
      <c r="AD150" s="32">
        <v>107.93888888888888</v>
      </c>
      <c r="AE150" s="32">
        <v>8.5888888888888886</v>
      </c>
      <c r="AF150" s="37">
        <v>7.9571774152040767E-2</v>
      </c>
      <c r="AG150" s="32">
        <v>47.365111111111119</v>
      </c>
      <c r="AH150" s="32">
        <v>0</v>
      </c>
      <c r="AI150" s="37">
        <v>0</v>
      </c>
      <c r="AJ150" s="32">
        <v>0</v>
      </c>
      <c r="AK150" s="32">
        <v>0</v>
      </c>
      <c r="AL150" s="37" t="s">
        <v>2466</v>
      </c>
      <c r="AM150" t="s">
        <v>91</v>
      </c>
      <c r="AN150" s="34">
        <v>5</v>
      </c>
      <c r="AX150"/>
      <c r="AY150"/>
    </row>
    <row r="151" spans="1:51" x14ac:dyDescent="0.25">
      <c r="A151" t="s">
        <v>2364</v>
      </c>
      <c r="B151" t="s">
        <v>1146</v>
      </c>
      <c r="C151" t="s">
        <v>2086</v>
      </c>
      <c r="D151" t="s">
        <v>2269</v>
      </c>
      <c r="E151" s="32">
        <v>41.444444444444443</v>
      </c>
      <c r="F151" s="32">
        <v>132.01755555555553</v>
      </c>
      <c r="G151" s="32">
        <v>8.5380000000000003</v>
      </c>
      <c r="H151" s="37">
        <v>6.4673216861730526E-2</v>
      </c>
      <c r="I151" s="32">
        <v>126.2342222222222</v>
      </c>
      <c r="J151" s="32">
        <v>8.5380000000000003</v>
      </c>
      <c r="K151" s="37">
        <v>6.7636175434025655E-2</v>
      </c>
      <c r="L151" s="32">
        <v>10.800555555555555</v>
      </c>
      <c r="M151" s="32">
        <v>1.3824444444444444</v>
      </c>
      <c r="N151" s="37">
        <v>0.12799753099120417</v>
      </c>
      <c r="O151" s="32">
        <v>5.0172222222222222</v>
      </c>
      <c r="P151" s="32">
        <v>1.3824444444444444</v>
      </c>
      <c r="Q151" s="37">
        <v>0.2755398073303067</v>
      </c>
      <c r="R151" s="32">
        <v>0</v>
      </c>
      <c r="S151" s="32">
        <v>0</v>
      </c>
      <c r="T151" s="37" t="s">
        <v>2466</v>
      </c>
      <c r="U151" s="32">
        <v>5.7833333333333332</v>
      </c>
      <c r="V151" s="32">
        <v>0</v>
      </c>
      <c r="W151" s="37">
        <v>0</v>
      </c>
      <c r="X151" s="32">
        <v>41.903333333333336</v>
      </c>
      <c r="Y151" s="32">
        <v>2.5555555555555554</v>
      </c>
      <c r="Z151" s="37">
        <v>6.0986927584652496E-2</v>
      </c>
      <c r="AA151" s="32">
        <v>0</v>
      </c>
      <c r="AB151" s="32">
        <v>0</v>
      </c>
      <c r="AC151" s="37" t="s">
        <v>2466</v>
      </c>
      <c r="AD151" s="32">
        <v>79.313666666666649</v>
      </c>
      <c r="AE151" s="32">
        <v>4.5999999999999996</v>
      </c>
      <c r="AF151" s="37">
        <v>5.7997570826381337E-2</v>
      </c>
      <c r="AG151" s="32">
        <v>0</v>
      </c>
      <c r="AH151" s="32">
        <v>0</v>
      </c>
      <c r="AI151" s="37" t="s">
        <v>2466</v>
      </c>
      <c r="AJ151" s="32">
        <v>0</v>
      </c>
      <c r="AK151" s="32">
        <v>0</v>
      </c>
      <c r="AL151" s="37" t="s">
        <v>2466</v>
      </c>
      <c r="AM151" t="s">
        <v>193</v>
      </c>
      <c r="AN151" s="34">
        <v>5</v>
      </c>
      <c r="AX151"/>
      <c r="AY151"/>
    </row>
    <row r="152" spans="1:51" x14ac:dyDescent="0.25">
      <c r="A152" t="s">
        <v>2364</v>
      </c>
      <c r="B152" t="s">
        <v>1341</v>
      </c>
      <c r="C152" t="s">
        <v>2031</v>
      </c>
      <c r="D152" t="s">
        <v>2293</v>
      </c>
      <c r="E152" s="32">
        <v>171.3111111111111</v>
      </c>
      <c r="F152" s="32">
        <v>666.06522222222236</v>
      </c>
      <c r="G152" s="32">
        <v>253.13133333333332</v>
      </c>
      <c r="H152" s="37">
        <v>0.38003985929305878</v>
      </c>
      <c r="I152" s="32">
        <v>599.05466666666678</v>
      </c>
      <c r="J152" s="32">
        <v>249.60299999999998</v>
      </c>
      <c r="K152" s="37">
        <v>0.41666147329904218</v>
      </c>
      <c r="L152" s="32">
        <v>151.75844444444445</v>
      </c>
      <c r="M152" s="32">
        <v>45.385888888888879</v>
      </c>
      <c r="N152" s="37">
        <v>0.29906664538528327</v>
      </c>
      <c r="O152" s="32">
        <v>89.475888888888903</v>
      </c>
      <c r="P152" s="32">
        <v>41.85755555555555</v>
      </c>
      <c r="Q152" s="37">
        <v>0.46780821152315383</v>
      </c>
      <c r="R152" s="32">
        <v>54.238111111111103</v>
      </c>
      <c r="S152" s="32">
        <v>3.528333333333332</v>
      </c>
      <c r="T152" s="37">
        <v>6.5052658749587711E-2</v>
      </c>
      <c r="U152" s="32">
        <v>8.0444444444444443</v>
      </c>
      <c r="V152" s="32">
        <v>0</v>
      </c>
      <c r="W152" s="37">
        <v>0</v>
      </c>
      <c r="X152" s="32">
        <v>169.62311111111109</v>
      </c>
      <c r="Y152" s="32">
        <v>78.887000000000015</v>
      </c>
      <c r="Z152" s="37">
        <v>0.46507223858384095</v>
      </c>
      <c r="AA152" s="32">
        <v>4.7279999999999998</v>
      </c>
      <c r="AB152" s="32">
        <v>0</v>
      </c>
      <c r="AC152" s="37">
        <v>0</v>
      </c>
      <c r="AD152" s="32">
        <v>306.13622222222227</v>
      </c>
      <c r="AE152" s="32">
        <v>128.85844444444442</v>
      </c>
      <c r="AF152" s="37">
        <v>0.42091864696398756</v>
      </c>
      <c r="AG152" s="32">
        <v>27.111111111111111</v>
      </c>
      <c r="AH152" s="32">
        <v>0</v>
      </c>
      <c r="AI152" s="37">
        <v>0</v>
      </c>
      <c r="AJ152" s="32">
        <v>6.708333333333333</v>
      </c>
      <c r="AK152" s="32">
        <v>0</v>
      </c>
      <c r="AL152" s="37">
        <v>0</v>
      </c>
      <c r="AM152" t="s">
        <v>392</v>
      </c>
      <c r="AN152" s="34">
        <v>5</v>
      </c>
      <c r="AX152"/>
      <c r="AY152"/>
    </row>
    <row r="153" spans="1:51" x14ac:dyDescent="0.25">
      <c r="A153" t="s">
        <v>2364</v>
      </c>
      <c r="B153" t="s">
        <v>1113</v>
      </c>
      <c r="C153" t="s">
        <v>1961</v>
      </c>
      <c r="D153" t="s">
        <v>2244</v>
      </c>
      <c r="E153" s="32">
        <v>80.37777777777778</v>
      </c>
      <c r="F153" s="32">
        <v>381.06344444444443</v>
      </c>
      <c r="G153" s="32">
        <v>30.699555555555548</v>
      </c>
      <c r="H153" s="37">
        <v>8.0562845906966191E-2</v>
      </c>
      <c r="I153" s="32">
        <v>341.59677777777779</v>
      </c>
      <c r="J153" s="32">
        <v>29.616222222222216</v>
      </c>
      <c r="K153" s="37">
        <v>8.669936061717988E-2</v>
      </c>
      <c r="L153" s="32">
        <v>56.688888888888883</v>
      </c>
      <c r="M153" s="32">
        <v>1.0833333333333333</v>
      </c>
      <c r="N153" s="37">
        <v>1.9110152881223051E-2</v>
      </c>
      <c r="O153" s="32">
        <v>17.222222222222221</v>
      </c>
      <c r="P153" s="32">
        <v>0</v>
      </c>
      <c r="Q153" s="37">
        <v>0</v>
      </c>
      <c r="R153" s="32">
        <v>28.444444444444443</v>
      </c>
      <c r="S153" s="32">
        <v>1.0833333333333333</v>
      </c>
      <c r="T153" s="37">
        <v>3.80859375E-2</v>
      </c>
      <c r="U153" s="32">
        <v>11.022222222222222</v>
      </c>
      <c r="V153" s="32">
        <v>0</v>
      </c>
      <c r="W153" s="37">
        <v>0</v>
      </c>
      <c r="X153" s="32">
        <v>88.256111111111096</v>
      </c>
      <c r="Y153" s="32">
        <v>14.747777777777774</v>
      </c>
      <c r="Z153" s="37">
        <v>0.16710205777377707</v>
      </c>
      <c r="AA153" s="32">
        <v>0</v>
      </c>
      <c r="AB153" s="32">
        <v>0</v>
      </c>
      <c r="AC153" s="37" t="s">
        <v>2466</v>
      </c>
      <c r="AD153" s="32">
        <v>236.11844444444444</v>
      </c>
      <c r="AE153" s="32">
        <v>14.868444444444442</v>
      </c>
      <c r="AF153" s="37">
        <v>6.29702795113187E-2</v>
      </c>
      <c r="AG153" s="32">
        <v>0</v>
      </c>
      <c r="AH153" s="32">
        <v>0</v>
      </c>
      <c r="AI153" s="37" t="s">
        <v>2466</v>
      </c>
      <c r="AJ153" s="32">
        <v>0</v>
      </c>
      <c r="AK153" s="32">
        <v>0</v>
      </c>
      <c r="AL153" s="37" t="s">
        <v>2466</v>
      </c>
      <c r="AM153" t="s">
        <v>160</v>
      </c>
      <c r="AN153" s="34">
        <v>5</v>
      </c>
      <c r="AX153"/>
      <c r="AY153"/>
    </row>
    <row r="154" spans="1:51" x14ac:dyDescent="0.25">
      <c r="A154" t="s">
        <v>2364</v>
      </c>
      <c r="B154" t="s">
        <v>943</v>
      </c>
      <c r="C154" t="s">
        <v>2025</v>
      </c>
      <c r="D154" t="s">
        <v>2269</v>
      </c>
      <c r="E154" s="32">
        <v>93.211111111111109</v>
      </c>
      <c r="F154" s="32">
        <v>234.50833333333333</v>
      </c>
      <c r="G154" s="32">
        <v>66.969444444444449</v>
      </c>
      <c r="H154" s="37">
        <v>0.28557383651374629</v>
      </c>
      <c r="I154" s="32">
        <v>219.9666666666667</v>
      </c>
      <c r="J154" s="32">
        <v>66.969444444444449</v>
      </c>
      <c r="K154" s="37">
        <v>0.30445269485275545</v>
      </c>
      <c r="L154" s="32">
        <v>22.444444444444443</v>
      </c>
      <c r="M154" s="32">
        <v>18.530555555555555</v>
      </c>
      <c r="N154" s="37">
        <v>0.82561881188118813</v>
      </c>
      <c r="O154" s="32">
        <v>19.68888888888889</v>
      </c>
      <c r="P154" s="32">
        <v>18.530555555555555</v>
      </c>
      <c r="Q154" s="37">
        <v>0.94116817155756205</v>
      </c>
      <c r="R154" s="32">
        <v>1.4222222222222223</v>
      </c>
      <c r="S154" s="32">
        <v>0</v>
      </c>
      <c r="T154" s="37">
        <v>0</v>
      </c>
      <c r="U154" s="32">
        <v>1.3333333333333333</v>
      </c>
      <c r="V154" s="32">
        <v>0</v>
      </c>
      <c r="W154" s="37">
        <v>0</v>
      </c>
      <c r="X154" s="32">
        <v>72.472222222222229</v>
      </c>
      <c r="Y154" s="32">
        <v>36.261111111111113</v>
      </c>
      <c r="Z154" s="37">
        <v>0.50034495975469528</v>
      </c>
      <c r="AA154" s="32">
        <v>11.786111111111111</v>
      </c>
      <c r="AB154" s="32">
        <v>0</v>
      </c>
      <c r="AC154" s="37">
        <v>0</v>
      </c>
      <c r="AD154" s="32">
        <v>109.84166666666667</v>
      </c>
      <c r="AE154" s="32">
        <v>12.177777777777777</v>
      </c>
      <c r="AF154" s="37">
        <v>0.11086665149331107</v>
      </c>
      <c r="AG154" s="32">
        <v>17.963888888888889</v>
      </c>
      <c r="AH154" s="32">
        <v>0</v>
      </c>
      <c r="AI154" s="37">
        <v>0</v>
      </c>
      <c r="AJ154" s="32">
        <v>0</v>
      </c>
      <c r="AK154" s="32">
        <v>0</v>
      </c>
      <c r="AL154" s="37" t="s">
        <v>2466</v>
      </c>
      <c r="AM154" t="s">
        <v>502</v>
      </c>
      <c r="AN154" s="34">
        <v>5</v>
      </c>
      <c r="AX154"/>
      <c r="AY154"/>
    </row>
    <row r="155" spans="1:51" x14ac:dyDescent="0.25">
      <c r="A155" t="s">
        <v>2364</v>
      </c>
      <c r="B155" t="s">
        <v>1134</v>
      </c>
      <c r="C155" t="s">
        <v>2073</v>
      </c>
      <c r="D155" t="s">
        <v>2312</v>
      </c>
      <c r="E155" s="32">
        <v>62.144444444444446</v>
      </c>
      <c r="F155" s="32">
        <v>167.27577777777782</v>
      </c>
      <c r="G155" s="32">
        <v>35.88422222222222</v>
      </c>
      <c r="H155" s="37">
        <v>0.21452132938155349</v>
      </c>
      <c r="I155" s="32">
        <v>159.36744444444446</v>
      </c>
      <c r="J155" s="32">
        <v>35.795333333333332</v>
      </c>
      <c r="K155" s="37">
        <v>0.22460881805638538</v>
      </c>
      <c r="L155" s="32">
        <v>15.269444444444444</v>
      </c>
      <c r="M155" s="32">
        <v>5.3944444444444439</v>
      </c>
      <c r="N155" s="37">
        <v>0.35328360924140439</v>
      </c>
      <c r="O155" s="32">
        <v>9.9416666666666664</v>
      </c>
      <c r="P155" s="32">
        <v>5.3055555555555554</v>
      </c>
      <c r="Q155" s="37">
        <v>0.53366862252025704</v>
      </c>
      <c r="R155" s="32">
        <v>8.8888888888888892E-2</v>
      </c>
      <c r="S155" s="32">
        <v>8.8888888888888892E-2</v>
      </c>
      <c r="T155" s="37">
        <v>1</v>
      </c>
      <c r="U155" s="32">
        <v>5.2388888888888889</v>
      </c>
      <c r="V155" s="32">
        <v>0</v>
      </c>
      <c r="W155" s="37">
        <v>0</v>
      </c>
      <c r="X155" s="32">
        <v>63.99722222222222</v>
      </c>
      <c r="Y155" s="32">
        <v>14.611111111111111</v>
      </c>
      <c r="Z155" s="37">
        <v>0.228308520335084</v>
      </c>
      <c r="AA155" s="32">
        <v>2.5805555555555557</v>
      </c>
      <c r="AB155" s="32">
        <v>0</v>
      </c>
      <c r="AC155" s="37">
        <v>0</v>
      </c>
      <c r="AD155" s="32">
        <v>85.428555555555576</v>
      </c>
      <c r="AE155" s="32">
        <v>15.878666666666668</v>
      </c>
      <c r="AF155" s="37">
        <v>0.18587071458021448</v>
      </c>
      <c r="AG155" s="32">
        <v>0</v>
      </c>
      <c r="AH155" s="32">
        <v>0</v>
      </c>
      <c r="AI155" s="37" t="s">
        <v>2466</v>
      </c>
      <c r="AJ155" s="32">
        <v>0</v>
      </c>
      <c r="AK155" s="32">
        <v>0</v>
      </c>
      <c r="AL155" s="37" t="s">
        <v>2466</v>
      </c>
      <c r="AM155" t="s">
        <v>181</v>
      </c>
      <c r="AN155" s="34">
        <v>5</v>
      </c>
      <c r="AX155"/>
      <c r="AY155"/>
    </row>
    <row r="156" spans="1:51" x14ac:dyDescent="0.25">
      <c r="A156" t="s">
        <v>2364</v>
      </c>
      <c r="B156" t="s">
        <v>1307</v>
      </c>
      <c r="C156" t="s">
        <v>2025</v>
      </c>
      <c r="D156" t="s">
        <v>2269</v>
      </c>
      <c r="E156" s="32">
        <v>99.25555555555556</v>
      </c>
      <c r="F156" s="32">
        <v>452.72111111111099</v>
      </c>
      <c r="G156" s="32">
        <v>161.47000000000003</v>
      </c>
      <c r="H156" s="37">
        <v>0.35666549678610099</v>
      </c>
      <c r="I156" s="32">
        <v>447.97111111111099</v>
      </c>
      <c r="J156" s="32">
        <v>161.47000000000003</v>
      </c>
      <c r="K156" s="37">
        <v>0.36044735027556357</v>
      </c>
      <c r="L156" s="32">
        <v>77.768999999999991</v>
      </c>
      <c r="M156" s="32">
        <v>40.022555555555556</v>
      </c>
      <c r="N156" s="37">
        <v>0.51463379438536638</v>
      </c>
      <c r="O156" s="32">
        <v>73.018999999999991</v>
      </c>
      <c r="P156" s="32">
        <v>40.022555555555556</v>
      </c>
      <c r="Q156" s="37">
        <v>0.54811152652810313</v>
      </c>
      <c r="R156" s="32">
        <v>0</v>
      </c>
      <c r="S156" s="32">
        <v>0</v>
      </c>
      <c r="T156" s="37" t="s">
        <v>2466</v>
      </c>
      <c r="U156" s="32">
        <v>4.75</v>
      </c>
      <c r="V156" s="32">
        <v>0</v>
      </c>
      <c r="W156" s="37">
        <v>0</v>
      </c>
      <c r="X156" s="32">
        <v>156.5164444444444</v>
      </c>
      <c r="Y156" s="32">
        <v>52.900111111111116</v>
      </c>
      <c r="Z156" s="37">
        <v>0.33798436515012986</v>
      </c>
      <c r="AA156" s="32">
        <v>0</v>
      </c>
      <c r="AB156" s="32">
        <v>0</v>
      </c>
      <c r="AC156" s="37" t="s">
        <v>2466</v>
      </c>
      <c r="AD156" s="32">
        <v>218.43566666666661</v>
      </c>
      <c r="AE156" s="32">
        <v>68.547333333333356</v>
      </c>
      <c r="AF156" s="37">
        <v>0.31381016836383574</v>
      </c>
      <c r="AG156" s="32">
        <v>0</v>
      </c>
      <c r="AH156" s="32">
        <v>0</v>
      </c>
      <c r="AI156" s="37" t="s">
        <v>2466</v>
      </c>
      <c r="AJ156" s="32">
        <v>0</v>
      </c>
      <c r="AK156" s="32">
        <v>0</v>
      </c>
      <c r="AL156" s="37" t="s">
        <v>2466</v>
      </c>
      <c r="AM156" t="s">
        <v>357</v>
      </c>
      <c r="AN156" s="34">
        <v>5</v>
      </c>
      <c r="AX156"/>
      <c r="AY156"/>
    </row>
    <row r="157" spans="1:51" x14ac:dyDescent="0.25">
      <c r="A157" t="s">
        <v>2364</v>
      </c>
      <c r="B157" t="s">
        <v>1573</v>
      </c>
      <c r="C157" t="s">
        <v>2053</v>
      </c>
      <c r="D157" t="s">
        <v>2307</v>
      </c>
      <c r="E157" s="32">
        <v>38.555555555555557</v>
      </c>
      <c r="F157" s="32">
        <v>153.83522222222223</v>
      </c>
      <c r="G157" s="32">
        <v>17.819333333333333</v>
      </c>
      <c r="H157" s="37">
        <v>0.11583389730859209</v>
      </c>
      <c r="I157" s="32">
        <v>136.47411111111111</v>
      </c>
      <c r="J157" s="32">
        <v>15.74711111111111</v>
      </c>
      <c r="K157" s="37">
        <v>0.11538533559885594</v>
      </c>
      <c r="L157" s="32">
        <v>30.046111111111109</v>
      </c>
      <c r="M157" s="32">
        <v>9.5313333333333343</v>
      </c>
      <c r="N157" s="37">
        <v>0.31722352680139793</v>
      </c>
      <c r="O157" s="32">
        <v>17.929444444444442</v>
      </c>
      <c r="P157" s="32">
        <v>7.4591111111111115</v>
      </c>
      <c r="Q157" s="37">
        <v>0.41602578006383051</v>
      </c>
      <c r="R157" s="32">
        <v>5.6888888888888891</v>
      </c>
      <c r="S157" s="32">
        <v>0</v>
      </c>
      <c r="T157" s="37">
        <v>0</v>
      </c>
      <c r="U157" s="32">
        <v>6.427777777777778</v>
      </c>
      <c r="V157" s="32">
        <v>2.0722222222222224</v>
      </c>
      <c r="W157" s="37">
        <v>0.32238547968885051</v>
      </c>
      <c r="X157" s="32">
        <v>27.642000000000003</v>
      </c>
      <c r="Y157" s="32">
        <v>5.7074444444444437</v>
      </c>
      <c r="Z157" s="37">
        <v>0.20647726085103985</v>
      </c>
      <c r="AA157" s="32">
        <v>5.2444444444444445</v>
      </c>
      <c r="AB157" s="32">
        <v>0</v>
      </c>
      <c r="AC157" s="37">
        <v>0</v>
      </c>
      <c r="AD157" s="32">
        <v>69.136777777777766</v>
      </c>
      <c r="AE157" s="32">
        <v>2.5805555555555557</v>
      </c>
      <c r="AF157" s="37">
        <v>3.7325366302868236E-2</v>
      </c>
      <c r="AG157" s="32">
        <v>21.765888888888888</v>
      </c>
      <c r="AH157" s="32">
        <v>0</v>
      </c>
      <c r="AI157" s="37">
        <v>0</v>
      </c>
      <c r="AJ157" s="32">
        <v>0</v>
      </c>
      <c r="AK157" s="32">
        <v>0</v>
      </c>
      <c r="AL157" s="37" t="s">
        <v>2466</v>
      </c>
      <c r="AM157" t="s">
        <v>629</v>
      </c>
      <c r="AN157" s="34">
        <v>5</v>
      </c>
      <c r="AX157"/>
      <c r="AY157"/>
    </row>
    <row r="158" spans="1:51" x14ac:dyDescent="0.25">
      <c r="A158" t="s">
        <v>2364</v>
      </c>
      <c r="B158" t="s">
        <v>1850</v>
      </c>
      <c r="C158" t="s">
        <v>1937</v>
      </c>
      <c r="D158" t="s">
        <v>2297</v>
      </c>
      <c r="E158" s="32">
        <v>82.166666666666671</v>
      </c>
      <c r="F158" s="32">
        <v>280.92777777777781</v>
      </c>
      <c r="G158" s="32">
        <v>0</v>
      </c>
      <c r="H158" s="37">
        <v>0</v>
      </c>
      <c r="I158" s="32">
        <v>262.32499999999999</v>
      </c>
      <c r="J158" s="32">
        <v>0</v>
      </c>
      <c r="K158" s="37">
        <v>0</v>
      </c>
      <c r="L158" s="32">
        <v>68.13333333333334</v>
      </c>
      <c r="M158" s="32">
        <v>0</v>
      </c>
      <c r="N158" s="37">
        <v>0</v>
      </c>
      <c r="O158" s="32">
        <v>49.530555555555559</v>
      </c>
      <c r="P158" s="32">
        <v>0</v>
      </c>
      <c r="Q158" s="37">
        <v>0</v>
      </c>
      <c r="R158" s="32">
        <v>12.91388888888889</v>
      </c>
      <c r="S158" s="32">
        <v>0</v>
      </c>
      <c r="T158" s="37">
        <v>0</v>
      </c>
      <c r="U158" s="32">
        <v>5.6888888888888891</v>
      </c>
      <c r="V158" s="32">
        <v>0</v>
      </c>
      <c r="W158" s="37">
        <v>0</v>
      </c>
      <c r="X158" s="32">
        <v>72.697222222222223</v>
      </c>
      <c r="Y158" s="32">
        <v>0</v>
      </c>
      <c r="Z158" s="37">
        <v>0</v>
      </c>
      <c r="AA158" s="32">
        <v>0</v>
      </c>
      <c r="AB158" s="32">
        <v>0</v>
      </c>
      <c r="AC158" s="37" t="s">
        <v>2466</v>
      </c>
      <c r="AD158" s="32">
        <v>130.00833333333333</v>
      </c>
      <c r="AE158" s="32">
        <v>0</v>
      </c>
      <c r="AF158" s="37">
        <v>0</v>
      </c>
      <c r="AG158" s="32">
        <v>10.088888888888889</v>
      </c>
      <c r="AH158" s="32">
        <v>0</v>
      </c>
      <c r="AI158" s="37">
        <v>0</v>
      </c>
      <c r="AJ158" s="32">
        <v>0</v>
      </c>
      <c r="AK158" s="32">
        <v>0</v>
      </c>
      <c r="AL158" s="37" t="s">
        <v>2466</v>
      </c>
      <c r="AM158" t="s">
        <v>909</v>
      </c>
      <c r="AN158" s="34">
        <v>5</v>
      </c>
      <c r="AX158"/>
      <c r="AY158"/>
    </row>
    <row r="159" spans="1:51" x14ac:dyDescent="0.25">
      <c r="A159" t="s">
        <v>2364</v>
      </c>
      <c r="B159" t="s">
        <v>1391</v>
      </c>
      <c r="C159" t="s">
        <v>2156</v>
      </c>
      <c r="D159" t="s">
        <v>2292</v>
      </c>
      <c r="E159" s="32">
        <v>91.288888888888891</v>
      </c>
      <c r="F159" s="32">
        <v>370.15033333333338</v>
      </c>
      <c r="G159" s="32">
        <v>6.4058888888888887</v>
      </c>
      <c r="H159" s="37">
        <v>1.7306181602490037E-2</v>
      </c>
      <c r="I159" s="32">
        <v>336.08100000000002</v>
      </c>
      <c r="J159" s="32">
        <v>6.4058888888888887</v>
      </c>
      <c r="K159" s="37">
        <v>1.9060550548495418E-2</v>
      </c>
      <c r="L159" s="32">
        <v>37.72422222222221</v>
      </c>
      <c r="M159" s="32">
        <v>9.4444444444444442E-2</v>
      </c>
      <c r="N159" s="37">
        <v>2.5035491490878253E-3</v>
      </c>
      <c r="O159" s="32">
        <v>22.85488888888888</v>
      </c>
      <c r="P159" s="32">
        <v>9.4444444444444442E-2</v>
      </c>
      <c r="Q159" s="37">
        <v>4.1323519402607775E-3</v>
      </c>
      <c r="R159" s="32">
        <v>9.8915555555555574</v>
      </c>
      <c r="S159" s="32">
        <v>0</v>
      </c>
      <c r="T159" s="37">
        <v>0</v>
      </c>
      <c r="U159" s="32">
        <v>4.9777777777777779</v>
      </c>
      <c r="V159" s="32">
        <v>0</v>
      </c>
      <c r="W159" s="37">
        <v>0</v>
      </c>
      <c r="X159" s="32">
        <v>102.37111111111111</v>
      </c>
      <c r="Y159" s="32">
        <v>1.3002222222222222</v>
      </c>
      <c r="Z159" s="37">
        <v>1.2701065838886839E-2</v>
      </c>
      <c r="AA159" s="32">
        <v>19.2</v>
      </c>
      <c r="AB159" s="32">
        <v>0</v>
      </c>
      <c r="AC159" s="37">
        <v>0</v>
      </c>
      <c r="AD159" s="32">
        <v>206.8524444444445</v>
      </c>
      <c r="AE159" s="32">
        <v>1.0086666666666666</v>
      </c>
      <c r="AF159" s="37">
        <v>4.8762617689904544E-3</v>
      </c>
      <c r="AG159" s="32">
        <v>4.0025555555555554</v>
      </c>
      <c r="AH159" s="32">
        <v>4.0025555555555554</v>
      </c>
      <c r="AI159" s="37">
        <v>1</v>
      </c>
      <c r="AJ159" s="32">
        <v>0</v>
      </c>
      <c r="AK159" s="32">
        <v>0</v>
      </c>
      <c r="AL159" s="37" t="s">
        <v>2466</v>
      </c>
      <c r="AM159" t="s">
        <v>443</v>
      </c>
      <c r="AN159" s="34">
        <v>5</v>
      </c>
      <c r="AX159"/>
      <c r="AY159"/>
    </row>
    <row r="160" spans="1:51" x14ac:dyDescent="0.25">
      <c r="A160" t="s">
        <v>2364</v>
      </c>
      <c r="B160" t="s">
        <v>1013</v>
      </c>
      <c r="C160" t="s">
        <v>1901</v>
      </c>
      <c r="D160" t="s">
        <v>2266</v>
      </c>
      <c r="E160" s="32">
        <v>87.488888888888894</v>
      </c>
      <c r="F160" s="32">
        <v>257.72866666666664</v>
      </c>
      <c r="G160" s="32">
        <v>0</v>
      </c>
      <c r="H160" s="37">
        <v>0</v>
      </c>
      <c r="I160" s="32">
        <v>235.38088888888888</v>
      </c>
      <c r="J160" s="32">
        <v>0</v>
      </c>
      <c r="K160" s="37">
        <v>0</v>
      </c>
      <c r="L160" s="32">
        <v>52.788222222222224</v>
      </c>
      <c r="M160" s="32">
        <v>0</v>
      </c>
      <c r="N160" s="37">
        <v>0</v>
      </c>
      <c r="O160" s="32">
        <v>34.870333333333335</v>
      </c>
      <c r="P160" s="32">
        <v>0</v>
      </c>
      <c r="Q160" s="37">
        <v>0</v>
      </c>
      <c r="R160" s="32">
        <v>13.384555555555558</v>
      </c>
      <c r="S160" s="32">
        <v>0</v>
      </c>
      <c r="T160" s="37">
        <v>0</v>
      </c>
      <c r="U160" s="32">
        <v>4.5333333333333332</v>
      </c>
      <c r="V160" s="32">
        <v>0</v>
      </c>
      <c r="W160" s="37">
        <v>0</v>
      </c>
      <c r="X160" s="32">
        <v>60.128333333333316</v>
      </c>
      <c r="Y160" s="32">
        <v>0</v>
      </c>
      <c r="Z160" s="37">
        <v>0</v>
      </c>
      <c r="AA160" s="32">
        <v>4.4298888888888888</v>
      </c>
      <c r="AB160" s="32">
        <v>0</v>
      </c>
      <c r="AC160" s="37">
        <v>0</v>
      </c>
      <c r="AD160" s="32">
        <v>140.38222222222223</v>
      </c>
      <c r="AE160" s="32">
        <v>0</v>
      </c>
      <c r="AF160" s="37">
        <v>0</v>
      </c>
      <c r="AG160" s="32">
        <v>0</v>
      </c>
      <c r="AH160" s="32">
        <v>0</v>
      </c>
      <c r="AI160" s="37" t="s">
        <v>2466</v>
      </c>
      <c r="AJ160" s="32">
        <v>0</v>
      </c>
      <c r="AK160" s="32">
        <v>0</v>
      </c>
      <c r="AL160" s="37" t="s">
        <v>2466</v>
      </c>
      <c r="AM160" t="s">
        <v>57</v>
      </c>
      <c r="AN160" s="34">
        <v>5</v>
      </c>
      <c r="AX160"/>
      <c r="AY160"/>
    </row>
    <row r="161" spans="1:51" x14ac:dyDescent="0.25">
      <c r="A161" t="s">
        <v>2364</v>
      </c>
      <c r="B161" t="s">
        <v>1453</v>
      </c>
      <c r="C161" t="s">
        <v>2079</v>
      </c>
      <c r="D161" t="s">
        <v>2241</v>
      </c>
      <c r="E161" s="32">
        <v>58.644444444444446</v>
      </c>
      <c r="F161" s="32">
        <v>177.86133333333333</v>
      </c>
      <c r="G161" s="32">
        <v>37.008555555555553</v>
      </c>
      <c r="H161" s="37">
        <v>0.20807532959509029</v>
      </c>
      <c r="I161" s="32">
        <v>161.07244444444444</v>
      </c>
      <c r="J161" s="32">
        <v>35.853000000000002</v>
      </c>
      <c r="K161" s="37">
        <v>0.2225892834970048</v>
      </c>
      <c r="L161" s="32">
        <v>13.533333333333333</v>
      </c>
      <c r="M161" s="32">
        <v>5.6194444444444436</v>
      </c>
      <c r="N161" s="37">
        <v>0.41522988505747122</v>
      </c>
      <c r="O161" s="32">
        <v>6.6416666666666666</v>
      </c>
      <c r="P161" s="32">
        <v>4.4638888888888886</v>
      </c>
      <c r="Q161" s="37">
        <v>0.67210372229192805</v>
      </c>
      <c r="R161" s="32">
        <v>0</v>
      </c>
      <c r="S161" s="32">
        <v>0</v>
      </c>
      <c r="T161" s="37" t="s">
        <v>2466</v>
      </c>
      <c r="U161" s="32">
        <v>6.8916666666666666</v>
      </c>
      <c r="V161" s="32">
        <v>1.1555555555555554</v>
      </c>
      <c r="W161" s="37">
        <v>0.16767432486900441</v>
      </c>
      <c r="X161" s="32">
        <v>57.75</v>
      </c>
      <c r="Y161" s="32">
        <v>15.647222222222222</v>
      </c>
      <c r="Z161" s="37">
        <v>0.27094757094757094</v>
      </c>
      <c r="AA161" s="32">
        <v>9.8972222222222221</v>
      </c>
      <c r="AB161" s="32">
        <v>0</v>
      </c>
      <c r="AC161" s="37">
        <v>0</v>
      </c>
      <c r="AD161" s="32">
        <v>96.680777777777777</v>
      </c>
      <c r="AE161" s="32">
        <v>15.741888888888889</v>
      </c>
      <c r="AF161" s="37">
        <v>0.16282335796958375</v>
      </c>
      <c r="AG161" s="32">
        <v>0</v>
      </c>
      <c r="AH161" s="32">
        <v>0</v>
      </c>
      <c r="AI161" s="37" t="s">
        <v>2466</v>
      </c>
      <c r="AJ161" s="32">
        <v>0</v>
      </c>
      <c r="AK161" s="32">
        <v>0</v>
      </c>
      <c r="AL161" s="37" t="s">
        <v>2466</v>
      </c>
      <c r="AM161" t="s">
        <v>508</v>
      </c>
      <c r="AN161" s="34">
        <v>5</v>
      </c>
      <c r="AX161"/>
      <c r="AY161"/>
    </row>
    <row r="162" spans="1:51" x14ac:dyDescent="0.25">
      <c r="A162" t="s">
        <v>2364</v>
      </c>
      <c r="B162" t="s">
        <v>1788</v>
      </c>
      <c r="C162" t="s">
        <v>1903</v>
      </c>
      <c r="D162" t="s">
        <v>2273</v>
      </c>
      <c r="E162" s="32">
        <v>68.088888888888889</v>
      </c>
      <c r="F162" s="32">
        <v>216.77833333333331</v>
      </c>
      <c r="G162" s="32">
        <v>0</v>
      </c>
      <c r="H162" s="37">
        <v>0</v>
      </c>
      <c r="I162" s="32">
        <v>184.65888888888887</v>
      </c>
      <c r="J162" s="32">
        <v>0</v>
      </c>
      <c r="K162" s="37">
        <v>0</v>
      </c>
      <c r="L162" s="32">
        <v>12.66388888888889</v>
      </c>
      <c r="M162" s="32">
        <v>0</v>
      </c>
      <c r="N162" s="37">
        <v>0</v>
      </c>
      <c r="O162" s="32">
        <v>12.527777777777779</v>
      </c>
      <c r="P162" s="32">
        <v>0</v>
      </c>
      <c r="Q162" s="37">
        <v>0</v>
      </c>
      <c r="R162" s="32">
        <v>0.1361111111111111</v>
      </c>
      <c r="S162" s="32">
        <v>0</v>
      </c>
      <c r="T162" s="37">
        <v>0</v>
      </c>
      <c r="U162" s="32">
        <v>0</v>
      </c>
      <c r="V162" s="32">
        <v>0</v>
      </c>
      <c r="W162" s="37" t="s">
        <v>2466</v>
      </c>
      <c r="X162" s="32">
        <v>44.777666666666661</v>
      </c>
      <c r="Y162" s="32">
        <v>0</v>
      </c>
      <c r="Z162" s="37">
        <v>0</v>
      </c>
      <c r="AA162" s="32">
        <v>31.983333333333334</v>
      </c>
      <c r="AB162" s="32">
        <v>0</v>
      </c>
      <c r="AC162" s="37">
        <v>0</v>
      </c>
      <c r="AD162" s="32">
        <v>120.09511111111111</v>
      </c>
      <c r="AE162" s="32">
        <v>0</v>
      </c>
      <c r="AF162" s="37">
        <v>0</v>
      </c>
      <c r="AG162" s="32">
        <v>7.2583333333333337</v>
      </c>
      <c r="AH162" s="32">
        <v>0</v>
      </c>
      <c r="AI162" s="37">
        <v>0</v>
      </c>
      <c r="AJ162" s="32">
        <v>0</v>
      </c>
      <c r="AK162" s="32">
        <v>0</v>
      </c>
      <c r="AL162" s="37" t="s">
        <v>2466</v>
      </c>
      <c r="AM162" t="s">
        <v>847</v>
      </c>
      <c r="AN162" s="34">
        <v>5</v>
      </c>
      <c r="AX162"/>
      <c r="AY162"/>
    </row>
    <row r="163" spans="1:51" x14ac:dyDescent="0.25">
      <c r="A163" t="s">
        <v>2364</v>
      </c>
      <c r="B163" t="s">
        <v>1432</v>
      </c>
      <c r="C163" t="s">
        <v>2025</v>
      </c>
      <c r="D163" t="s">
        <v>2269</v>
      </c>
      <c r="E163" s="32">
        <v>100.9</v>
      </c>
      <c r="F163" s="32">
        <v>311.072</v>
      </c>
      <c r="G163" s="32">
        <v>51.677777777777784</v>
      </c>
      <c r="H163" s="37">
        <v>0.16612802752346012</v>
      </c>
      <c r="I163" s="32">
        <v>283.04144444444444</v>
      </c>
      <c r="J163" s="32">
        <v>51.677777777777784</v>
      </c>
      <c r="K163" s="37">
        <v>0.18258025032062444</v>
      </c>
      <c r="L163" s="32">
        <v>46.260888888888886</v>
      </c>
      <c r="M163" s="32">
        <v>16.175000000000001</v>
      </c>
      <c r="N163" s="37">
        <v>0.34964741033942764</v>
      </c>
      <c r="O163" s="32">
        <v>35.460888888888888</v>
      </c>
      <c r="P163" s="32">
        <v>16.175000000000001</v>
      </c>
      <c r="Q163" s="37">
        <v>0.45613633799992481</v>
      </c>
      <c r="R163" s="32">
        <v>5.6888888888888891</v>
      </c>
      <c r="S163" s="32">
        <v>0</v>
      </c>
      <c r="T163" s="37">
        <v>0</v>
      </c>
      <c r="U163" s="32">
        <v>5.1111111111111107</v>
      </c>
      <c r="V163" s="32">
        <v>0</v>
      </c>
      <c r="W163" s="37">
        <v>0</v>
      </c>
      <c r="X163" s="32">
        <v>74.625</v>
      </c>
      <c r="Y163" s="32">
        <v>34.547222222222224</v>
      </c>
      <c r="Z163" s="37">
        <v>0.46294435138656248</v>
      </c>
      <c r="AA163" s="32">
        <v>17.230555555555554</v>
      </c>
      <c r="AB163" s="32">
        <v>0</v>
      </c>
      <c r="AC163" s="37">
        <v>0</v>
      </c>
      <c r="AD163" s="32">
        <v>172.95555555555555</v>
      </c>
      <c r="AE163" s="32">
        <v>0.9555555555555556</v>
      </c>
      <c r="AF163" s="37">
        <v>5.5248618784530393E-3</v>
      </c>
      <c r="AG163" s="32">
        <v>0</v>
      </c>
      <c r="AH163" s="32">
        <v>0</v>
      </c>
      <c r="AI163" s="37" t="s">
        <v>2466</v>
      </c>
      <c r="AJ163" s="32">
        <v>0</v>
      </c>
      <c r="AK163" s="32">
        <v>0</v>
      </c>
      <c r="AL163" s="37" t="s">
        <v>2466</v>
      </c>
      <c r="AM163" t="s">
        <v>485</v>
      </c>
      <c r="AN163" s="34">
        <v>5</v>
      </c>
      <c r="AX163"/>
      <c r="AY163"/>
    </row>
    <row r="164" spans="1:51" x14ac:dyDescent="0.25">
      <c r="A164" t="s">
        <v>2364</v>
      </c>
      <c r="B164" t="s">
        <v>1554</v>
      </c>
      <c r="C164" t="s">
        <v>2190</v>
      </c>
      <c r="D164" t="s">
        <v>2323</v>
      </c>
      <c r="E164" s="32">
        <v>71.5</v>
      </c>
      <c r="F164" s="32">
        <v>238.09766666666661</v>
      </c>
      <c r="G164" s="32">
        <v>0</v>
      </c>
      <c r="H164" s="37">
        <v>0</v>
      </c>
      <c r="I164" s="32">
        <v>205.77266666666662</v>
      </c>
      <c r="J164" s="32">
        <v>0</v>
      </c>
      <c r="K164" s="37">
        <v>0</v>
      </c>
      <c r="L164" s="32">
        <v>47.658333333333331</v>
      </c>
      <c r="M164" s="32">
        <v>0</v>
      </c>
      <c r="N164" s="37">
        <v>0</v>
      </c>
      <c r="O164" s="32">
        <v>32.583333333333329</v>
      </c>
      <c r="P164" s="32">
        <v>0</v>
      </c>
      <c r="Q164" s="37">
        <v>0</v>
      </c>
      <c r="R164" s="32">
        <v>9.3861111111111111</v>
      </c>
      <c r="S164" s="32">
        <v>0</v>
      </c>
      <c r="T164" s="37">
        <v>0</v>
      </c>
      <c r="U164" s="32">
        <v>5.6888888888888891</v>
      </c>
      <c r="V164" s="32">
        <v>0</v>
      </c>
      <c r="W164" s="37">
        <v>0</v>
      </c>
      <c r="X164" s="32">
        <v>42.656333333333322</v>
      </c>
      <c r="Y164" s="32">
        <v>0</v>
      </c>
      <c r="Z164" s="37">
        <v>0</v>
      </c>
      <c r="AA164" s="32">
        <v>17.25</v>
      </c>
      <c r="AB164" s="32">
        <v>0</v>
      </c>
      <c r="AC164" s="37">
        <v>0</v>
      </c>
      <c r="AD164" s="32">
        <v>130.53299999999996</v>
      </c>
      <c r="AE164" s="32">
        <v>0</v>
      </c>
      <c r="AF164" s="37">
        <v>0</v>
      </c>
      <c r="AG164" s="32">
        <v>0</v>
      </c>
      <c r="AH164" s="32">
        <v>0</v>
      </c>
      <c r="AI164" s="37" t="s">
        <v>2466</v>
      </c>
      <c r="AJ164" s="32">
        <v>0</v>
      </c>
      <c r="AK164" s="32">
        <v>0</v>
      </c>
      <c r="AL164" s="37" t="s">
        <v>2466</v>
      </c>
      <c r="AM164" t="s">
        <v>610</v>
      </c>
      <c r="AN164" s="34">
        <v>5</v>
      </c>
      <c r="AX164"/>
      <c r="AY164"/>
    </row>
    <row r="165" spans="1:51" x14ac:dyDescent="0.25">
      <c r="A165" t="s">
        <v>2364</v>
      </c>
      <c r="B165" t="s">
        <v>1620</v>
      </c>
      <c r="C165" t="s">
        <v>1885</v>
      </c>
      <c r="D165" t="s">
        <v>2253</v>
      </c>
      <c r="E165" s="32">
        <v>36.81111111111111</v>
      </c>
      <c r="F165" s="32">
        <v>144.45733333333334</v>
      </c>
      <c r="G165" s="32">
        <v>58.512888888888888</v>
      </c>
      <c r="H165" s="37">
        <v>0.40505308757064751</v>
      </c>
      <c r="I165" s="32">
        <v>125.62677777777779</v>
      </c>
      <c r="J165" s="32">
        <v>58.512888888888888</v>
      </c>
      <c r="K165" s="37">
        <v>0.46576764861702341</v>
      </c>
      <c r="L165" s="32">
        <v>26.203444444444443</v>
      </c>
      <c r="M165" s="32">
        <v>6.7478888888888866</v>
      </c>
      <c r="N165" s="37">
        <v>0.25751915566655775</v>
      </c>
      <c r="O165" s="32">
        <v>11.239555555555556</v>
      </c>
      <c r="P165" s="32">
        <v>6.7478888888888866</v>
      </c>
      <c r="Q165" s="37">
        <v>0.6003697259678118</v>
      </c>
      <c r="R165" s="32">
        <v>14.963888888888889</v>
      </c>
      <c r="S165" s="32">
        <v>0</v>
      </c>
      <c r="T165" s="37">
        <v>0</v>
      </c>
      <c r="U165" s="32">
        <v>0</v>
      </c>
      <c r="V165" s="32">
        <v>0</v>
      </c>
      <c r="W165" s="37" t="s">
        <v>2466</v>
      </c>
      <c r="X165" s="32">
        <v>23.076444444444437</v>
      </c>
      <c r="Y165" s="32">
        <v>7.1014444444444456</v>
      </c>
      <c r="Z165" s="37">
        <v>0.30773564192442526</v>
      </c>
      <c r="AA165" s="32">
        <v>3.8666666666666667</v>
      </c>
      <c r="AB165" s="32">
        <v>0</v>
      </c>
      <c r="AC165" s="37">
        <v>0</v>
      </c>
      <c r="AD165" s="32">
        <v>91.310777777777787</v>
      </c>
      <c r="AE165" s="32">
        <v>44.663555555555554</v>
      </c>
      <c r="AF165" s="37">
        <v>0.48913782844181708</v>
      </c>
      <c r="AG165" s="32">
        <v>0</v>
      </c>
      <c r="AH165" s="32">
        <v>0</v>
      </c>
      <c r="AI165" s="37" t="s">
        <v>2466</v>
      </c>
      <c r="AJ165" s="32">
        <v>0</v>
      </c>
      <c r="AK165" s="32">
        <v>0</v>
      </c>
      <c r="AL165" s="37" t="s">
        <v>2466</v>
      </c>
      <c r="AM165" t="s">
        <v>677</v>
      </c>
      <c r="AN165" s="34">
        <v>5</v>
      </c>
      <c r="AX165"/>
      <c r="AY165"/>
    </row>
    <row r="166" spans="1:51" x14ac:dyDescent="0.25">
      <c r="A166" t="s">
        <v>2364</v>
      </c>
      <c r="B166" t="s">
        <v>1484</v>
      </c>
      <c r="C166" t="s">
        <v>2174</v>
      </c>
      <c r="D166" t="s">
        <v>2324</v>
      </c>
      <c r="E166" s="32">
        <v>93.177777777777777</v>
      </c>
      <c r="F166" s="32">
        <v>331.32288888888888</v>
      </c>
      <c r="G166" s="32">
        <v>0</v>
      </c>
      <c r="H166" s="37">
        <v>0</v>
      </c>
      <c r="I166" s="32">
        <v>308.26177777777775</v>
      </c>
      <c r="J166" s="32">
        <v>0</v>
      </c>
      <c r="K166" s="37">
        <v>0</v>
      </c>
      <c r="L166" s="32">
        <v>74.082777777777778</v>
      </c>
      <c r="M166" s="32">
        <v>0</v>
      </c>
      <c r="N166" s="37">
        <v>0</v>
      </c>
      <c r="O166" s="32">
        <v>51.021666666666675</v>
      </c>
      <c r="P166" s="32">
        <v>0</v>
      </c>
      <c r="Q166" s="37">
        <v>0</v>
      </c>
      <c r="R166" s="32">
        <v>17.727777777777778</v>
      </c>
      <c r="S166" s="32">
        <v>0</v>
      </c>
      <c r="T166" s="37">
        <v>0</v>
      </c>
      <c r="U166" s="32">
        <v>5.333333333333333</v>
      </c>
      <c r="V166" s="32">
        <v>0</v>
      </c>
      <c r="W166" s="37">
        <v>0</v>
      </c>
      <c r="X166" s="32">
        <v>83.65366666666668</v>
      </c>
      <c r="Y166" s="32">
        <v>0</v>
      </c>
      <c r="Z166" s="37">
        <v>0</v>
      </c>
      <c r="AA166" s="32">
        <v>0</v>
      </c>
      <c r="AB166" s="32">
        <v>0</v>
      </c>
      <c r="AC166" s="37" t="s">
        <v>2466</v>
      </c>
      <c r="AD166" s="32">
        <v>172.96144444444442</v>
      </c>
      <c r="AE166" s="32">
        <v>0</v>
      </c>
      <c r="AF166" s="37">
        <v>0</v>
      </c>
      <c r="AG166" s="32">
        <v>0.625</v>
      </c>
      <c r="AH166" s="32">
        <v>0</v>
      </c>
      <c r="AI166" s="37">
        <v>0</v>
      </c>
      <c r="AJ166" s="32">
        <v>0</v>
      </c>
      <c r="AK166" s="32">
        <v>0</v>
      </c>
      <c r="AL166" s="37" t="s">
        <v>2466</v>
      </c>
      <c r="AM166" t="s">
        <v>539</v>
      </c>
      <c r="AN166" s="34">
        <v>5</v>
      </c>
      <c r="AX166"/>
      <c r="AY166"/>
    </row>
    <row r="167" spans="1:51" x14ac:dyDescent="0.25">
      <c r="A167" t="s">
        <v>2364</v>
      </c>
      <c r="B167" t="s">
        <v>1853</v>
      </c>
      <c r="C167" t="s">
        <v>2224</v>
      </c>
      <c r="D167" t="s">
        <v>2266</v>
      </c>
      <c r="E167" s="32">
        <v>58.522222222222226</v>
      </c>
      <c r="F167" s="32">
        <v>264.762</v>
      </c>
      <c r="G167" s="32">
        <v>41.43888888888889</v>
      </c>
      <c r="H167" s="37">
        <v>0.1565137326689211</v>
      </c>
      <c r="I167" s="32">
        <v>232.40644444444445</v>
      </c>
      <c r="J167" s="32">
        <v>41.43888888888889</v>
      </c>
      <c r="K167" s="37">
        <v>0.17830352763214638</v>
      </c>
      <c r="L167" s="32">
        <v>34.549999999999997</v>
      </c>
      <c r="M167" s="32">
        <v>0.26666666666666666</v>
      </c>
      <c r="N167" s="37">
        <v>7.7182826821032323E-3</v>
      </c>
      <c r="O167" s="32">
        <v>20.655555555555555</v>
      </c>
      <c r="P167" s="32">
        <v>0.26666666666666666</v>
      </c>
      <c r="Q167" s="37">
        <v>1.2910166756320602E-2</v>
      </c>
      <c r="R167" s="32">
        <v>8.2055555555555557</v>
      </c>
      <c r="S167" s="32">
        <v>0</v>
      </c>
      <c r="T167" s="37">
        <v>0</v>
      </c>
      <c r="U167" s="32">
        <v>5.6888888888888891</v>
      </c>
      <c r="V167" s="32">
        <v>0</v>
      </c>
      <c r="W167" s="37">
        <v>0</v>
      </c>
      <c r="X167" s="32">
        <v>76.05</v>
      </c>
      <c r="Y167" s="32">
        <v>3.9333333333333331</v>
      </c>
      <c r="Z167" s="37">
        <v>5.1720359412667102E-2</v>
      </c>
      <c r="AA167" s="32">
        <v>18.461111111111112</v>
      </c>
      <c r="AB167" s="32">
        <v>0</v>
      </c>
      <c r="AC167" s="37">
        <v>0</v>
      </c>
      <c r="AD167" s="32">
        <v>127.31477777777778</v>
      </c>
      <c r="AE167" s="32">
        <v>37.238888888888887</v>
      </c>
      <c r="AF167" s="37">
        <v>0.29249463054389252</v>
      </c>
      <c r="AG167" s="32">
        <v>8.3861111111111111</v>
      </c>
      <c r="AH167" s="32">
        <v>0</v>
      </c>
      <c r="AI167" s="37">
        <v>0</v>
      </c>
      <c r="AJ167" s="32">
        <v>0</v>
      </c>
      <c r="AK167" s="32">
        <v>0</v>
      </c>
      <c r="AL167" s="37" t="s">
        <v>2466</v>
      </c>
      <c r="AM167" t="s">
        <v>912</v>
      </c>
      <c r="AN167" s="34">
        <v>5</v>
      </c>
      <c r="AX167"/>
      <c r="AY167"/>
    </row>
    <row r="168" spans="1:51" x14ac:dyDescent="0.25">
      <c r="A168" t="s">
        <v>2364</v>
      </c>
      <c r="B168" t="s">
        <v>1073</v>
      </c>
      <c r="C168" t="s">
        <v>2066</v>
      </c>
      <c r="D168" t="s">
        <v>2293</v>
      </c>
      <c r="E168" s="32">
        <v>90.766666666666666</v>
      </c>
      <c r="F168" s="32">
        <v>245.60333333333324</v>
      </c>
      <c r="G168" s="32">
        <v>29.822222222222223</v>
      </c>
      <c r="H168" s="37">
        <v>0.1214243382509286</v>
      </c>
      <c r="I168" s="32">
        <v>231.54733333333326</v>
      </c>
      <c r="J168" s="32">
        <v>29.822222222222223</v>
      </c>
      <c r="K168" s="37">
        <v>0.12879536029590308</v>
      </c>
      <c r="L168" s="32">
        <v>23.609222222222222</v>
      </c>
      <c r="M168" s="32">
        <v>7.583333333333333</v>
      </c>
      <c r="N168" s="37">
        <v>0.3212021667615762</v>
      </c>
      <c r="O168" s="32">
        <v>17.920333333333332</v>
      </c>
      <c r="P168" s="32">
        <v>7.583333333333333</v>
      </c>
      <c r="Q168" s="37">
        <v>0.42316921188221945</v>
      </c>
      <c r="R168" s="32">
        <v>5.6888888888888891</v>
      </c>
      <c r="S168" s="32">
        <v>0</v>
      </c>
      <c r="T168" s="37">
        <v>0</v>
      </c>
      <c r="U168" s="32">
        <v>0</v>
      </c>
      <c r="V168" s="32">
        <v>0</v>
      </c>
      <c r="W168" s="37" t="s">
        <v>2466</v>
      </c>
      <c r="X168" s="32">
        <v>51.67755555555555</v>
      </c>
      <c r="Y168" s="32">
        <v>8.4777777777777779</v>
      </c>
      <c r="Z168" s="37">
        <v>0.16405144722187584</v>
      </c>
      <c r="AA168" s="32">
        <v>8.3671111111111127</v>
      </c>
      <c r="AB168" s="32">
        <v>0</v>
      </c>
      <c r="AC168" s="37">
        <v>0</v>
      </c>
      <c r="AD168" s="32">
        <v>161.94944444444437</v>
      </c>
      <c r="AE168" s="32">
        <v>13.761111111111111</v>
      </c>
      <c r="AF168" s="37">
        <v>8.4971647530608013E-2</v>
      </c>
      <c r="AG168" s="32">
        <v>0</v>
      </c>
      <c r="AH168" s="32">
        <v>0</v>
      </c>
      <c r="AI168" s="37" t="s">
        <v>2466</v>
      </c>
      <c r="AJ168" s="32">
        <v>0</v>
      </c>
      <c r="AK168" s="32">
        <v>0</v>
      </c>
      <c r="AL168" s="37" t="s">
        <v>2466</v>
      </c>
      <c r="AM168" t="s">
        <v>118</v>
      </c>
      <c r="AN168" s="34">
        <v>5</v>
      </c>
      <c r="AX168"/>
      <c r="AY168"/>
    </row>
    <row r="169" spans="1:51" x14ac:dyDescent="0.25">
      <c r="A169" t="s">
        <v>2364</v>
      </c>
      <c r="B169" t="s">
        <v>1851</v>
      </c>
      <c r="C169" t="s">
        <v>2238</v>
      </c>
      <c r="D169" t="s">
        <v>2300</v>
      </c>
      <c r="E169" s="32">
        <v>68.644444444444446</v>
      </c>
      <c r="F169" s="32">
        <v>148.85</v>
      </c>
      <c r="G169" s="32">
        <v>0</v>
      </c>
      <c r="H169" s="37">
        <v>0</v>
      </c>
      <c r="I169" s="32">
        <v>122.65277777777777</v>
      </c>
      <c r="J169" s="32">
        <v>0</v>
      </c>
      <c r="K169" s="37">
        <v>0</v>
      </c>
      <c r="L169" s="32">
        <v>30.766666666666666</v>
      </c>
      <c r="M169" s="32">
        <v>0</v>
      </c>
      <c r="N169" s="37">
        <v>0</v>
      </c>
      <c r="O169" s="32">
        <v>10.736111111111111</v>
      </c>
      <c r="P169" s="32">
        <v>0</v>
      </c>
      <c r="Q169" s="37">
        <v>0</v>
      </c>
      <c r="R169" s="32">
        <v>17.363888888888887</v>
      </c>
      <c r="S169" s="32">
        <v>0</v>
      </c>
      <c r="T169" s="37">
        <v>0</v>
      </c>
      <c r="U169" s="32">
        <v>2.6666666666666665</v>
      </c>
      <c r="V169" s="32">
        <v>0</v>
      </c>
      <c r="W169" s="37">
        <v>0</v>
      </c>
      <c r="X169" s="32">
        <v>23.369444444444444</v>
      </c>
      <c r="Y169" s="32">
        <v>0</v>
      </c>
      <c r="Z169" s="37">
        <v>0</v>
      </c>
      <c r="AA169" s="32">
        <v>6.166666666666667</v>
      </c>
      <c r="AB169" s="32">
        <v>0</v>
      </c>
      <c r="AC169" s="37">
        <v>0</v>
      </c>
      <c r="AD169" s="32">
        <v>88.547222222222217</v>
      </c>
      <c r="AE169" s="32">
        <v>0</v>
      </c>
      <c r="AF169" s="37">
        <v>0</v>
      </c>
      <c r="AG169" s="32">
        <v>0</v>
      </c>
      <c r="AH169" s="32">
        <v>0</v>
      </c>
      <c r="AI169" s="37" t="s">
        <v>2466</v>
      </c>
      <c r="AJ169" s="32">
        <v>0</v>
      </c>
      <c r="AK169" s="32">
        <v>0</v>
      </c>
      <c r="AL169" s="37" t="s">
        <v>2466</v>
      </c>
      <c r="AM169" t="s">
        <v>910</v>
      </c>
      <c r="AN169" s="34">
        <v>5</v>
      </c>
      <c r="AX169"/>
      <c r="AY169"/>
    </row>
    <row r="170" spans="1:51" x14ac:dyDescent="0.25">
      <c r="A170" t="s">
        <v>2364</v>
      </c>
      <c r="B170" t="s">
        <v>1473</v>
      </c>
      <c r="C170" t="s">
        <v>2034</v>
      </c>
      <c r="D170" t="s">
        <v>2300</v>
      </c>
      <c r="E170" s="32">
        <v>69.644444444444446</v>
      </c>
      <c r="F170" s="32">
        <v>218.3341111111111</v>
      </c>
      <c r="G170" s="32">
        <v>0</v>
      </c>
      <c r="H170" s="37">
        <v>0</v>
      </c>
      <c r="I170" s="32">
        <v>204.50355555555555</v>
      </c>
      <c r="J170" s="32">
        <v>0</v>
      </c>
      <c r="K170" s="37">
        <v>0</v>
      </c>
      <c r="L170" s="32">
        <v>33.645222222222223</v>
      </c>
      <c r="M170" s="32">
        <v>0</v>
      </c>
      <c r="N170" s="37">
        <v>0</v>
      </c>
      <c r="O170" s="32">
        <v>28.20077777777778</v>
      </c>
      <c r="P170" s="32">
        <v>0</v>
      </c>
      <c r="Q170" s="37">
        <v>0</v>
      </c>
      <c r="R170" s="32">
        <v>0.46666666666666667</v>
      </c>
      <c r="S170" s="32">
        <v>0</v>
      </c>
      <c r="T170" s="37">
        <v>0</v>
      </c>
      <c r="U170" s="32">
        <v>4.9777777777777779</v>
      </c>
      <c r="V170" s="32">
        <v>0</v>
      </c>
      <c r="W170" s="37">
        <v>0</v>
      </c>
      <c r="X170" s="32">
        <v>30.180555555555557</v>
      </c>
      <c r="Y170" s="32">
        <v>0</v>
      </c>
      <c r="Z170" s="37">
        <v>0</v>
      </c>
      <c r="AA170" s="32">
        <v>8.3861111111111111</v>
      </c>
      <c r="AB170" s="32">
        <v>0</v>
      </c>
      <c r="AC170" s="37">
        <v>0</v>
      </c>
      <c r="AD170" s="32">
        <v>106.90277777777777</v>
      </c>
      <c r="AE170" s="32">
        <v>0</v>
      </c>
      <c r="AF170" s="37">
        <v>0</v>
      </c>
      <c r="AG170" s="32">
        <v>39.219444444444441</v>
      </c>
      <c r="AH170" s="32">
        <v>0</v>
      </c>
      <c r="AI170" s="37">
        <v>0</v>
      </c>
      <c r="AJ170" s="32">
        <v>0</v>
      </c>
      <c r="AK170" s="32">
        <v>0</v>
      </c>
      <c r="AL170" s="37" t="s">
        <v>2466</v>
      </c>
      <c r="AM170" t="s">
        <v>528</v>
      </c>
      <c r="AN170" s="34">
        <v>5</v>
      </c>
      <c r="AX170"/>
      <c r="AY170"/>
    </row>
    <row r="171" spans="1:51" x14ac:dyDescent="0.25">
      <c r="A171" t="s">
        <v>2364</v>
      </c>
      <c r="B171" t="s">
        <v>1781</v>
      </c>
      <c r="C171" t="s">
        <v>2222</v>
      </c>
      <c r="D171" t="s">
        <v>2295</v>
      </c>
      <c r="E171" s="32">
        <v>49.31111111111111</v>
      </c>
      <c r="F171" s="32">
        <v>220.51966666666669</v>
      </c>
      <c r="G171" s="32">
        <v>0</v>
      </c>
      <c r="H171" s="37">
        <v>0</v>
      </c>
      <c r="I171" s="32">
        <v>196.43633333333332</v>
      </c>
      <c r="J171" s="32">
        <v>0</v>
      </c>
      <c r="K171" s="37">
        <v>0</v>
      </c>
      <c r="L171" s="32">
        <v>46.995888888888892</v>
      </c>
      <c r="M171" s="32">
        <v>0</v>
      </c>
      <c r="N171" s="37">
        <v>0</v>
      </c>
      <c r="O171" s="32">
        <v>28.245888888888889</v>
      </c>
      <c r="P171" s="32">
        <v>0</v>
      </c>
      <c r="Q171" s="37">
        <v>0</v>
      </c>
      <c r="R171" s="32">
        <v>13.416666666666666</v>
      </c>
      <c r="S171" s="32">
        <v>0</v>
      </c>
      <c r="T171" s="37">
        <v>0</v>
      </c>
      <c r="U171" s="32">
        <v>5.333333333333333</v>
      </c>
      <c r="V171" s="32">
        <v>0</v>
      </c>
      <c r="W171" s="37">
        <v>0</v>
      </c>
      <c r="X171" s="32">
        <v>64.138999999999996</v>
      </c>
      <c r="Y171" s="32">
        <v>0</v>
      </c>
      <c r="Z171" s="37">
        <v>0</v>
      </c>
      <c r="AA171" s="32">
        <v>5.333333333333333</v>
      </c>
      <c r="AB171" s="32">
        <v>0</v>
      </c>
      <c r="AC171" s="37">
        <v>0</v>
      </c>
      <c r="AD171" s="32">
        <v>104.05144444444446</v>
      </c>
      <c r="AE171" s="32">
        <v>0</v>
      </c>
      <c r="AF171" s="37">
        <v>0</v>
      </c>
      <c r="AG171" s="32">
        <v>0</v>
      </c>
      <c r="AH171" s="32">
        <v>0</v>
      </c>
      <c r="AI171" s="37" t="s">
        <v>2466</v>
      </c>
      <c r="AJ171" s="32">
        <v>0</v>
      </c>
      <c r="AK171" s="32">
        <v>0</v>
      </c>
      <c r="AL171" s="37" t="s">
        <v>2466</v>
      </c>
      <c r="AM171" t="s">
        <v>840</v>
      </c>
      <c r="AN171" s="34">
        <v>5</v>
      </c>
      <c r="AX171"/>
      <c r="AY171"/>
    </row>
    <row r="172" spans="1:51" x14ac:dyDescent="0.25">
      <c r="A172" t="s">
        <v>2364</v>
      </c>
      <c r="B172" t="s">
        <v>1644</v>
      </c>
      <c r="C172" t="s">
        <v>2016</v>
      </c>
      <c r="D172" t="s">
        <v>2278</v>
      </c>
      <c r="E172" s="32">
        <v>74.344444444444449</v>
      </c>
      <c r="F172" s="32">
        <v>236.67644444444448</v>
      </c>
      <c r="G172" s="32">
        <v>46.410888888888884</v>
      </c>
      <c r="H172" s="37">
        <v>0.19609424587153201</v>
      </c>
      <c r="I172" s="32">
        <v>214.52866666666671</v>
      </c>
      <c r="J172" s="32">
        <v>46.410888888888884</v>
      </c>
      <c r="K172" s="37">
        <v>0.21633886794719995</v>
      </c>
      <c r="L172" s="32">
        <v>40.577777777777776</v>
      </c>
      <c r="M172" s="32">
        <v>0.17777777777777778</v>
      </c>
      <c r="N172" s="37">
        <v>4.3811610076670325E-3</v>
      </c>
      <c r="O172" s="32">
        <v>24.666666666666668</v>
      </c>
      <c r="P172" s="32">
        <v>0.17777777777777778</v>
      </c>
      <c r="Q172" s="37">
        <v>7.2072072072072073E-3</v>
      </c>
      <c r="R172" s="32">
        <v>10.222222222222221</v>
      </c>
      <c r="S172" s="32">
        <v>0</v>
      </c>
      <c r="T172" s="37">
        <v>0</v>
      </c>
      <c r="U172" s="32">
        <v>5.6888888888888891</v>
      </c>
      <c r="V172" s="32">
        <v>0</v>
      </c>
      <c r="W172" s="37">
        <v>0</v>
      </c>
      <c r="X172" s="32">
        <v>48.292555555555573</v>
      </c>
      <c r="Y172" s="32">
        <v>22.963666666666661</v>
      </c>
      <c r="Z172" s="37">
        <v>0.47551152351524129</v>
      </c>
      <c r="AA172" s="32">
        <v>6.2366666666666664</v>
      </c>
      <c r="AB172" s="32">
        <v>0</v>
      </c>
      <c r="AC172" s="37">
        <v>0</v>
      </c>
      <c r="AD172" s="32">
        <v>131.81944444444446</v>
      </c>
      <c r="AE172" s="32">
        <v>23.269444444444446</v>
      </c>
      <c r="AF172" s="37">
        <v>0.17652512906964493</v>
      </c>
      <c r="AG172" s="32">
        <v>9.6166666666666671</v>
      </c>
      <c r="AH172" s="32">
        <v>0</v>
      </c>
      <c r="AI172" s="37">
        <v>0</v>
      </c>
      <c r="AJ172" s="32">
        <v>0.13333333333333333</v>
      </c>
      <c r="AK172" s="32">
        <v>0</v>
      </c>
      <c r="AL172" s="37">
        <v>0</v>
      </c>
      <c r="AM172" t="s">
        <v>701</v>
      </c>
      <c r="AN172" s="34">
        <v>5</v>
      </c>
      <c r="AX172"/>
      <c r="AY172"/>
    </row>
    <row r="173" spans="1:51" x14ac:dyDescent="0.25">
      <c r="A173" t="s">
        <v>2364</v>
      </c>
      <c r="B173" t="s">
        <v>1714</v>
      </c>
      <c r="C173" t="s">
        <v>1936</v>
      </c>
      <c r="D173" t="s">
        <v>2278</v>
      </c>
      <c r="E173" s="32">
        <v>52.744444444444447</v>
      </c>
      <c r="F173" s="32">
        <v>211.20277777777781</v>
      </c>
      <c r="G173" s="32">
        <v>40.330555555555556</v>
      </c>
      <c r="H173" s="37">
        <v>0.19095655833651176</v>
      </c>
      <c r="I173" s="32">
        <v>205.51388888888891</v>
      </c>
      <c r="J173" s="32">
        <v>40.330555555555556</v>
      </c>
      <c r="K173" s="37">
        <v>0.19624248158410487</v>
      </c>
      <c r="L173" s="32">
        <v>40.834666666666678</v>
      </c>
      <c r="M173" s="32">
        <v>3.888888888888889E-2</v>
      </c>
      <c r="N173" s="37">
        <v>9.5234985524282178E-4</v>
      </c>
      <c r="O173" s="32">
        <v>35.145777777777788</v>
      </c>
      <c r="P173" s="32">
        <v>3.888888888888889E-2</v>
      </c>
      <c r="Q173" s="37">
        <v>1.1065024406282402E-3</v>
      </c>
      <c r="R173" s="32">
        <v>0</v>
      </c>
      <c r="S173" s="32">
        <v>0</v>
      </c>
      <c r="T173" s="37" t="s">
        <v>2466</v>
      </c>
      <c r="U173" s="32">
        <v>5.6888888888888891</v>
      </c>
      <c r="V173" s="32">
        <v>0</v>
      </c>
      <c r="W173" s="37">
        <v>0</v>
      </c>
      <c r="X173" s="32">
        <v>38.831222222222223</v>
      </c>
      <c r="Y173" s="32">
        <v>2.6416666666666666</v>
      </c>
      <c r="Z173" s="37">
        <v>6.8029449383514407E-2</v>
      </c>
      <c r="AA173" s="32">
        <v>0</v>
      </c>
      <c r="AB173" s="32">
        <v>0</v>
      </c>
      <c r="AC173" s="37" t="s">
        <v>2466</v>
      </c>
      <c r="AD173" s="32">
        <v>131.53688888888891</v>
      </c>
      <c r="AE173" s="32">
        <v>37.65</v>
      </c>
      <c r="AF173" s="37">
        <v>0.28623149230634071</v>
      </c>
      <c r="AG173" s="32">
        <v>0</v>
      </c>
      <c r="AH173" s="32">
        <v>0</v>
      </c>
      <c r="AI173" s="37" t="s">
        <v>2466</v>
      </c>
      <c r="AJ173" s="32">
        <v>0</v>
      </c>
      <c r="AK173" s="32">
        <v>0</v>
      </c>
      <c r="AL173" s="37" t="s">
        <v>2466</v>
      </c>
      <c r="AM173" t="s">
        <v>772</v>
      </c>
      <c r="AN173" s="34">
        <v>5</v>
      </c>
      <c r="AX173"/>
      <c r="AY173"/>
    </row>
    <row r="174" spans="1:51" x14ac:dyDescent="0.25">
      <c r="A174" t="s">
        <v>2364</v>
      </c>
      <c r="B174" t="s">
        <v>1047</v>
      </c>
      <c r="C174" t="s">
        <v>1926</v>
      </c>
      <c r="D174" t="s">
        <v>2241</v>
      </c>
      <c r="E174" s="32">
        <v>80.266666666666666</v>
      </c>
      <c r="F174" s="32">
        <v>249.80833333333334</v>
      </c>
      <c r="G174" s="32">
        <v>16.658333333333331</v>
      </c>
      <c r="H174" s="37">
        <v>6.6684458084531467E-2</v>
      </c>
      <c r="I174" s="32">
        <v>227.6583333333333</v>
      </c>
      <c r="J174" s="32">
        <v>14.791666666666668</v>
      </c>
      <c r="K174" s="37">
        <v>6.4973095647717721E-2</v>
      </c>
      <c r="L174" s="32">
        <v>13.283333333333333</v>
      </c>
      <c r="M174" s="32">
        <v>3.7388888888888889</v>
      </c>
      <c r="N174" s="37">
        <v>0.28147218736930157</v>
      </c>
      <c r="O174" s="32">
        <v>6.5055555555555555</v>
      </c>
      <c r="P174" s="32">
        <v>1.8722222222222222</v>
      </c>
      <c r="Q174" s="37">
        <v>0.28778821520068321</v>
      </c>
      <c r="R174" s="32">
        <v>0.78611111111111109</v>
      </c>
      <c r="S174" s="32">
        <v>0</v>
      </c>
      <c r="T174" s="37">
        <v>0</v>
      </c>
      <c r="U174" s="32">
        <v>5.9916666666666663</v>
      </c>
      <c r="V174" s="32">
        <v>1.8666666666666667</v>
      </c>
      <c r="W174" s="37">
        <v>0.3115438108484006</v>
      </c>
      <c r="X174" s="32">
        <v>56.097222222222221</v>
      </c>
      <c r="Y174" s="32">
        <v>6.2111111111111112</v>
      </c>
      <c r="Z174" s="37">
        <v>0.11072047536518941</v>
      </c>
      <c r="AA174" s="32">
        <v>15.372222222222222</v>
      </c>
      <c r="AB174" s="32">
        <v>0</v>
      </c>
      <c r="AC174" s="37">
        <v>0</v>
      </c>
      <c r="AD174" s="32">
        <v>165.05555555555554</v>
      </c>
      <c r="AE174" s="32">
        <v>6.708333333333333</v>
      </c>
      <c r="AF174" s="37">
        <v>4.0642881184786268E-2</v>
      </c>
      <c r="AG174" s="32">
        <v>0</v>
      </c>
      <c r="AH174" s="32">
        <v>0</v>
      </c>
      <c r="AI174" s="37" t="s">
        <v>2466</v>
      </c>
      <c r="AJ174" s="32">
        <v>0</v>
      </c>
      <c r="AK174" s="32">
        <v>0</v>
      </c>
      <c r="AL174" s="37" t="s">
        <v>2466</v>
      </c>
      <c r="AM174" t="s">
        <v>92</v>
      </c>
      <c r="AN174" s="34">
        <v>5</v>
      </c>
      <c r="AX174"/>
      <c r="AY174"/>
    </row>
    <row r="175" spans="1:51" x14ac:dyDescent="0.25">
      <c r="A175" t="s">
        <v>2364</v>
      </c>
      <c r="B175" t="s">
        <v>1863</v>
      </c>
      <c r="C175" t="s">
        <v>2240</v>
      </c>
      <c r="D175" t="s">
        <v>2282</v>
      </c>
      <c r="E175" s="32">
        <v>75.711111111111109</v>
      </c>
      <c r="F175" s="32">
        <v>289.57633333333331</v>
      </c>
      <c r="G175" s="32">
        <v>0</v>
      </c>
      <c r="H175" s="37">
        <v>0</v>
      </c>
      <c r="I175" s="32">
        <v>272.6152222222222</v>
      </c>
      <c r="J175" s="32">
        <v>0</v>
      </c>
      <c r="K175" s="37">
        <v>0</v>
      </c>
      <c r="L175" s="32">
        <v>54.924999999999997</v>
      </c>
      <c r="M175" s="32">
        <v>0</v>
      </c>
      <c r="N175" s="37">
        <v>0</v>
      </c>
      <c r="O175" s="32">
        <v>43.630555555555553</v>
      </c>
      <c r="P175" s="32">
        <v>0</v>
      </c>
      <c r="Q175" s="37">
        <v>0</v>
      </c>
      <c r="R175" s="32">
        <v>5.6055555555555552</v>
      </c>
      <c r="S175" s="32">
        <v>0</v>
      </c>
      <c r="T175" s="37">
        <v>0</v>
      </c>
      <c r="U175" s="32">
        <v>5.6888888888888891</v>
      </c>
      <c r="V175" s="32">
        <v>0</v>
      </c>
      <c r="W175" s="37">
        <v>0</v>
      </c>
      <c r="X175" s="32">
        <v>64.191666666666663</v>
      </c>
      <c r="Y175" s="32">
        <v>0</v>
      </c>
      <c r="Z175" s="37">
        <v>0</v>
      </c>
      <c r="AA175" s="32">
        <v>5.666666666666667</v>
      </c>
      <c r="AB175" s="32">
        <v>0</v>
      </c>
      <c r="AC175" s="37">
        <v>0</v>
      </c>
      <c r="AD175" s="32">
        <v>129.37355555555555</v>
      </c>
      <c r="AE175" s="32">
        <v>0</v>
      </c>
      <c r="AF175" s="37">
        <v>0</v>
      </c>
      <c r="AG175" s="32">
        <v>35.419444444444444</v>
      </c>
      <c r="AH175" s="32">
        <v>0</v>
      </c>
      <c r="AI175" s="37">
        <v>0</v>
      </c>
      <c r="AJ175" s="32">
        <v>0</v>
      </c>
      <c r="AK175" s="32">
        <v>0</v>
      </c>
      <c r="AL175" s="37" t="s">
        <v>2466</v>
      </c>
      <c r="AM175" t="s">
        <v>922</v>
      </c>
      <c r="AN175" s="34">
        <v>5</v>
      </c>
      <c r="AX175"/>
      <c r="AY175"/>
    </row>
    <row r="176" spans="1:51" x14ac:dyDescent="0.25">
      <c r="A176" t="s">
        <v>2364</v>
      </c>
      <c r="B176" t="s">
        <v>1538</v>
      </c>
      <c r="C176" t="s">
        <v>2136</v>
      </c>
      <c r="D176" t="s">
        <v>2300</v>
      </c>
      <c r="E176" s="32">
        <v>73.522222222222226</v>
      </c>
      <c r="F176" s="32">
        <v>301.48622222222224</v>
      </c>
      <c r="G176" s="32">
        <v>13.485000000000001</v>
      </c>
      <c r="H176" s="37">
        <v>4.4728412133077024E-2</v>
      </c>
      <c r="I176" s="32">
        <v>276.3195555555555</v>
      </c>
      <c r="J176" s="32">
        <v>13.485000000000001</v>
      </c>
      <c r="K176" s="37">
        <v>4.8802191987055259E-2</v>
      </c>
      <c r="L176" s="32">
        <v>58.221111111111121</v>
      </c>
      <c r="M176" s="32">
        <v>1.4132222222222222</v>
      </c>
      <c r="N176" s="37">
        <v>2.4273363995496091E-2</v>
      </c>
      <c r="O176" s="32">
        <v>38.387777777777785</v>
      </c>
      <c r="P176" s="32">
        <v>1.4132222222222222</v>
      </c>
      <c r="Q176" s="37">
        <v>3.6814379576832895E-2</v>
      </c>
      <c r="R176" s="32">
        <v>14.5</v>
      </c>
      <c r="S176" s="32">
        <v>0</v>
      </c>
      <c r="T176" s="37">
        <v>0</v>
      </c>
      <c r="U176" s="32">
        <v>5.333333333333333</v>
      </c>
      <c r="V176" s="32">
        <v>0</v>
      </c>
      <c r="W176" s="37">
        <v>0</v>
      </c>
      <c r="X176" s="32">
        <v>88.357666666666688</v>
      </c>
      <c r="Y176" s="32">
        <v>3.9988888888888892</v>
      </c>
      <c r="Z176" s="37">
        <v>4.5257972960907618E-2</v>
      </c>
      <c r="AA176" s="32">
        <v>5.333333333333333</v>
      </c>
      <c r="AB176" s="32">
        <v>0</v>
      </c>
      <c r="AC176" s="37">
        <v>0</v>
      </c>
      <c r="AD176" s="32">
        <v>131.12411111111106</v>
      </c>
      <c r="AE176" s="32">
        <v>8.0728888888888903</v>
      </c>
      <c r="AF176" s="37">
        <v>6.1566776853481511E-2</v>
      </c>
      <c r="AG176" s="32">
        <v>18.45</v>
      </c>
      <c r="AH176" s="32">
        <v>0</v>
      </c>
      <c r="AI176" s="37">
        <v>0</v>
      </c>
      <c r="AJ176" s="32">
        <v>0</v>
      </c>
      <c r="AK176" s="32">
        <v>0</v>
      </c>
      <c r="AL176" s="37" t="s">
        <v>2466</v>
      </c>
      <c r="AM176" t="s">
        <v>593</v>
      </c>
      <c r="AN176" s="34">
        <v>5</v>
      </c>
      <c r="AX176"/>
      <c r="AY176"/>
    </row>
    <row r="177" spans="1:51" x14ac:dyDescent="0.25">
      <c r="A177" t="s">
        <v>2364</v>
      </c>
      <c r="B177" t="s">
        <v>1270</v>
      </c>
      <c r="C177" t="s">
        <v>1889</v>
      </c>
      <c r="D177" t="s">
        <v>2264</v>
      </c>
      <c r="E177" s="32">
        <v>89.522222222222226</v>
      </c>
      <c r="F177" s="32">
        <v>286.54444444444442</v>
      </c>
      <c r="G177" s="32">
        <v>0</v>
      </c>
      <c r="H177" s="37">
        <v>0</v>
      </c>
      <c r="I177" s="32">
        <v>267.16944444444442</v>
      </c>
      <c r="J177" s="32">
        <v>0</v>
      </c>
      <c r="K177" s="37">
        <v>0</v>
      </c>
      <c r="L177" s="32">
        <v>19.649999999999999</v>
      </c>
      <c r="M177" s="32">
        <v>0</v>
      </c>
      <c r="N177" s="37">
        <v>0</v>
      </c>
      <c r="O177" s="32">
        <v>11.827777777777778</v>
      </c>
      <c r="P177" s="32">
        <v>0</v>
      </c>
      <c r="Q177" s="37">
        <v>0</v>
      </c>
      <c r="R177" s="32">
        <v>2.2222222222222223</v>
      </c>
      <c r="S177" s="32">
        <v>0</v>
      </c>
      <c r="T177" s="37">
        <v>0</v>
      </c>
      <c r="U177" s="32">
        <v>5.6</v>
      </c>
      <c r="V177" s="32">
        <v>0</v>
      </c>
      <c r="W177" s="37">
        <v>0</v>
      </c>
      <c r="X177" s="32">
        <v>85.838888888888889</v>
      </c>
      <c r="Y177" s="32">
        <v>0</v>
      </c>
      <c r="Z177" s="37">
        <v>0</v>
      </c>
      <c r="AA177" s="32">
        <v>11.552777777777777</v>
      </c>
      <c r="AB177" s="32">
        <v>0</v>
      </c>
      <c r="AC177" s="37">
        <v>0</v>
      </c>
      <c r="AD177" s="32">
        <v>114.28333333333333</v>
      </c>
      <c r="AE177" s="32">
        <v>0</v>
      </c>
      <c r="AF177" s="37">
        <v>0</v>
      </c>
      <c r="AG177" s="32">
        <v>55.219444444444441</v>
      </c>
      <c r="AH177" s="32">
        <v>0</v>
      </c>
      <c r="AI177" s="37">
        <v>0</v>
      </c>
      <c r="AJ177" s="32">
        <v>0</v>
      </c>
      <c r="AK177" s="32">
        <v>0</v>
      </c>
      <c r="AL177" s="37" t="s">
        <v>2466</v>
      </c>
      <c r="AM177" t="s">
        <v>320</v>
      </c>
      <c r="AN177" s="34">
        <v>5</v>
      </c>
      <c r="AX177"/>
      <c r="AY177"/>
    </row>
    <row r="178" spans="1:51" x14ac:dyDescent="0.25">
      <c r="A178" t="s">
        <v>2364</v>
      </c>
      <c r="B178" t="s">
        <v>1001</v>
      </c>
      <c r="C178" t="s">
        <v>2039</v>
      </c>
      <c r="D178" t="s">
        <v>2284</v>
      </c>
      <c r="E178" s="32">
        <v>79.055555555555557</v>
      </c>
      <c r="F178" s="32">
        <v>211.21355555555556</v>
      </c>
      <c r="G178" s="32">
        <v>84.586111111111109</v>
      </c>
      <c r="H178" s="37">
        <v>0.40047671603569213</v>
      </c>
      <c r="I178" s="32">
        <v>199.28588888888891</v>
      </c>
      <c r="J178" s="32">
        <v>84.586111111111109</v>
      </c>
      <c r="K178" s="37">
        <v>0.42444606380671424</v>
      </c>
      <c r="L178" s="32">
        <v>26.52277777777778</v>
      </c>
      <c r="M178" s="32">
        <v>2.1694444444444443</v>
      </c>
      <c r="N178" s="37">
        <v>8.1795521669005666E-2</v>
      </c>
      <c r="O178" s="32">
        <v>21.356111111111112</v>
      </c>
      <c r="P178" s="32">
        <v>2.1694444444444443</v>
      </c>
      <c r="Q178" s="37">
        <v>0.10158424598735724</v>
      </c>
      <c r="R178" s="32">
        <v>0</v>
      </c>
      <c r="S178" s="32">
        <v>0</v>
      </c>
      <c r="T178" s="37" t="s">
        <v>2466</v>
      </c>
      <c r="U178" s="32">
        <v>5.166666666666667</v>
      </c>
      <c r="V178" s="32">
        <v>0</v>
      </c>
      <c r="W178" s="37">
        <v>0</v>
      </c>
      <c r="X178" s="32">
        <v>47.792111111111119</v>
      </c>
      <c r="Y178" s="32">
        <v>1.9</v>
      </c>
      <c r="Z178" s="37">
        <v>3.9755515205903334E-2</v>
      </c>
      <c r="AA178" s="32">
        <v>6.7610000000000001</v>
      </c>
      <c r="AB178" s="32">
        <v>0</v>
      </c>
      <c r="AC178" s="37">
        <v>0</v>
      </c>
      <c r="AD178" s="32">
        <v>130.13766666666666</v>
      </c>
      <c r="AE178" s="32">
        <v>80.516666666666666</v>
      </c>
      <c r="AF178" s="37">
        <v>0.61870378291706474</v>
      </c>
      <c r="AG178" s="32">
        <v>0</v>
      </c>
      <c r="AH178" s="32">
        <v>0</v>
      </c>
      <c r="AI178" s="37" t="s">
        <v>2466</v>
      </c>
      <c r="AJ178" s="32">
        <v>0</v>
      </c>
      <c r="AK178" s="32">
        <v>0</v>
      </c>
      <c r="AL178" s="37" t="s">
        <v>2466</v>
      </c>
      <c r="AM178" t="s">
        <v>45</v>
      </c>
      <c r="AN178" s="34">
        <v>5</v>
      </c>
      <c r="AX178"/>
      <c r="AY178"/>
    </row>
    <row r="179" spans="1:51" x14ac:dyDescent="0.25">
      <c r="A179" t="s">
        <v>2364</v>
      </c>
      <c r="B179" t="s">
        <v>1579</v>
      </c>
      <c r="C179" t="s">
        <v>1968</v>
      </c>
      <c r="D179" t="s">
        <v>2244</v>
      </c>
      <c r="E179" s="32">
        <v>70.922222222222217</v>
      </c>
      <c r="F179" s="32">
        <v>266.22633333333329</v>
      </c>
      <c r="G179" s="32">
        <v>124.03933333333336</v>
      </c>
      <c r="H179" s="37">
        <v>0.46591684519062121</v>
      </c>
      <c r="I179" s="32">
        <v>247.95377777777776</v>
      </c>
      <c r="J179" s="32">
        <v>119.92233333333334</v>
      </c>
      <c r="K179" s="37">
        <v>0.48364793796693295</v>
      </c>
      <c r="L179" s="32">
        <v>40.745000000000005</v>
      </c>
      <c r="M179" s="32">
        <v>27.45888888888889</v>
      </c>
      <c r="N179" s="37">
        <v>0.67392045377074206</v>
      </c>
      <c r="O179" s="32">
        <v>29.122777777777781</v>
      </c>
      <c r="P179" s="32">
        <v>27.45888888888889</v>
      </c>
      <c r="Q179" s="37">
        <v>0.94286640850041004</v>
      </c>
      <c r="R179" s="32">
        <v>6.2</v>
      </c>
      <c r="S179" s="32">
        <v>0</v>
      </c>
      <c r="T179" s="37">
        <v>0</v>
      </c>
      <c r="U179" s="32">
        <v>5.4222222222222225</v>
      </c>
      <c r="V179" s="32">
        <v>0</v>
      </c>
      <c r="W179" s="37">
        <v>0</v>
      </c>
      <c r="X179" s="32">
        <v>80.79222222222225</v>
      </c>
      <c r="Y179" s="32">
        <v>39.24744444444444</v>
      </c>
      <c r="Z179" s="37">
        <v>0.48578245980773704</v>
      </c>
      <c r="AA179" s="32">
        <v>6.6503333333333314</v>
      </c>
      <c r="AB179" s="32">
        <v>4.117</v>
      </c>
      <c r="AC179" s="37">
        <v>0.61906671344794761</v>
      </c>
      <c r="AD179" s="32">
        <v>138.03877777777774</v>
      </c>
      <c r="AE179" s="32">
        <v>53.216000000000015</v>
      </c>
      <c r="AF179" s="37">
        <v>0.38551485935111651</v>
      </c>
      <c r="AG179" s="32">
        <v>0</v>
      </c>
      <c r="AH179" s="32">
        <v>0</v>
      </c>
      <c r="AI179" s="37" t="s">
        <v>2466</v>
      </c>
      <c r="AJ179" s="32">
        <v>0</v>
      </c>
      <c r="AK179" s="32">
        <v>0</v>
      </c>
      <c r="AL179" s="37" t="s">
        <v>2466</v>
      </c>
      <c r="AM179" t="s">
        <v>635</v>
      </c>
      <c r="AN179" s="34">
        <v>5</v>
      </c>
      <c r="AX179"/>
      <c r="AY179"/>
    </row>
    <row r="180" spans="1:51" x14ac:dyDescent="0.25">
      <c r="A180" t="s">
        <v>2364</v>
      </c>
      <c r="B180" t="s">
        <v>1613</v>
      </c>
      <c r="C180" t="s">
        <v>2025</v>
      </c>
      <c r="D180" t="s">
        <v>2269</v>
      </c>
      <c r="E180" s="32">
        <v>73.13333333333334</v>
      </c>
      <c r="F180" s="32">
        <v>249.3702222222222</v>
      </c>
      <c r="G180" s="32">
        <v>81.87166666666667</v>
      </c>
      <c r="H180" s="37">
        <v>0.32831372542030329</v>
      </c>
      <c r="I180" s="32">
        <v>183.81766666666664</v>
      </c>
      <c r="J180" s="32">
        <v>81.084222222222223</v>
      </c>
      <c r="K180" s="37">
        <v>0.44111223742851469</v>
      </c>
      <c r="L180" s="32">
        <v>17.522222222222226</v>
      </c>
      <c r="M180" s="32">
        <v>2.5468888888888888</v>
      </c>
      <c r="N180" s="37">
        <v>0.14535193405199742</v>
      </c>
      <c r="O180" s="32">
        <v>11.719444444444447</v>
      </c>
      <c r="P180" s="32">
        <v>2.4329999999999998</v>
      </c>
      <c r="Q180" s="37">
        <v>0.20760369755866315</v>
      </c>
      <c r="R180" s="32">
        <v>0.11388888888888889</v>
      </c>
      <c r="S180" s="32">
        <v>0.11388888888888889</v>
      </c>
      <c r="T180" s="37">
        <v>1</v>
      </c>
      <c r="U180" s="32">
        <v>5.6888888888888891</v>
      </c>
      <c r="V180" s="32">
        <v>0</v>
      </c>
      <c r="W180" s="37">
        <v>0</v>
      </c>
      <c r="X180" s="32">
        <v>32.116000000000007</v>
      </c>
      <c r="Y180" s="32">
        <v>26.871555555555567</v>
      </c>
      <c r="Z180" s="37">
        <v>0.83670306250951432</v>
      </c>
      <c r="AA180" s="32">
        <v>59.749777777777766</v>
      </c>
      <c r="AB180" s="32">
        <v>0.67355555555555557</v>
      </c>
      <c r="AC180" s="37">
        <v>1.127293825360578E-2</v>
      </c>
      <c r="AD180" s="32">
        <v>139.98222222222219</v>
      </c>
      <c r="AE180" s="32">
        <v>51.779666666666657</v>
      </c>
      <c r="AF180" s="37">
        <v>0.36990173355346712</v>
      </c>
      <c r="AG180" s="32">
        <v>0</v>
      </c>
      <c r="AH180" s="32">
        <v>0</v>
      </c>
      <c r="AI180" s="37" t="s">
        <v>2466</v>
      </c>
      <c r="AJ180" s="32">
        <v>0</v>
      </c>
      <c r="AK180" s="32">
        <v>0</v>
      </c>
      <c r="AL180" s="37" t="s">
        <v>2466</v>
      </c>
      <c r="AM180" t="s">
        <v>670</v>
      </c>
      <c r="AN180" s="34">
        <v>5</v>
      </c>
      <c r="AX180"/>
      <c r="AY180"/>
    </row>
    <row r="181" spans="1:51" x14ac:dyDescent="0.25">
      <c r="A181" t="s">
        <v>2364</v>
      </c>
      <c r="B181" t="s">
        <v>1030</v>
      </c>
      <c r="C181" t="s">
        <v>2049</v>
      </c>
      <c r="D181" t="s">
        <v>2306</v>
      </c>
      <c r="E181" s="32">
        <v>159.53333333333333</v>
      </c>
      <c r="F181" s="32">
        <v>430.73888888888894</v>
      </c>
      <c r="G181" s="32">
        <v>0</v>
      </c>
      <c r="H181" s="37">
        <v>0</v>
      </c>
      <c r="I181" s="32">
        <v>395.13611111111112</v>
      </c>
      <c r="J181" s="32">
        <v>0</v>
      </c>
      <c r="K181" s="37">
        <v>0</v>
      </c>
      <c r="L181" s="32">
        <v>51.169444444444444</v>
      </c>
      <c r="M181" s="32">
        <v>0</v>
      </c>
      <c r="N181" s="37">
        <v>0</v>
      </c>
      <c r="O181" s="32">
        <v>28.547222222222221</v>
      </c>
      <c r="P181" s="32">
        <v>0</v>
      </c>
      <c r="Q181" s="37">
        <v>0</v>
      </c>
      <c r="R181" s="32">
        <v>16.666666666666668</v>
      </c>
      <c r="S181" s="32">
        <v>0</v>
      </c>
      <c r="T181" s="37">
        <v>0</v>
      </c>
      <c r="U181" s="32">
        <v>5.9555555555555557</v>
      </c>
      <c r="V181" s="32">
        <v>0</v>
      </c>
      <c r="W181" s="37">
        <v>0</v>
      </c>
      <c r="X181" s="32">
        <v>125.25</v>
      </c>
      <c r="Y181" s="32">
        <v>0</v>
      </c>
      <c r="Z181" s="37">
        <v>0</v>
      </c>
      <c r="AA181" s="32">
        <v>12.980555555555556</v>
      </c>
      <c r="AB181" s="32">
        <v>0</v>
      </c>
      <c r="AC181" s="37">
        <v>0</v>
      </c>
      <c r="AD181" s="32">
        <v>239.98888888888888</v>
      </c>
      <c r="AE181" s="32">
        <v>0</v>
      </c>
      <c r="AF181" s="37">
        <v>0</v>
      </c>
      <c r="AG181" s="32">
        <v>1.35</v>
      </c>
      <c r="AH181" s="32">
        <v>0</v>
      </c>
      <c r="AI181" s="37">
        <v>0</v>
      </c>
      <c r="AJ181" s="32">
        <v>0</v>
      </c>
      <c r="AK181" s="32">
        <v>0</v>
      </c>
      <c r="AL181" s="37" t="s">
        <v>2466</v>
      </c>
      <c r="AM181" t="s">
        <v>74</v>
      </c>
      <c r="AN181" s="34">
        <v>5</v>
      </c>
      <c r="AX181"/>
      <c r="AY181"/>
    </row>
    <row r="182" spans="1:51" x14ac:dyDescent="0.25">
      <c r="A182" t="s">
        <v>2364</v>
      </c>
      <c r="B182" t="s">
        <v>1526</v>
      </c>
      <c r="C182" t="s">
        <v>1896</v>
      </c>
      <c r="D182" t="s">
        <v>2271</v>
      </c>
      <c r="E182" s="32">
        <v>42.8</v>
      </c>
      <c r="F182" s="32">
        <v>102.23611111111111</v>
      </c>
      <c r="G182" s="32">
        <v>0</v>
      </c>
      <c r="H182" s="37">
        <v>0</v>
      </c>
      <c r="I182" s="32">
        <v>93.825000000000003</v>
      </c>
      <c r="J182" s="32">
        <v>0</v>
      </c>
      <c r="K182" s="37">
        <v>0</v>
      </c>
      <c r="L182" s="32">
        <v>10.480555555555554</v>
      </c>
      <c r="M182" s="32">
        <v>0</v>
      </c>
      <c r="N182" s="37">
        <v>0</v>
      </c>
      <c r="O182" s="32">
        <v>8.7916666666666661</v>
      </c>
      <c r="P182" s="32">
        <v>0</v>
      </c>
      <c r="Q182" s="37">
        <v>0</v>
      </c>
      <c r="R182" s="32">
        <v>0</v>
      </c>
      <c r="S182" s="32">
        <v>0</v>
      </c>
      <c r="T182" s="37" t="s">
        <v>2466</v>
      </c>
      <c r="U182" s="32">
        <v>1.6888888888888889</v>
      </c>
      <c r="V182" s="32">
        <v>0</v>
      </c>
      <c r="W182" s="37">
        <v>0</v>
      </c>
      <c r="X182" s="32">
        <v>18.705555555555556</v>
      </c>
      <c r="Y182" s="32">
        <v>0</v>
      </c>
      <c r="Z182" s="37">
        <v>0</v>
      </c>
      <c r="AA182" s="32">
        <v>6.7222222222222223</v>
      </c>
      <c r="AB182" s="32">
        <v>0</v>
      </c>
      <c r="AC182" s="37">
        <v>0</v>
      </c>
      <c r="AD182" s="32">
        <v>66.327777777777783</v>
      </c>
      <c r="AE182" s="32">
        <v>0</v>
      </c>
      <c r="AF182" s="37">
        <v>0</v>
      </c>
      <c r="AG182" s="32">
        <v>0</v>
      </c>
      <c r="AH182" s="32">
        <v>0</v>
      </c>
      <c r="AI182" s="37" t="s">
        <v>2466</v>
      </c>
      <c r="AJ182" s="32">
        <v>0</v>
      </c>
      <c r="AK182" s="32">
        <v>0</v>
      </c>
      <c r="AL182" s="37" t="s">
        <v>2466</v>
      </c>
      <c r="AM182" t="s">
        <v>581</v>
      </c>
      <c r="AN182" s="34">
        <v>5</v>
      </c>
      <c r="AX182"/>
      <c r="AY182"/>
    </row>
    <row r="183" spans="1:51" x14ac:dyDescent="0.25">
      <c r="A183" t="s">
        <v>2364</v>
      </c>
      <c r="B183" t="s">
        <v>1066</v>
      </c>
      <c r="C183" t="s">
        <v>1990</v>
      </c>
      <c r="D183" t="s">
        <v>2286</v>
      </c>
      <c r="E183" s="32">
        <v>59.133333333333333</v>
      </c>
      <c r="F183" s="32">
        <v>193.73433333333332</v>
      </c>
      <c r="G183" s="32">
        <v>12.387444444444444</v>
      </c>
      <c r="H183" s="37">
        <v>6.39403673644722E-2</v>
      </c>
      <c r="I183" s="32">
        <v>181.33544444444442</v>
      </c>
      <c r="J183" s="32">
        <v>12.387444444444444</v>
      </c>
      <c r="K183" s="37">
        <v>6.8312317442382725E-2</v>
      </c>
      <c r="L183" s="32">
        <v>41.862777777777779</v>
      </c>
      <c r="M183" s="32">
        <v>0</v>
      </c>
      <c r="N183" s="37">
        <v>0</v>
      </c>
      <c r="O183" s="32">
        <v>29.463888888888889</v>
      </c>
      <c r="P183" s="32">
        <v>0</v>
      </c>
      <c r="Q183" s="37">
        <v>0</v>
      </c>
      <c r="R183" s="32">
        <v>6.6211111111111123</v>
      </c>
      <c r="S183" s="32">
        <v>0</v>
      </c>
      <c r="T183" s="37">
        <v>0</v>
      </c>
      <c r="U183" s="32">
        <v>5.7777777777777777</v>
      </c>
      <c r="V183" s="32">
        <v>0</v>
      </c>
      <c r="W183" s="37">
        <v>0</v>
      </c>
      <c r="X183" s="32">
        <v>29.475111111111119</v>
      </c>
      <c r="Y183" s="32">
        <v>5.1903333333333332</v>
      </c>
      <c r="Z183" s="37">
        <v>0.17609207014581035</v>
      </c>
      <c r="AA183" s="32">
        <v>0</v>
      </c>
      <c r="AB183" s="32">
        <v>0</v>
      </c>
      <c r="AC183" s="37" t="s">
        <v>2466</v>
      </c>
      <c r="AD183" s="32">
        <v>122.39644444444441</v>
      </c>
      <c r="AE183" s="32">
        <v>7.197111111111111</v>
      </c>
      <c r="AF183" s="37">
        <v>5.880163548686964E-2</v>
      </c>
      <c r="AG183" s="32">
        <v>0</v>
      </c>
      <c r="AH183" s="32">
        <v>0</v>
      </c>
      <c r="AI183" s="37" t="s">
        <v>2466</v>
      </c>
      <c r="AJ183" s="32">
        <v>0</v>
      </c>
      <c r="AK183" s="32">
        <v>0</v>
      </c>
      <c r="AL183" s="37" t="s">
        <v>2466</v>
      </c>
      <c r="AM183" t="s">
        <v>111</v>
      </c>
      <c r="AN183" s="34">
        <v>5</v>
      </c>
      <c r="AX183"/>
      <c r="AY183"/>
    </row>
    <row r="184" spans="1:51" x14ac:dyDescent="0.25">
      <c r="A184" t="s">
        <v>2364</v>
      </c>
      <c r="B184" t="s">
        <v>1023</v>
      </c>
      <c r="C184" t="s">
        <v>2048</v>
      </c>
      <c r="D184" t="s">
        <v>2243</v>
      </c>
      <c r="E184" s="32">
        <v>93.177777777777777</v>
      </c>
      <c r="F184" s="32">
        <v>340.03755555555551</v>
      </c>
      <c r="G184" s="32">
        <v>27.949555555555555</v>
      </c>
      <c r="H184" s="37">
        <v>8.2195496053050363E-2</v>
      </c>
      <c r="I184" s="32">
        <v>325.54922222222217</v>
      </c>
      <c r="J184" s="32">
        <v>27.949555555555555</v>
      </c>
      <c r="K184" s="37">
        <v>8.5853547321569065E-2</v>
      </c>
      <c r="L184" s="32">
        <v>57.586888888888879</v>
      </c>
      <c r="M184" s="32">
        <v>3.5388888888888888</v>
      </c>
      <c r="N184" s="37">
        <v>6.1453031361305241E-2</v>
      </c>
      <c r="O184" s="32">
        <v>43.098555555555542</v>
      </c>
      <c r="P184" s="32">
        <v>3.5388888888888888</v>
      </c>
      <c r="Q184" s="37">
        <v>8.2111542794679915E-2</v>
      </c>
      <c r="R184" s="32">
        <v>8.7994444444444451</v>
      </c>
      <c r="S184" s="32">
        <v>0</v>
      </c>
      <c r="T184" s="37">
        <v>0</v>
      </c>
      <c r="U184" s="32">
        <v>5.6888888888888891</v>
      </c>
      <c r="V184" s="32">
        <v>0</v>
      </c>
      <c r="W184" s="37">
        <v>0</v>
      </c>
      <c r="X184" s="32">
        <v>114.18566666666663</v>
      </c>
      <c r="Y184" s="32">
        <v>19.669</v>
      </c>
      <c r="Z184" s="37">
        <v>0.17225454449916369</v>
      </c>
      <c r="AA184" s="32">
        <v>0</v>
      </c>
      <c r="AB184" s="32">
        <v>0</v>
      </c>
      <c r="AC184" s="37" t="s">
        <v>2466</v>
      </c>
      <c r="AD184" s="32">
        <v>168.26499999999996</v>
      </c>
      <c r="AE184" s="32">
        <v>4.7416666666666663</v>
      </c>
      <c r="AF184" s="37">
        <v>2.8179756138630538E-2</v>
      </c>
      <c r="AG184" s="32">
        <v>0</v>
      </c>
      <c r="AH184" s="32">
        <v>0</v>
      </c>
      <c r="AI184" s="37" t="s">
        <v>2466</v>
      </c>
      <c r="AJ184" s="32">
        <v>0</v>
      </c>
      <c r="AK184" s="32">
        <v>0</v>
      </c>
      <c r="AL184" s="37" t="s">
        <v>2466</v>
      </c>
      <c r="AM184" t="s">
        <v>67</v>
      </c>
      <c r="AN184" s="34">
        <v>5</v>
      </c>
      <c r="AX184"/>
      <c r="AY184"/>
    </row>
    <row r="185" spans="1:51" x14ac:dyDescent="0.25">
      <c r="A185" t="s">
        <v>2364</v>
      </c>
      <c r="B185" t="s">
        <v>1217</v>
      </c>
      <c r="C185" t="s">
        <v>1931</v>
      </c>
      <c r="D185" t="s">
        <v>2261</v>
      </c>
      <c r="E185" s="32">
        <v>47.12222222222222</v>
      </c>
      <c r="F185" s="32">
        <v>180.54900000000004</v>
      </c>
      <c r="G185" s="32">
        <v>4.7333333333333334</v>
      </c>
      <c r="H185" s="37">
        <v>2.62163364700626E-2</v>
      </c>
      <c r="I185" s="32">
        <v>162.63788888888888</v>
      </c>
      <c r="J185" s="32">
        <v>4.7333333333333334</v>
      </c>
      <c r="K185" s="37">
        <v>2.9103509432338099E-2</v>
      </c>
      <c r="L185" s="32">
        <v>43.430555555555557</v>
      </c>
      <c r="M185" s="32">
        <v>0</v>
      </c>
      <c r="N185" s="37">
        <v>0</v>
      </c>
      <c r="O185" s="32">
        <v>28.952777777777779</v>
      </c>
      <c r="P185" s="32">
        <v>0</v>
      </c>
      <c r="Q185" s="37">
        <v>0</v>
      </c>
      <c r="R185" s="32">
        <v>9.1444444444444439</v>
      </c>
      <c r="S185" s="32">
        <v>0</v>
      </c>
      <c r="T185" s="37">
        <v>0</v>
      </c>
      <c r="U185" s="32">
        <v>5.333333333333333</v>
      </c>
      <c r="V185" s="32">
        <v>0</v>
      </c>
      <c r="W185" s="37">
        <v>0</v>
      </c>
      <c r="X185" s="32">
        <v>37.822555555555553</v>
      </c>
      <c r="Y185" s="32">
        <v>4.7333333333333334</v>
      </c>
      <c r="Z185" s="37">
        <v>0.12514578308651805</v>
      </c>
      <c r="AA185" s="32">
        <v>3.4333333333333331</v>
      </c>
      <c r="AB185" s="32">
        <v>0</v>
      </c>
      <c r="AC185" s="37">
        <v>0</v>
      </c>
      <c r="AD185" s="32">
        <v>67.825000000000003</v>
      </c>
      <c r="AE185" s="32">
        <v>0</v>
      </c>
      <c r="AF185" s="37">
        <v>0</v>
      </c>
      <c r="AG185" s="32">
        <v>28.037555555555556</v>
      </c>
      <c r="AH185" s="32">
        <v>0</v>
      </c>
      <c r="AI185" s="37">
        <v>0</v>
      </c>
      <c r="AJ185" s="32">
        <v>0</v>
      </c>
      <c r="AK185" s="32">
        <v>0</v>
      </c>
      <c r="AL185" s="37" t="s">
        <v>2466</v>
      </c>
      <c r="AM185" t="s">
        <v>266</v>
      </c>
      <c r="AN185" s="34">
        <v>5</v>
      </c>
      <c r="AX185"/>
      <c r="AY185"/>
    </row>
    <row r="186" spans="1:51" x14ac:dyDescent="0.25">
      <c r="A186" t="s">
        <v>2364</v>
      </c>
      <c r="B186" t="s">
        <v>1560</v>
      </c>
      <c r="C186" t="s">
        <v>2048</v>
      </c>
      <c r="D186" t="s">
        <v>2243</v>
      </c>
      <c r="E186" s="32">
        <v>18.68888888888889</v>
      </c>
      <c r="F186" s="32">
        <v>85.324777777777797</v>
      </c>
      <c r="G186" s="32">
        <v>2.4063333333333334</v>
      </c>
      <c r="H186" s="37">
        <v>2.8202046298912778E-2</v>
      </c>
      <c r="I186" s="32">
        <v>81.959555555555568</v>
      </c>
      <c r="J186" s="32">
        <v>1.3411111111111114</v>
      </c>
      <c r="K186" s="37">
        <v>1.6363084231246848E-2</v>
      </c>
      <c r="L186" s="32">
        <v>12.086333333333336</v>
      </c>
      <c r="M186" s="32">
        <v>2.133</v>
      </c>
      <c r="N186" s="37">
        <v>0.17648032212692016</v>
      </c>
      <c r="O186" s="32">
        <v>8.7211111111111119</v>
      </c>
      <c r="P186" s="32">
        <v>1.0677777777777779</v>
      </c>
      <c r="Q186" s="37">
        <v>0.12243597910561856</v>
      </c>
      <c r="R186" s="32">
        <v>1.0652222222222223</v>
      </c>
      <c r="S186" s="32">
        <v>1.0652222222222223</v>
      </c>
      <c r="T186" s="37">
        <v>1</v>
      </c>
      <c r="U186" s="32">
        <v>2.2999999999999998</v>
      </c>
      <c r="V186" s="32">
        <v>0</v>
      </c>
      <c r="W186" s="37">
        <v>0</v>
      </c>
      <c r="X186" s="32">
        <v>18.716222222222221</v>
      </c>
      <c r="Y186" s="32">
        <v>0.27333333333333337</v>
      </c>
      <c r="Z186" s="37">
        <v>1.4604086769647249E-2</v>
      </c>
      <c r="AA186" s="32">
        <v>0</v>
      </c>
      <c r="AB186" s="32">
        <v>0</v>
      </c>
      <c r="AC186" s="37" t="s">
        <v>2466</v>
      </c>
      <c r="AD186" s="32">
        <v>54.522222222222233</v>
      </c>
      <c r="AE186" s="32">
        <v>0</v>
      </c>
      <c r="AF186" s="37">
        <v>0</v>
      </c>
      <c r="AG186" s="32">
        <v>0</v>
      </c>
      <c r="AH186" s="32">
        <v>0</v>
      </c>
      <c r="AI186" s="37" t="s">
        <v>2466</v>
      </c>
      <c r="AJ186" s="32">
        <v>0</v>
      </c>
      <c r="AK186" s="32">
        <v>0</v>
      </c>
      <c r="AL186" s="37" t="s">
        <v>2466</v>
      </c>
      <c r="AM186" t="s">
        <v>616</v>
      </c>
      <c r="AN186" s="34">
        <v>5</v>
      </c>
      <c r="AX186"/>
      <c r="AY186"/>
    </row>
    <row r="187" spans="1:51" x14ac:dyDescent="0.25">
      <c r="A187" t="s">
        <v>2364</v>
      </c>
      <c r="B187" t="s">
        <v>1578</v>
      </c>
      <c r="C187" t="s">
        <v>2165</v>
      </c>
      <c r="D187" t="s">
        <v>2271</v>
      </c>
      <c r="E187" s="32">
        <v>137.38888888888889</v>
      </c>
      <c r="F187" s="32">
        <v>445.13777777777784</v>
      </c>
      <c r="G187" s="32">
        <v>0</v>
      </c>
      <c r="H187" s="37">
        <v>0</v>
      </c>
      <c r="I187" s="32">
        <v>424.7116666666667</v>
      </c>
      <c r="J187" s="32">
        <v>0</v>
      </c>
      <c r="K187" s="37">
        <v>0</v>
      </c>
      <c r="L187" s="32">
        <v>77.390777777777785</v>
      </c>
      <c r="M187" s="32">
        <v>0</v>
      </c>
      <c r="N187" s="37">
        <v>0</v>
      </c>
      <c r="O187" s="32">
        <v>63.915555555555564</v>
      </c>
      <c r="P187" s="32">
        <v>0</v>
      </c>
      <c r="Q187" s="37">
        <v>0</v>
      </c>
      <c r="R187" s="32">
        <v>8.1418888888888894</v>
      </c>
      <c r="S187" s="32">
        <v>0</v>
      </c>
      <c r="T187" s="37">
        <v>0</v>
      </c>
      <c r="U187" s="32">
        <v>5.333333333333333</v>
      </c>
      <c r="V187" s="32">
        <v>0</v>
      </c>
      <c r="W187" s="37">
        <v>0</v>
      </c>
      <c r="X187" s="32">
        <v>149.67311111111113</v>
      </c>
      <c r="Y187" s="32">
        <v>0</v>
      </c>
      <c r="Z187" s="37">
        <v>0</v>
      </c>
      <c r="AA187" s="32">
        <v>6.9508888888888878</v>
      </c>
      <c r="AB187" s="32">
        <v>0</v>
      </c>
      <c r="AC187" s="37">
        <v>0</v>
      </c>
      <c r="AD187" s="32">
        <v>211.12299999999999</v>
      </c>
      <c r="AE187" s="32">
        <v>0</v>
      </c>
      <c r="AF187" s="37">
        <v>0</v>
      </c>
      <c r="AG187" s="32">
        <v>0</v>
      </c>
      <c r="AH187" s="32">
        <v>0</v>
      </c>
      <c r="AI187" s="37" t="s">
        <v>2466</v>
      </c>
      <c r="AJ187" s="32">
        <v>0</v>
      </c>
      <c r="AK187" s="32">
        <v>0</v>
      </c>
      <c r="AL187" s="37" t="s">
        <v>2466</v>
      </c>
      <c r="AM187" t="s">
        <v>634</v>
      </c>
      <c r="AN187" s="34">
        <v>5</v>
      </c>
      <c r="AX187"/>
      <c r="AY187"/>
    </row>
    <row r="188" spans="1:51" x14ac:dyDescent="0.25">
      <c r="A188" t="s">
        <v>2364</v>
      </c>
      <c r="B188" t="s">
        <v>1710</v>
      </c>
      <c r="C188" t="s">
        <v>1955</v>
      </c>
      <c r="D188" t="s">
        <v>2271</v>
      </c>
      <c r="E188" s="32">
        <v>43.422222222222224</v>
      </c>
      <c r="F188" s="32">
        <v>127.74911111111111</v>
      </c>
      <c r="G188" s="32">
        <v>6.7157777777777783</v>
      </c>
      <c r="H188" s="37">
        <v>5.257005484708744E-2</v>
      </c>
      <c r="I188" s="32">
        <v>113.48522222222222</v>
      </c>
      <c r="J188" s="32">
        <v>6.7157777777777783</v>
      </c>
      <c r="K188" s="37">
        <v>5.9177553220340982E-2</v>
      </c>
      <c r="L188" s="32">
        <v>25.488888888888887</v>
      </c>
      <c r="M188" s="32">
        <v>0</v>
      </c>
      <c r="N188" s="37">
        <v>0</v>
      </c>
      <c r="O188" s="32">
        <v>11.225</v>
      </c>
      <c r="P188" s="32">
        <v>0</v>
      </c>
      <c r="Q188" s="37">
        <v>0</v>
      </c>
      <c r="R188" s="32">
        <v>8.7527777777777782</v>
      </c>
      <c r="S188" s="32">
        <v>0</v>
      </c>
      <c r="T188" s="37">
        <v>0</v>
      </c>
      <c r="U188" s="32">
        <v>5.5111111111111111</v>
      </c>
      <c r="V188" s="32">
        <v>0</v>
      </c>
      <c r="W188" s="37">
        <v>0</v>
      </c>
      <c r="X188" s="32">
        <v>36.405555555555559</v>
      </c>
      <c r="Y188" s="32">
        <v>1.0222222222222221</v>
      </c>
      <c r="Z188" s="37">
        <v>2.8078742560659235E-2</v>
      </c>
      <c r="AA188" s="32">
        <v>0</v>
      </c>
      <c r="AB188" s="32">
        <v>0</v>
      </c>
      <c r="AC188" s="37" t="s">
        <v>2466</v>
      </c>
      <c r="AD188" s="32">
        <v>53.593555555555554</v>
      </c>
      <c r="AE188" s="32">
        <v>5.6935555555555561</v>
      </c>
      <c r="AF188" s="37">
        <v>0.10623582437357727</v>
      </c>
      <c r="AG188" s="32">
        <v>12.261111111111111</v>
      </c>
      <c r="AH188" s="32">
        <v>0</v>
      </c>
      <c r="AI188" s="37">
        <v>0</v>
      </c>
      <c r="AJ188" s="32">
        <v>0</v>
      </c>
      <c r="AK188" s="32">
        <v>0</v>
      </c>
      <c r="AL188" s="37" t="s">
        <v>2466</v>
      </c>
      <c r="AM188" t="s">
        <v>768</v>
      </c>
      <c r="AN188" s="34">
        <v>5</v>
      </c>
      <c r="AX188"/>
      <c r="AY188"/>
    </row>
    <row r="189" spans="1:51" x14ac:dyDescent="0.25">
      <c r="A189" t="s">
        <v>2364</v>
      </c>
      <c r="B189" t="s">
        <v>1293</v>
      </c>
      <c r="C189" t="s">
        <v>1955</v>
      </c>
      <c r="D189" t="s">
        <v>2271</v>
      </c>
      <c r="E189" s="32">
        <v>77.088888888888889</v>
      </c>
      <c r="F189" s="32">
        <v>285.48866666666669</v>
      </c>
      <c r="G189" s="32">
        <v>79.995555555555569</v>
      </c>
      <c r="H189" s="37">
        <v>0.2802057135562494</v>
      </c>
      <c r="I189" s="32">
        <v>265.14422222222225</v>
      </c>
      <c r="J189" s="32">
        <v>79.995555555555569</v>
      </c>
      <c r="K189" s="37">
        <v>0.30170582215632752</v>
      </c>
      <c r="L189" s="32">
        <v>39.312555555555562</v>
      </c>
      <c r="M189" s="32">
        <v>5.75</v>
      </c>
      <c r="N189" s="37">
        <v>0.14626370427316121</v>
      </c>
      <c r="O189" s="32">
        <v>28.026444444444447</v>
      </c>
      <c r="P189" s="32">
        <v>5.75</v>
      </c>
      <c r="Q189" s="37">
        <v>0.20516337744511134</v>
      </c>
      <c r="R189" s="32">
        <v>5.8638888888888889</v>
      </c>
      <c r="S189" s="32">
        <v>0</v>
      </c>
      <c r="T189" s="37">
        <v>0</v>
      </c>
      <c r="U189" s="32">
        <v>5.4222222222222225</v>
      </c>
      <c r="V189" s="32">
        <v>0</v>
      </c>
      <c r="W189" s="37">
        <v>0</v>
      </c>
      <c r="X189" s="32">
        <v>80.091666666666669</v>
      </c>
      <c r="Y189" s="32">
        <v>18.483333333333334</v>
      </c>
      <c r="Z189" s="37">
        <v>0.23077723441889503</v>
      </c>
      <c r="AA189" s="32">
        <v>9.0583333333333336</v>
      </c>
      <c r="AB189" s="32">
        <v>0</v>
      </c>
      <c r="AC189" s="37">
        <v>0</v>
      </c>
      <c r="AD189" s="32">
        <v>132.18722222222223</v>
      </c>
      <c r="AE189" s="32">
        <v>55.762222222222228</v>
      </c>
      <c r="AF189" s="37">
        <v>0.42184275669610022</v>
      </c>
      <c r="AG189" s="32">
        <v>24.838888888888889</v>
      </c>
      <c r="AH189" s="32">
        <v>0</v>
      </c>
      <c r="AI189" s="37">
        <v>0</v>
      </c>
      <c r="AJ189" s="32">
        <v>0</v>
      </c>
      <c r="AK189" s="32">
        <v>0</v>
      </c>
      <c r="AL189" s="37" t="s">
        <v>2466</v>
      </c>
      <c r="AM189" t="s">
        <v>343</v>
      </c>
      <c r="AN189" s="34">
        <v>5</v>
      </c>
      <c r="AX189"/>
      <c r="AY189"/>
    </row>
    <row r="190" spans="1:51" x14ac:dyDescent="0.25">
      <c r="A190" t="s">
        <v>2364</v>
      </c>
      <c r="B190" t="s">
        <v>963</v>
      </c>
      <c r="C190" t="s">
        <v>2028</v>
      </c>
      <c r="D190" t="s">
        <v>2293</v>
      </c>
      <c r="E190" s="32">
        <v>107.04444444444445</v>
      </c>
      <c r="F190" s="32">
        <v>398.81111111111113</v>
      </c>
      <c r="G190" s="32">
        <v>157.61966666666666</v>
      </c>
      <c r="H190" s="37">
        <v>0.3952238598055331</v>
      </c>
      <c r="I190" s="32">
        <v>361.07911111111116</v>
      </c>
      <c r="J190" s="32">
        <v>156.80855555555559</v>
      </c>
      <c r="K190" s="37">
        <v>0.43427756059613898</v>
      </c>
      <c r="L190" s="32">
        <v>79.720666666666688</v>
      </c>
      <c r="M190" s="32">
        <v>26.574999999999999</v>
      </c>
      <c r="N190" s="37">
        <v>0.33335145215377016</v>
      </c>
      <c r="O190" s="32">
        <v>47.911111111111119</v>
      </c>
      <c r="P190" s="32">
        <v>25.763888888888889</v>
      </c>
      <c r="Q190" s="37">
        <v>0.53774350649350644</v>
      </c>
      <c r="R190" s="32">
        <v>23.380666666666674</v>
      </c>
      <c r="S190" s="32">
        <v>0.81111111111111112</v>
      </c>
      <c r="T190" s="37">
        <v>3.4691530514290046E-2</v>
      </c>
      <c r="U190" s="32">
        <v>8.4288888888888884</v>
      </c>
      <c r="V190" s="32">
        <v>0</v>
      </c>
      <c r="W190" s="37">
        <v>0</v>
      </c>
      <c r="X190" s="32">
        <v>130.44111111111107</v>
      </c>
      <c r="Y190" s="32">
        <v>61.105000000000011</v>
      </c>
      <c r="Z190" s="37">
        <v>0.46844893821818295</v>
      </c>
      <c r="AA190" s="32">
        <v>5.9224444444444453</v>
      </c>
      <c r="AB190" s="32">
        <v>0</v>
      </c>
      <c r="AC190" s="37">
        <v>0</v>
      </c>
      <c r="AD190" s="32">
        <v>161.40077777777785</v>
      </c>
      <c r="AE190" s="32">
        <v>69.939666666666668</v>
      </c>
      <c r="AF190" s="37">
        <v>0.43332917988141301</v>
      </c>
      <c r="AG190" s="32">
        <v>12.052777777777777</v>
      </c>
      <c r="AH190" s="32">
        <v>0</v>
      </c>
      <c r="AI190" s="37">
        <v>0</v>
      </c>
      <c r="AJ190" s="32">
        <v>9.2733333333333334</v>
      </c>
      <c r="AK190" s="32">
        <v>0</v>
      </c>
      <c r="AL190" s="37">
        <v>0</v>
      </c>
      <c r="AM190" t="s">
        <v>7</v>
      </c>
      <c r="AN190" s="34">
        <v>5</v>
      </c>
      <c r="AX190"/>
      <c r="AY190"/>
    </row>
    <row r="191" spans="1:51" x14ac:dyDescent="0.25">
      <c r="A191" t="s">
        <v>2364</v>
      </c>
      <c r="B191" t="s">
        <v>1086</v>
      </c>
      <c r="C191" t="s">
        <v>2069</v>
      </c>
      <c r="D191" t="s">
        <v>2281</v>
      </c>
      <c r="E191" s="32">
        <v>56.144444444444446</v>
      </c>
      <c r="F191" s="32">
        <v>183.24900000000005</v>
      </c>
      <c r="G191" s="32">
        <v>35.328444444444443</v>
      </c>
      <c r="H191" s="37">
        <v>0.19278928913360746</v>
      </c>
      <c r="I191" s="32">
        <v>162.19322222222226</v>
      </c>
      <c r="J191" s="32">
        <v>28.952111111111108</v>
      </c>
      <c r="K191" s="37">
        <v>0.17850382842412232</v>
      </c>
      <c r="L191" s="32">
        <v>38.031888888888894</v>
      </c>
      <c r="M191" s="32">
        <v>6.3763333333333332</v>
      </c>
      <c r="N191" s="37">
        <v>0.16765755053507728</v>
      </c>
      <c r="O191" s="32">
        <v>19.572222222222223</v>
      </c>
      <c r="P191" s="32">
        <v>0</v>
      </c>
      <c r="Q191" s="37">
        <v>0</v>
      </c>
      <c r="R191" s="32">
        <v>12.770777777777779</v>
      </c>
      <c r="S191" s="32">
        <v>6.3763333333333332</v>
      </c>
      <c r="T191" s="37">
        <v>0.49929091589305441</v>
      </c>
      <c r="U191" s="32">
        <v>5.6888888888888891</v>
      </c>
      <c r="V191" s="32">
        <v>0</v>
      </c>
      <c r="W191" s="37">
        <v>0</v>
      </c>
      <c r="X191" s="32">
        <v>40.425111111111093</v>
      </c>
      <c r="Y191" s="32">
        <v>9.2995555555555551</v>
      </c>
      <c r="Z191" s="37">
        <v>0.23004403203729265</v>
      </c>
      <c r="AA191" s="32">
        <v>2.5961111111111119</v>
      </c>
      <c r="AB191" s="32">
        <v>0</v>
      </c>
      <c r="AC191" s="37">
        <v>0</v>
      </c>
      <c r="AD191" s="32">
        <v>102.19588888888894</v>
      </c>
      <c r="AE191" s="32">
        <v>19.652555555555555</v>
      </c>
      <c r="AF191" s="37">
        <v>0.19230279974297715</v>
      </c>
      <c r="AG191" s="32">
        <v>0</v>
      </c>
      <c r="AH191" s="32">
        <v>0</v>
      </c>
      <c r="AI191" s="37" t="s">
        <v>2466</v>
      </c>
      <c r="AJ191" s="32">
        <v>0</v>
      </c>
      <c r="AK191" s="32">
        <v>0</v>
      </c>
      <c r="AL191" s="37" t="s">
        <v>2466</v>
      </c>
      <c r="AM191" t="s">
        <v>132</v>
      </c>
      <c r="AN191" s="34">
        <v>5</v>
      </c>
      <c r="AX191"/>
      <c r="AY191"/>
    </row>
    <row r="192" spans="1:51" x14ac:dyDescent="0.25">
      <c r="A192" t="s">
        <v>2364</v>
      </c>
      <c r="B192" t="s">
        <v>1834</v>
      </c>
      <c r="C192" t="s">
        <v>2221</v>
      </c>
      <c r="D192" t="s">
        <v>2300</v>
      </c>
      <c r="E192" s="32">
        <v>17.844444444444445</v>
      </c>
      <c r="F192" s="32">
        <v>88.961111111111109</v>
      </c>
      <c r="G192" s="32">
        <v>0</v>
      </c>
      <c r="H192" s="37">
        <v>0</v>
      </c>
      <c r="I192" s="32">
        <v>83.358333333333334</v>
      </c>
      <c r="J192" s="32">
        <v>0</v>
      </c>
      <c r="K192" s="37">
        <v>0</v>
      </c>
      <c r="L192" s="32">
        <v>19.933333333333334</v>
      </c>
      <c r="M192" s="32">
        <v>0</v>
      </c>
      <c r="N192" s="37">
        <v>0</v>
      </c>
      <c r="O192" s="32">
        <v>14.330555555555556</v>
      </c>
      <c r="P192" s="32">
        <v>0</v>
      </c>
      <c r="Q192" s="37">
        <v>0</v>
      </c>
      <c r="R192" s="32">
        <v>5.5055555555555555</v>
      </c>
      <c r="S192" s="32">
        <v>0</v>
      </c>
      <c r="T192" s="37">
        <v>0</v>
      </c>
      <c r="U192" s="32">
        <v>9.7222222222222224E-2</v>
      </c>
      <c r="V192" s="32">
        <v>0</v>
      </c>
      <c r="W192" s="37">
        <v>0</v>
      </c>
      <c r="X192" s="32">
        <v>26.616666666666667</v>
      </c>
      <c r="Y192" s="32">
        <v>0</v>
      </c>
      <c r="Z192" s="37">
        <v>0</v>
      </c>
      <c r="AA192" s="32">
        <v>0</v>
      </c>
      <c r="AB192" s="32">
        <v>0</v>
      </c>
      <c r="AC192" s="37" t="s">
        <v>2466</v>
      </c>
      <c r="AD192" s="32">
        <v>42.411111111111111</v>
      </c>
      <c r="AE192" s="32">
        <v>0</v>
      </c>
      <c r="AF192" s="37">
        <v>0</v>
      </c>
      <c r="AG192" s="32">
        <v>0</v>
      </c>
      <c r="AH192" s="32">
        <v>0</v>
      </c>
      <c r="AI192" s="37" t="s">
        <v>2466</v>
      </c>
      <c r="AJ192" s="32">
        <v>0</v>
      </c>
      <c r="AK192" s="32">
        <v>0</v>
      </c>
      <c r="AL192" s="37" t="s">
        <v>2466</v>
      </c>
      <c r="AM192" t="s">
        <v>893</v>
      </c>
      <c r="AN192" s="34">
        <v>5</v>
      </c>
      <c r="AX192"/>
      <c r="AY192"/>
    </row>
    <row r="193" spans="1:51" x14ac:dyDescent="0.25">
      <c r="A193" t="s">
        <v>2364</v>
      </c>
      <c r="B193" t="s">
        <v>1713</v>
      </c>
      <c r="C193" t="s">
        <v>2097</v>
      </c>
      <c r="D193" t="s">
        <v>2274</v>
      </c>
      <c r="E193" s="32">
        <v>41.43333333333333</v>
      </c>
      <c r="F193" s="32">
        <v>115.80644444444444</v>
      </c>
      <c r="G193" s="32">
        <v>29.942555555555565</v>
      </c>
      <c r="H193" s="37">
        <v>0.25855690241763563</v>
      </c>
      <c r="I193" s="32">
        <v>108.75922222222221</v>
      </c>
      <c r="J193" s="32">
        <v>28.514777777777788</v>
      </c>
      <c r="K193" s="37">
        <v>0.26218261950710708</v>
      </c>
      <c r="L193" s="32">
        <v>21.835000000000001</v>
      </c>
      <c r="M193" s="32">
        <v>6.1072222222222239</v>
      </c>
      <c r="N193" s="37">
        <v>0.27969875073149641</v>
      </c>
      <c r="O193" s="32">
        <v>18.385000000000002</v>
      </c>
      <c r="P193" s="32">
        <v>4.6794444444444458</v>
      </c>
      <c r="Q193" s="37">
        <v>0.25452512615961087</v>
      </c>
      <c r="R193" s="32">
        <v>0</v>
      </c>
      <c r="S193" s="32">
        <v>0</v>
      </c>
      <c r="T193" s="37" t="s">
        <v>2466</v>
      </c>
      <c r="U193" s="32">
        <v>3.45</v>
      </c>
      <c r="V193" s="32">
        <v>1.4277777777777778</v>
      </c>
      <c r="W193" s="37">
        <v>0.41384863123993559</v>
      </c>
      <c r="X193" s="32">
        <v>29.503555555555558</v>
      </c>
      <c r="Y193" s="32">
        <v>10.353555555555555</v>
      </c>
      <c r="Z193" s="37">
        <v>0.35092568880586894</v>
      </c>
      <c r="AA193" s="32">
        <v>3.5972222222222223</v>
      </c>
      <c r="AB193" s="32">
        <v>0</v>
      </c>
      <c r="AC193" s="37">
        <v>0</v>
      </c>
      <c r="AD193" s="32">
        <v>56.845666666666652</v>
      </c>
      <c r="AE193" s="32">
        <v>13.481777777777785</v>
      </c>
      <c r="AF193" s="37">
        <v>0.23716456448356288</v>
      </c>
      <c r="AG193" s="32">
        <v>4.0250000000000004</v>
      </c>
      <c r="AH193" s="32">
        <v>0</v>
      </c>
      <c r="AI193" s="37">
        <v>0</v>
      </c>
      <c r="AJ193" s="32">
        <v>0</v>
      </c>
      <c r="AK193" s="32">
        <v>0</v>
      </c>
      <c r="AL193" s="37" t="s">
        <v>2466</v>
      </c>
      <c r="AM193" t="s">
        <v>771</v>
      </c>
      <c r="AN193" s="34">
        <v>5</v>
      </c>
      <c r="AX193"/>
      <c r="AY193"/>
    </row>
    <row r="194" spans="1:51" x14ac:dyDescent="0.25">
      <c r="A194" t="s">
        <v>2364</v>
      </c>
      <c r="B194" t="s">
        <v>1182</v>
      </c>
      <c r="C194" t="s">
        <v>2097</v>
      </c>
      <c r="D194" t="s">
        <v>2274</v>
      </c>
      <c r="E194" s="32">
        <v>29.211111111111112</v>
      </c>
      <c r="F194" s="32">
        <v>93.938000000000002</v>
      </c>
      <c r="G194" s="32">
        <v>16.66022222222222</v>
      </c>
      <c r="H194" s="37">
        <v>0.17735338438355319</v>
      </c>
      <c r="I194" s="32">
        <v>82.721333333333334</v>
      </c>
      <c r="J194" s="32">
        <v>16.66022222222222</v>
      </c>
      <c r="K194" s="37">
        <v>0.20140176120092623</v>
      </c>
      <c r="L194" s="32">
        <v>26.647222222222222</v>
      </c>
      <c r="M194" s="32">
        <v>2.6916666666666669</v>
      </c>
      <c r="N194" s="37">
        <v>0.10101115396643387</v>
      </c>
      <c r="O194" s="32">
        <v>24.536111111111111</v>
      </c>
      <c r="P194" s="32">
        <v>2.6916666666666669</v>
      </c>
      <c r="Q194" s="37">
        <v>0.10970225291520436</v>
      </c>
      <c r="R194" s="32">
        <v>0.15555555555555556</v>
      </c>
      <c r="S194" s="32">
        <v>0</v>
      </c>
      <c r="T194" s="37">
        <v>0</v>
      </c>
      <c r="U194" s="32">
        <v>1.9555555555555555</v>
      </c>
      <c r="V194" s="32">
        <v>0</v>
      </c>
      <c r="W194" s="37">
        <v>0</v>
      </c>
      <c r="X194" s="32">
        <v>19.375</v>
      </c>
      <c r="Y194" s="32">
        <v>6.2166666666666641</v>
      </c>
      <c r="Z194" s="37">
        <v>0.32086021505376333</v>
      </c>
      <c r="AA194" s="32">
        <v>9.1055555555555561</v>
      </c>
      <c r="AB194" s="32">
        <v>0</v>
      </c>
      <c r="AC194" s="37">
        <v>0</v>
      </c>
      <c r="AD194" s="32">
        <v>34.332444444444448</v>
      </c>
      <c r="AE194" s="32">
        <v>7.7518888888888897</v>
      </c>
      <c r="AF194" s="37">
        <v>0.22578901719138358</v>
      </c>
      <c r="AG194" s="32">
        <v>4.4777777777777779</v>
      </c>
      <c r="AH194" s="32">
        <v>0</v>
      </c>
      <c r="AI194" s="37">
        <v>0</v>
      </c>
      <c r="AJ194" s="32">
        <v>0</v>
      </c>
      <c r="AK194" s="32">
        <v>0</v>
      </c>
      <c r="AL194" s="37" t="s">
        <v>2466</v>
      </c>
      <c r="AM194" t="s">
        <v>230</v>
      </c>
      <c r="AN194" s="34">
        <v>5</v>
      </c>
      <c r="AX194"/>
      <c r="AY194"/>
    </row>
    <row r="195" spans="1:51" x14ac:dyDescent="0.25">
      <c r="A195" t="s">
        <v>2364</v>
      </c>
      <c r="B195" t="s">
        <v>1347</v>
      </c>
      <c r="C195" t="s">
        <v>1968</v>
      </c>
      <c r="D195" t="s">
        <v>2244</v>
      </c>
      <c r="E195" s="32">
        <v>68.344444444444449</v>
      </c>
      <c r="F195" s="32">
        <v>207.08844444444441</v>
      </c>
      <c r="G195" s="32">
        <v>155.85688888888888</v>
      </c>
      <c r="H195" s="37">
        <v>0.75261026421346544</v>
      </c>
      <c r="I195" s="32">
        <v>171.04899999999998</v>
      </c>
      <c r="J195" s="32">
        <v>124.16533333333334</v>
      </c>
      <c r="K195" s="37">
        <v>0.72590505254829529</v>
      </c>
      <c r="L195" s="32">
        <v>40.936222222222206</v>
      </c>
      <c r="M195" s="32">
        <v>33.052777777777777</v>
      </c>
      <c r="N195" s="37">
        <v>0.80742130034253856</v>
      </c>
      <c r="O195" s="32">
        <v>24.499444444444428</v>
      </c>
      <c r="P195" s="32">
        <v>20.963888888888885</v>
      </c>
      <c r="Q195" s="37">
        <v>0.85568833760402774</v>
      </c>
      <c r="R195" s="32">
        <v>10.036777777777779</v>
      </c>
      <c r="S195" s="32">
        <v>5.6888888888888891</v>
      </c>
      <c r="T195" s="37">
        <v>0.56680430859837705</v>
      </c>
      <c r="U195" s="32">
        <v>6.4</v>
      </c>
      <c r="V195" s="32">
        <v>6.4</v>
      </c>
      <c r="W195" s="37">
        <v>1</v>
      </c>
      <c r="X195" s="32">
        <v>50.93099999999999</v>
      </c>
      <c r="Y195" s="32">
        <v>44.514111111111106</v>
      </c>
      <c r="Z195" s="37">
        <v>0.87400818972945971</v>
      </c>
      <c r="AA195" s="32">
        <v>19.602666666666668</v>
      </c>
      <c r="AB195" s="32">
        <v>19.602666666666668</v>
      </c>
      <c r="AC195" s="37">
        <v>1</v>
      </c>
      <c r="AD195" s="32">
        <v>95.61855555555556</v>
      </c>
      <c r="AE195" s="32">
        <v>58.687333333333342</v>
      </c>
      <c r="AF195" s="37">
        <v>0.61376511067703043</v>
      </c>
      <c r="AG195" s="32">
        <v>0</v>
      </c>
      <c r="AH195" s="32">
        <v>0</v>
      </c>
      <c r="AI195" s="37" t="s">
        <v>2466</v>
      </c>
      <c r="AJ195" s="32">
        <v>0</v>
      </c>
      <c r="AK195" s="32">
        <v>0</v>
      </c>
      <c r="AL195" s="37" t="s">
        <v>2466</v>
      </c>
      <c r="AM195" t="s">
        <v>398</v>
      </c>
      <c r="AN195" s="34">
        <v>5</v>
      </c>
      <c r="AX195"/>
      <c r="AY195"/>
    </row>
    <row r="196" spans="1:51" x14ac:dyDescent="0.25">
      <c r="A196" t="s">
        <v>2364</v>
      </c>
      <c r="B196" t="s">
        <v>1324</v>
      </c>
      <c r="C196" t="s">
        <v>2025</v>
      </c>
      <c r="D196" t="s">
        <v>2269</v>
      </c>
      <c r="E196" s="32">
        <v>78.400000000000006</v>
      </c>
      <c r="F196" s="32">
        <v>259.21111111111111</v>
      </c>
      <c r="G196" s="32">
        <v>90.958333333333343</v>
      </c>
      <c r="H196" s="37">
        <v>0.35090445368425571</v>
      </c>
      <c r="I196" s="32">
        <v>246.55277777777781</v>
      </c>
      <c r="J196" s="32">
        <v>90.958333333333343</v>
      </c>
      <c r="K196" s="37">
        <v>0.36892033483928388</v>
      </c>
      <c r="L196" s="32">
        <v>16.286111111111111</v>
      </c>
      <c r="M196" s="32">
        <v>5.1638888888888888</v>
      </c>
      <c r="N196" s="37">
        <v>0.31707317073170732</v>
      </c>
      <c r="O196" s="32">
        <v>10.619444444444444</v>
      </c>
      <c r="P196" s="32">
        <v>5.1638888888888888</v>
      </c>
      <c r="Q196" s="37">
        <v>0.48626732932252159</v>
      </c>
      <c r="R196" s="32">
        <v>0.15555555555555556</v>
      </c>
      <c r="S196" s="32">
        <v>0</v>
      </c>
      <c r="T196" s="37">
        <v>0</v>
      </c>
      <c r="U196" s="32">
        <v>5.5111111111111111</v>
      </c>
      <c r="V196" s="32">
        <v>0</v>
      </c>
      <c r="W196" s="37">
        <v>0</v>
      </c>
      <c r="X196" s="32">
        <v>76.25833333333334</v>
      </c>
      <c r="Y196" s="32">
        <v>40.380555555555553</v>
      </c>
      <c r="Z196" s="37">
        <v>0.52952318507995477</v>
      </c>
      <c r="AA196" s="32">
        <v>6.9916666666666663</v>
      </c>
      <c r="AB196" s="32">
        <v>0</v>
      </c>
      <c r="AC196" s="37">
        <v>0</v>
      </c>
      <c r="AD196" s="32">
        <v>147.92500000000001</v>
      </c>
      <c r="AE196" s="32">
        <v>45.413888888888891</v>
      </c>
      <c r="AF196" s="37">
        <v>0.30700617805569641</v>
      </c>
      <c r="AG196" s="32">
        <v>10.894444444444444</v>
      </c>
      <c r="AH196" s="32">
        <v>0</v>
      </c>
      <c r="AI196" s="37">
        <v>0</v>
      </c>
      <c r="AJ196" s="32">
        <v>0.85555555555555551</v>
      </c>
      <c r="AK196" s="32">
        <v>0</v>
      </c>
      <c r="AL196" s="37">
        <v>0</v>
      </c>
      <c r="AM196" t="s">
        <v>374</v>
      </c>
      <c r="AN196" s="34">
        <v>5</v>
      </c>
      <c r="AX196"/>
      <c r="AY196"/>
    </row>
    <row r="197" spans="1:51" x14ac:dyDescent="0.25">
      <c r="A197" t="s">
        <v>2364</v>
      </c>
      <c r="B197" t="s">
        <v>1164</v>
      </c>
      <c r="C197" t="s">
        <v>2092</v>
      </c>
      <c r="D197" t="s">
        <v>2278</v>
      </c>
      <c r="E197" s="32">
        <v>61.588888888888889</v>
      </c>
      <c r="F197" s="32">
        <v>202.57466666666667</v>
      </c>
      <c r="G197" s="32">
        <v>12.038888888888888</v>
      </c>
      <c r="H197" s="37">
        <v>5.9429390095942669E-2</v>
      </c>
      <c r="I197" s="32">
        <v>186.59577777777778</v>
      </c>
      <c r="J197" s="32">
        <v>12.038888888888888</v>
      </c>
      <c r="K197" s="37">
        <v>6.4518549306224623E-2</v>
      </c>
      <c r="L197" s="32">
        <v>32.692999999999998</v>
      </c>
      <c r="M197" s="32">
        <v>6.1111111111111109E-2</v>
      </c>
      <c r="N197" s="37">
        <v>1.8692414618147956E-3</v>
      </c>
      <c r="O197" s="32">
        <v>23.789111111111112</v>
      </c>
      <c r="P197" s="32">
        <v>6.1111111111111109E-2</v>
      </c>
      <c r="Q197" s="37">
        <v>2.5688690437268217E-3</v>
      </c>
      <c r="R197" s="32">
        <v>1.3816666666666668</v>
      </c>
      <c r="S197" s="32">
        <v>0</v>
      </c>
      <c r="T197" s="37">
        <v>0</v>
      </c>
      <c r="U197" s="32">
        <v>7.5222222222222221</v>
      </c>
      <c r="V197" s="32">
        <v>0</v>
      </c>
      <c r="W197" s="37">
        <v>0</v>
      </c>
      <c r="X197" s="32">
        <v>53.157222222222209</v>
      </c>
      <c r="Y197" s="32">
        <v>6.6264444444444441</v>
      </c>
      <c r="Z197" s="37">
        <v>0.12465746266316903</v>
      </c>
      <c r="AA197" s="32">
        <v>7.0750000000000002</v>
      </c>
      <c r="AB197" s="32">
        <v>0</v>
      </c>
      <c r="AC197" s="37">
        <v>0</v>
      </c>
      <c r="AD197" s="32">
        <v>109.14555555555557</v>
      </c>
      <c r="AE197" s="32">
        <v>5.3513333333333328</v>
      </c>
      <c r="AF197" s="37">
        <v>4.9029328826948708E-2</v>
      </c>
      <c r="AG197" s="32">
        <v>0.50388888888888894</v>
      </c>
      <c r="AH197" s="32">
        <v>0</v>
      </c>
      <c r="AI197" s="37">
        <v>0</v>
      </c>
      <c r="AJ197" s="32">
        <v>0</v>
      </c>
      <c r="AK197" s="32">
        <v>0</v>
      </c>
      <c r="AL197" s="37" t="s">
        <v>2466</v>
      </c>
      <c r="AM197" t="s">
        <v>212</v>
      </c>
      <c r="AN197" s="34">
        <v>5</v>
      </c>
      <c r="AX197"/>
      <c r="AY197"/>
    </row>
    <row r="198" spans="1:51" x14ac:dyDescent="0.25">
      <c r="A198" t="s">
        <v>2364</v>
      </c>
      <c r="B198" t="s">
        <v>1306</v>
      </c>
      <c r="C198" t="s">
        <v>2137</v>
      </c>
      <c r="D198" t="s">
        <v>2323</v>
      </c>
      <c r="E198" s="32">
        <v>71.444444444444443</v>
      </c>
      <c r="F198" s="32">
        <v>218.76977777777779</v>
      </c>
      <c r="G198" s="32">
        <v>47.866666666666667</v>
      </c>
      <c r="H198" s="37">
        <v>0.21879926538705324</v>
      </c>
      <c r="I198" s="32">
        <v>202.86144444444443</v>
      </c>
      <c r="J198" s="32">
        <v>47.866666666666667</v>
      </c>
      <c r="K198" s="37">
        <v>0.2359574378352384</v>
      </c>
      <c r="L198" s="32">
        <v>26.991666666666667</v>
      </c>
      <c r="M198" s="32">
        <v>0.13055555555555556</v>
      </c>
      <c r="N198" s="37">
        <v>4.8368838118760934E-3</v>
      </c>
      <c r="O198" s="32">
        <v>21.691666666666666</v>
      </c>
      <c r="P198" s="32">
        <v>0.13055555555555556</v>
      </c>
      <c r="Q198" s="37">
        <v>6.0186963759764379E-3</v>
      </c>
      <c r="R198" s="32">
        <v>0.32222222222222224</v>
      </c>
      <c r="S198" s="32">
        <v>0</v>
      </c>
      <c r="T198" s="37">
        <v>0</v>
      </c>
      <c r="U198" s="32">
        <v>4.9777777777777779</v>
      </c>
      <c r="V198" s="32">
        <v>0</v>
      </c>
      <c r="W198" s="37">
        <v>0</v>
      </c>
      <c r="X198" s="32">
        <v>65.036111111111111</v>
      </c>
      <c r="Y198" s="32">
        <v>14.561111111111112</v>
      </c>
      <c r="Z198" s="37">
        <v>0.22389270917866144</v>
      </c>
      <c r="AA198" s="32">
        <v>10.608333333333333</v>
      </c>
      <c r="AB198" s="32">
        <v>0</v>
      </c>
      <c r="AC198" s="37">
        <v>0</v>
      </c>
      <c r="AD198" s="32">
        <v>87.13366666666667</v>
      </c>
      <c r="AE198" s="32">
        <v>33.174999999999997</v>
      </c>
      <c r="AF198" s="37">
        <v>0.38073687552840269</v>
      </c>
      <c r="AG198" s="32">
        <v>29</v>
      </c>
      <c r="AH198" s="32">
        <v>0</v>
      </c>
      <c r="AI198" s="37">
        <v>0</v>
      </c>
      <c r="AJ198" s="32">
        <v>0</v>
      </c>
      <c r="AK198" s="32">
        <v>0</v>
      </c>
      <c r="AL198" s="37" t="s">
        <v>2466</v>
      </c>
      <c r="AM198" t="s">
        <v>356</v>
      </c>
      <c r="AN198" s="34">
        <v>5</v>
      </c>
      <c r="AX198"/>
      <c r="AY198"/>
    </row>
    <row r="199" spans="1:51" x14ac:dyDescent="0.25">
      <c r="A199" t="s">
        <v>2364</v>
      </c>
      <c r="B199" t="s">
        <v>1670</v>
      </c>
      <c r="C199" t="s">
        <v>2078</v>
      </c>
      <c r="D199" t="s">
        <v>2282</v>
      </c>
      <c r="E199" s="32">
        <v>24.7</v>
      </c>
      <c r="F199" s="32">
        <v>103.83200000000001</v>
      </c>
      <c r="G199" s="32">
        <v>22.886111111111113</v>
      </c>
      <c r="H199" s="37">
        <v>0.22041481538553731</v>
      </c>
      <c r="I199" s="32">
        <v>98.426444444444456</v>
      </c>
      <c r="J199" s="32">
        <v>22.886111111111113</v>
      </c>
      <c r="K199" s="37">
        <v>0.23251994156945174</v>
      </c>
      <c r="L199" s="32">
        <v>15.069444444444446</v>
      </c>
      <c r="M199" s="32">
        <v>0</v>
      </c>
      <c r="N199" s="37">
        <v>0</v>
      </c>
      <c r="O199" s="32">
        <v>9.6638888888888896</v>
      </c>
      <c r="P199" s="32">
        <v>0</v>
      </c>
      <c r="Q199" s="37">
        <v>0</v>
      </c>
      <c r="R199" s="32">
        <v>0</v>
      </c>
      <c r="S199" s="32">
        <v>0</v>
      </c>
      <c r="T199" s="37" t="s">
        <v>2466</v>
      </c>
      <c r="U199" s="32">
        <v>5.4055555555555559</v>
      </c>
      <c r="V199" s="32">
        <v>0</v>
      </c>
      <c r="W199" s="37">
        <v>0</v>
      </c>
      <c r="X199" s="32">
        <v>17.866666666666667</v>
      </c>
      <c r="Y199" s="32">
        <v>8.530555555555555</v>
      </c>
      <c r="Z199" s="37">
        <v>0.47745646766169147</v>
      </c>
      <c r="AA199" s="32">
        <v>0</v>
      </c>
      <c r="AB199" s="32">
        <v>0</v>
      </c>
      <c r="AC199" s="37" t="s">
        <v>2466</v>
      </c>
      <c r="AD199" s="32">
        <v>69.718111111111114</v>
      </c>
      <c r="AE199" s="32">
        <v>14.355555555555556</v>
      </c>
      <c r="AF199" s="37">
        <v>0.20590855556423246</v>
      </c>
      <c r="AG199" s="32">
        <v>1.1777777777777778</v>
      </c>
      <c r="AH199" s="32">
        <v>0</v>
      </c>
      <c r="AI199" s="37">
        <v>0</v>
      </c>
      <c r="AJ199" s="32">
        <v>0</v>
      </c>
      <c r="AK199" s="32">
        <v>0</v>
      </c>
      <c r="AL199" s="37" t="s">
        <v>2466</v>
      </c>
      <c r="AM199" t="s">
        <v>728</v>
      </c>
      <c r="AN199" s="34">
        <v>5</v>
      </c>
      <c r="AX199"/>
      <c r="AY199"/>
    </row>
    <row r="200" spans="1:51" x14ac:dyDescent="0.25">
      <c r="A200" t="s">
        <v>2364</v>
      </c>
      <c r="B200" t="s">
        <v>1548</v>
      </c>
      <c r="C200" t="s">
        <v>2187</v>
      </c>
      <c r="D200" t="s">
        <v>2253</v>
      </c>
      <c r="E200" s="32">
        <v>101.77777777777777</v>
      </c>
      <c r="F200" s="32">
        <v>435.60488888888892</v>
      </c>
      <c r="G200" s="32">
        <v>89.532666666666671</v>
      </c>
      <c r="H200" s="37">
        <v>0.20553641373273027</v>
      </c>
      <c r="I200" s="32">
        <v>369.87533333333329</v>
      </c>
      <c r="J200" s="32">
        <v>82.286444444444442</v>
      </c>
      <c r="K200" s="37">
        <v>0.22247075441034489</v>
      </c>
      <c r="L200" s="32">
        <v>57.544555555555597</v>
      </c>
      <c r="M200" s="32">
        <v>25.052888888888894</v>
      </c>
      <c r="N200" s="37">
        <v>0.43536506011766707</v>
      </c>
      <c r="O200" s="32">
        <v>25.492777777777786</v>
      </c>
      <c r="P200" s="32">
        <v>17.806666666666668</v>
      </c>
      <c r="Q200" s="37">
        <v>0.69849848540981097</v>
      </c>
      <c r="R200" s="32">
        <v>26.540666666666695</v>
      </c>
      <c r="S200" s="32">
        <v>6.3573333333333366</v>
      </c>
      <c r="T200" s="37">
        <v>0.23953178769686756</v>
      </c>
      <c r="U200" s="32">
        <v>5.5111111111111111</v>
      </c>
      <c r="V200" s="32">
        <v>0.88888888888888884</v>
      </c>
      <c r="W200" s="37">
        <v>0.16129032258064516</v>
      </c>
      <c r="X200" s="32">
        <v>129.08866666666668</v>
      </c>
      <c r="Y200" s="32">
        <v>27.463666666666661</v>
      </c>
      <c r="Z200" s="37">
        <v>0.21275040927940994</v>
      </c>
      <c r="AA200" s="32">
        <v>33.677777777777777</v>
      </c>
      <c r="AB200" s="32">
        <v>0</v>
      </c>
      <c r="AC200" s="37">
        <v>0</v>
      </c>
      <c r="AD200" s="32">
        <v>215.29388888888883</v>
      </c>
      <c r="AE200" s="32">
        <v>37.016111111111123</v>
      </c>
      <c r="AF200" s="37">
        <v>0.1719329392122913</v>
      </c>
      <c r="AG200" s="32">
        <v>0</v>
      </c>
      <c r="AH200" s="32">
        <v>0</v>
      </c>
      <c r="AI200" s="37" t="s">
        <v>2466</v>
      </c>
      <c r="AJ200" s="32">
        <v>0</v>
      </c>
      <c r="AK200" s="32">
        <v>0</v>
      </c>
      <c r="AL200" s="37" t="s">
        <v>2466</v>
      </c>
      <c r="AM200" t="s">
        <v>603</v>
      </c>
      <c r="AN200" s="34">
        <v>5</v>
      </c>
      <c r="AX200"/>
      <c r="AY200"/>
    </row>
    <row r="201" spans="1:51" x14ac:dyDescent="0.25">
      <c r="A201" t="s">
        <v>2364</v>
      </c>
      <c r="B201" t="s">
        <v>1478</v>
      </c>
      <c r="C201" t="s">
        <v>1895</v>
      </c>
      <c r="D201" t="s">
        <v>2324</v>
      </c>
      <c r="E201" s="32">
        <v>35.511111111111113</v>
      </c>
      <c r="F201" s="32">
        <v>140.21788888888889</v>
      </c>
      <c r="G201" s="32">
        <v>32.637333333333331</v>
      </c>
      <c r="H201" s="37">
        <v>0.23276155126822459</v>
      </c>
      <c r="I201" s="32">
        <v>135.27344444444446</v>
      </c>
      <c r="J201" s="32">
        <v>31.892888888888884</v>
      </c>
      <c r="K201" s="37">
        <v>0.23576607382084511</v>
      </c>
      <c r="L201" s="32">
        <v>28.40988888888889</v>
      </c>
      <c r="M201" s="32">
        <v>8.2237777777777747</v>
      </c>
      <c r="N201" s="37">
        <v>0.28946884691949976</v>
      </c>
      <c r="O201" s="32">
        <v>23.465444444444447</v>
      </c>
      <c r="P201" s="32">
        <v>7.4793333333333303</v>
      </c>
      <c r="Q201" s="37">
        <v>0.31873819185658325</v>
      </c>
      <c r="R201" s="32">
        <v>0.74444444444444446</v>
      </c>
      <c r="S201" s="32">
        <v>0.74444444444444446</v>
      </c>
      <c r="T201" s="37">
        <v>1</v>
      </c>
      <c r="U201" s="32">
        <v>4.2</v>
      </c>
      <c r="V201" s="32">
        <v>0</v>
      </c>
      <c r="W201" s="37">
        <v>0</v>
      </c>
      <c r="X201" s="32">
        <v>50.636222222222223</v>
      </c>
      <c r="Y201" s="32">
        <v>19.416777777777774</v>
      </c>
      <c r="Z201" s="37">
        <v>0.38345628733054504</v>
      </c>
      <c r="AA201" s="32">
        <v>0</v>
      </c>
      <c r="AB201" s="32">
        <v>0</v>
      </c>
      <c r="AC201" s="37" t="s">
        <v>2466</v>
      </c>
      <c r="AD201" s="32">
        <v>61.171777777777777</v>
      </c>
      <c r="AE201" s="32">
        <v>4.996777777777778</v>
      </c>
      <c r="AF201" s="37">
        <v>8.1684364249308875E-2</v>
      </c>
      <c r="AG201" s="32">
        <v>0</v>
      </c>
      <c r="AH201" s="32">
        <v>0</v>
      </c>
      <c r="AI201" s="37" t="s">
        <v>2466</v>
      </c>
      <c r="AJ201" s="32">
        <v>0</v>
      </c>
      <c r="AK201" s="32">
        <v>0</v>
      </c>
      <c r="AL201" s="37" t="s">
        <v>2466</v>
      </c>
      <c r="AM201" t="s">
        <v>533</v>
      </c>
      <c r="AN201" s="34">
        <v>5</v>
      </c>
      <c r="AX201"/>
      <c r="AY201"/>
    </row>
    <row r="202" spans="1:51" x14ac:dyDescent="0.25">
      <c r="A202" t="s">
        <v>2364</v>
      </c>
      <c r="B202" t="s">
        <v>1141</v>
      </c>
      <c r="C202" t="s">
        <v>2053</v>
      </c>
      <c r="D202" t="s">
        <v>2307</v>
      </c>
      <c r="E202" s="32">
        <v>82.988888888888894</v>
      </c>
      <c r="F202" s="32">
        <v>246.69422222222227</v>
      </c>
      <c r="G202" s="32">
        <v>0</v>
      </c>
      <c r="H202" s="37">
        <v>0</v>
      </c>
      <c r="I202" s="32">
        <v>225.43477777777781</v>
      </c>
      <c r="J202" s="32">
        <v>0</v>
      </c>
      <c r="K202" s="37">
        <v>0</v>
      </c>
      <c r="L202" s="32">
        <v>34.663000000000004</v>
      </c>
      <c r="M202" s="32">
        <v>0</v>
      </c>
      <c r="N202" s="37">
        <v>0</v>
      </c>
      <c r="O202" s="32">
        <v>16.781333333333336</v>
      </c>
      <c r="P202" s="32">
        <v>0</v>
      </c>
      <c r="Q202" s="37">
        <v>0</v>
      </c>
      <c r="R202" s="32">
        <v>11.136111111111111</v>
      </c>
      <c r="S202" s="32">
        <v>0</v>
      </c>
      <c r="T202" s="37">
        <v>0</v>
      </c>
      <c r="U202" s="32">
        <v>6.7455555555555557</v>
      </c>
      <c r="V202" s="32">
        <v>0</v>
      </c>
      <c r="W202" s="37">
        <v>0</v>
      </c>
      <c r="X202" s="32">
        <v>66.851111111111152</v>
      </c>
      <c r="Y202" s="32">
        <v>0</v>
      </c>
      <c r="Z202" s="37">
        <v>0</v>
      </c>
      <c r="AA202" s="32">
        <v>3.3777777777777778</v>
      </c>
      <c r="AB202" s="32">
        <v>0</v>
      </c>
      <c r="AC202" s="37">
        <v>0</v>
      </c>
      <c r="AD202" s="32">
        <v>98.536111111111111</v>
      </c>
      <c r="AE202" s="32">
        <v>0</v>
      </c>
      <c r="AF202" s="37">
        <v>0</v>
      </c>
      <c r="AG202" s="32">
        <v>43.266222222222211</v>
      </c>
      <c r="AH202" s="32">
        <v>0</v>
      </c>
      <c r="AI202" s="37">
        <v>0</v>
      </c>
      <c r="AJ202" s="32">
        <v>0</v>
      </c>
      <c r="AK202" s="32">
        <v>0</v>
      </c>
      <c r="AL202" s="37" t="s">
        <v>2466</v>
      </c>
      <c r="AM202" t="s">
        <v>188</v>
      </c>
      <c r="AN202" s="34">
        <v>5</v>
      </c>
      <c r="AX202"/>
      <c r="AY202"/>
    </row>
    <row r="203" spans="1:51" x14ac:dyDescent="0.25">
      <c r="A203" t="s">
        <v>2364</v>
      </c>
      <c r="B203" t="s">
        <v>1421</v>
      </c>
      <c r="C203" t="s">
        <v>1939</v>
      </c>
      <c r="D203" t="s">
        <v>2293</v>
      </c>
      <c r="E203" s="32">
        <v>93.944444444444443</v>
      </c>
      <c r="F203" s="32">
        <v>283.25011111111121</v>
      </c>
      <c r="G203" s="32">
        <v>60.849999999999994</v>
      </c>
      <c r="H203" s="37">
        <v>0.21482780628506168</v>
      </c>
      <c r="I203" s="32">
        <v>264.19455555555561</v>
      </c>
      <c r="J203" s="32">
        <v>60.849999999999994</v>
      </c>
      <c r="K203" s="37">
        <v>0.23032268727886135</v>
      </c>
      <c r="L203" s="32">
        <v>16.832888888888888</v>
      </c>
      <c r="M203" s="32">
        <v>1.95</v>
      </c>
      <c r="N203" s="37">
        <v>0.11584464276284523</v>
      </c>
      <c r="O203" s="32">
        <v>11.499555555555556</v>
      </c>
      <c r="P203" s="32">
        <v>1.95</v>
      </c>
      <c r="Q203" s="37">
        <v>0.16957177088969622</v>
      </c>
      <c r="R203" s="32">
        <v>5.333333333333333</v>
      </c>
      <c r="S203" s="32">
        <v>0</v>
      </c>
      <c r="T203" s="37">
        <v>0</v>
      </c>
      <c r="U203" s="32">
        <v>0</v>
      </c>
      <c r="V203" s="32">
        <v>0</v>
      </c>
      <c r="W203" s="37" t="s">
        <v>2466</v>
      </c>
      <c r="X203" s="32">
        <v>71.804888888888897</v>
      </c>
      <c r="Y203" s="32">
        <v>10.25</v>
      </c>
      <c r="Z203" s="37">
        <v>0.14274794040640995</v>
      </c>
      <c r="AA203" s="32">
        <v>13.722222222222221</v>
      </c>
      <c r="AB203" s="32">
        <v>0</v>
      </c>
      <c r="AC203" s="37">
        <v>0</v>
      </c>
      <c r="AD203" s="32">
        <v>180.89011111111117</v>
      </c>
      <c r="AE203" s="32">
        <v>48.65</v>
      </c>
      <c r="AF203" s="37">
        <v>0.26894781423467029</v>
      </c>
      <c r="AG203" s="32">
        <v>0</v>
      </c>
      <c r="AH203" s="32">
        <v>0</v>
      </c>
      <c r="AI203" s="37" t="s">
        <v>2466</v>
      </c>
      <c r="AJ203" s="32">
        <v>0</v>
      </c>
      <c r="AK203" s="32">
        <v>0</v>
      </c>
      <c r="AL203" s="37" t="s">
        <v>2466</v>
      </c>
      <c r="AM203" t="s">
        <v>474</v>
      </c>
      <c r="AN203" s="34">
        <v>5</v>
      </c>
      <c r="AX203"/>
      <c r="AY203"/>
    </row>
    <row r="204" spans="1:51" x14ac:dyDescent="0.25">
      <c r="A204" t="s">
        <v>2364</v>
      </c>
      <c r="B204" t="s">
        <v>1683</v>
      </c>
      <c r="C204" t="s">
        <v>2209</v>
      </c>
      <c r="D204" t="s">
        <v>2301</v>
      </c>
      <c r="E204" s="32">
        <v>52.266666666666666</v>
      </c>
      <c r="F204" s="32">
        <v>159.09366666666668</v>
      </c>
      <c r="G204" s="32">
        <v>0</v>
      </c>
      <c r="H204" s="37">
        <v>0</v>
      </c>
      <c r="I204" s="32">
        <v>142.28177777777779</v>
      </c>
      <c r="J204" s="32">
        <v>0</v>
      </c>
      <c r="K204" s="37">
        <v>0</v>
      </c>
      <c r="L204" s="32">
        <v>31.437777777777768</v>
      </c>
      <c r="M204" s="32">
        <v>0</v>
      </c>
      <c r="N204" s="37">
        <v>0</v>
      </c>
      <c r="O204" s="32">
        <v>25.748888888888878</v>
      </c>
      <c r="P204" s="32">
        <v>0</v>
      </c>
      <c r="Q204" s="37">
        <v>0</v>
      </c>
      <c r="R204" s="32">
        <v>0</v>
      </c>
      <c r="S204" s="32">
        <v>0</v>
      </c>
      <c r="T204" s="37" t="s">
        <v>2466</v>
      </c>
      <c r="U204" s="32">
        <v>5.6888888888888891</v>
      </c>
      <c r="V204" s="32">
        <v>0</v>
      </c>
      <c r="W204" s="37">
        <v>0</v>
      </c>
      <c r="X204" s="32">
        <v>39.374888888888897</v>
      </c>
      <c r="Y204" s="32">
        <v>0</v>
      </c>
      <c r="Z204" s="37">
        <v>0</v>
      </c>
      <c r="AA204" s="32">
        <v>11.122999999999999</v>
      </c>
      <c r="AB204" s="32">
        <v>0</v>
      </c>
      <c r="AC204" s="37">
        <v>0</v>
      </c>
      <c r="AD204" s="32">
        <v>70.707333333333324</v>
      </c>
      <c r="AE204" s="32">
        <v>0</v>
      </c>
      <c r="AF204" s="37">
        <v>0</v>
      </c>
      <c r="AG204" s="32">
        <v>6.450666666666665</v>
      </c>
      <c r="AH204" s="32">
        <v>0</v>
      </c>
      <c r="AI204" s="37">
        <v>0</v>
      </c>
      <c r="AJ204" s="32">
        <v>0</v>
      </c>
      <c r="AK204" s="32">
        <v>0</v>
      </c>
      <c r="AL204" s="37" t="s">
        <v>2466</v>
      </c>
      <c r="AM204" t="s">
        <v>741</v>
      </c>
      <c r="AN204" s="34">
        <v>5</v>
      </c>
      <c r="AX204"/>
      <c r="AY204"/>
    </row>
    <row r="205" spans="1:51" x14ac:dyDescent="0.25">
      <c r="A205" t="s">
        <v>2364</v>
      </c>
      <c r="B205" t="s">
        <v>1042</v>
      </c>
      <c r="C205" t="s">
        <v>2025</v>
      </c>
      <c r="D205" t="s">
        <v>2269</v>
      </c>
      <c r="E205" s="32">
        <v>137.32222222222222</v>
      </c>
      <c r="F205" s="32">
        <v>391.36388888888882</v>
      </c>
      <c r="G205" s="32">
        <v>60.744444444444447</v>
      </c>
      <c r="H205" s="37">
        <v>0.15521218530637163</v>
      </c>
      <c r="I205" s="32">
        <v>372.68611111111113</v>
      </c>
      <c r="J205" s="32">
        <v>60.744444444444447</v>
      </c>
      <c r="K205" s="37">
        <v>0.16299089940149217</v>
      </c>
      <c r="L205" s="32">
        <v>34.302777777777777</v>
      </c>
      <c r="M205" s="32">
        <v>2.1027777777777779</v>
      </c>
      <c r="N205" s="37">
        <v>6.130051016276622E-2</v>
      </c>
      <c r="O205" s="32">
        <v>28.080555555555556</v>
      </c>
      <c r="P205" s="32">
        <v>2.1027777777777779</v>
      </c>
      <c r="Q205" s="37">
        <v>7.4883766940350191E-2</v>
      </c>
      <c r="R205" s="32">
        <v>0.71111111111111114</v>
      </c>
      <c r="S205" s="32">
        <v>0</v>
      </c>
      <c r="T205" s="37">
        <v>0</v>
      </c>
      <c r="U205" s="32">
        <v>5.5111111111111111</v>
      </c>
      <c r="V205" s="32">
        <v>0</v>
      </c>
      <c r="W205" s="37">
        <v>0</v>
      </c>
      <c r="X205" s="32">
        <v>112.175</v>
      </c>
      <c r="Y205" s="32">
        <v>52.169444444444444</v>
      </c>
      <c r="Z205" s="37">
        <v>0.4650719362107818</v>
      </c>
      <c r="AA205" s="32">
        <v>12.455555555555556</v>
      </c>
      <c r="AB205" s="32">
        <v>0</v>
      </c>
      <c r="AC205" s="37">
        <v>0</v>
      </c>
      <c r="AD205" s="32">
        <v>226.83611111111111</v>
      </c>
      <c r="AE205" s="32">
        <v>6.4722222222222223</v>
      </c>
      <c r="AF205" s="37">
        <v>2.8532592057408067E-2</v>
      </c>
      <c r="AG205" s="32">
        <v>5.5944444444444441</v>
      </c>
      <c r="AH205" s="32">
        <v>0</v>
      </c>
      <c r="AI205" s="37">
        <v>0</v>
      </c>
      <c r="AJ205" s="32">
        <v>0</v>
      </c>
      <c r="AK205" s="32">
        <v>0</v>
      </c>
      <c r="AL205" s="37" t="s">
        <v>2466</v>
      </c>
      <c r="AM205" t="s">
        <v>86</v>
      </c>
      <c r="AN205" s="34">
        <v>5</v>
      </c>
      <c r="AX205"/>
      <c r="AY205"/>
    </row>
    <row r="206" spans="1:51" x14ac:dyDescent="0.25">
      <c r="A206" t="s">
        <v>2364</v>
      </c>
      <c r="B206" t="s">
        <v>1195</v>
      </c>
      <c r="C206" t="s">
        <v>2025</v>
      </c>
      <c r="D206" t="s">
        <v>2269</v>
      </c>
      <c r="E206" s="32">
        <v>105.47777777777777</v>
      </c>
      <c r="F206" s="32">
        <v>285.10922222222223</v>
      </c>
      <c r="G206" s="32">
        <v>47.811888888888888</v>
      </c>
      <c r="H206" s="37">
        <v>0.16769674623721201</v>
      </c>
      <c r="I206" s="32">
        <v>244.92888888888893</v>
      </c>
      <c r="J206" s="32">
        <v>45.589666666666666</v>
      </c>
      <c r="K206" s="37">
        <v>0.18613429748316968</v>
      </c>
      <c r="L206" s="32">
        <v>45.040000000000013</v>
      </c>
      <c r="M206" s="32">
        <v>8.267777777777777</v>
      </c>
      <c r="N206" s="37">
        <v>0.18356522597197544</v>
      </c>
      <c r="O206" s="32">
        <v>17.937222222222228</v>
      </c>
      <c r="P206" s="32">
        <v>6.0455555555555547</v>
      </c>
      <c r="Q206" s="37">
        <v>0.33703967541115604</v>
      </c>
      <c r="R206" s="32">
        <v>25.858333333333334</v>
      </c>
      <c r="S206" s="32">
        <v>2.2222222222222223</v>
      </c>
      <c r="T206" s="37">
        <v>8.593833924159415E-2</v>
      </c>
      <c r="U206" s="32">
        <v>1.2444444444444445</v>
      </c>
      <c r="V206" s="32">
        <v>0</v>
      </c>
      <c r="W206" s="37">
        <v>0</v>
      </c>
      <c r="X206" s="32">
        <v>62.45311111111112</v>
      </c>
      <c r="Y206" s="32">
        <v>14.494999999999999</v>
      </c>
      <c r="Z206" s="37">
        <v>0.23209412216809763</v>
      </c>
      <c r="AA206" s="32">
        <v>13.077555555555556</v>
      </c>
      <c r="AB206" s="32">
        <v>0</v>
      </c>
      <c r="AC206" s="37">
        <v>0</v>
      </c>
      <c r="AD206" s="32">
        <v>164.53855555555558</v>
      </c>
      <c r="AE206" s="32">
        <v>25.049111111111113</v>
      </c>
      <c r="AF206" s="37">
        <v>0.15223854996498626</v>
      </c>
      <c r="AG206" s="32">
        <v>0</v>
      </c>
      <c r="AH206" s="32">
        <v>0</v>
      </c>
      <c r="AI206" s="37" t="s">
        <v>2466</v>
      </c>
      <c r="AJ206" s="32">
        <v>0</v>
      </c>
      <c r="AK206" s="32">
        <v>0</v>
      </c>
      <c r="AL206" s="37" t="s">
        <v>2466</v>
      </c>
      <c r="AM206" t="s">
        <v>243</v>
      </c>
      <c r="AN206" s="34">
        <v>5</v>
      </c>
      <c r="AX206"/>
      <c r="AY206"/>
    </row>
    <row r="207" spans="1:51" x14ac:dyDescent="0.25">
      <c r="A207" t="s">
        <v>2364</v>
      </c>
      <c r="B207" t="s">
        <v>1659</v>
      </c>
      <c r="C207" t="s">
        <v>1946</v>
      </c>
      <c r="D207" t="s">
        <v>2281</v>
      </c>
      <c r="E207" s="32">
        <v>16.122222222222224</v>
      </c>
      <c r="F207" s="32">
        <v>61.284111111111109</v>
      </c>
      <c r="G207" s="32">
        <v>0</v>
      </c>
      <c r="H207" s="37">
        <v>0</v>
      </c>
      <c r="I207" s="32">
        <v>55.364000000000004</v>
      </c>
      <c r="J207" s="32">
        <v>0</v>
      </c>
      <c r="K207" s="37">
        <v>0</v>
      </c>
      <c r="L207" s="32">
        <v>5.9201111111111047</v>
      </c>
      <c r="M207" s="32">
        <v>0</v>
      </c>
      <c r="N207" s="37">
        <v>0</v>
      </c>
      <c r="O207" s="32">
        <v>0</v>
      </c>
      <c r="P207" s="32">
        <v>0</v>
      </c>
      <c r="Q207" s="37" t="s">
        <v>2466</v>
      </c>
      <c r="R207" s="32">
        <v>0.46666666666666667</v>
      </c>
      <c r="S207" s="32">
        <v>0</v>
      </c>
      <c r="T207" s="37">
        <v>0</v>
      </c>
      <c r="U207" s="32">
        <v>5.4534444444444379</v>
      </c>
      <c r="V207" s="32">
        <v>0</v>
      </c>
      <c r="W207" s="37">
        <v>0</v>
      </c>
      <c r="X207" s="32">
        <v>24.824222222222222</v>
      </c>
      <c r="Y207" s="32">
        <v>0</v>
      </c>
      <c r="Z207" s="37">
        <v>0</v>
      </c>
      <c r="AA207" s="32">
        <v>0</v>
      </c>
      <c r="AB207" s="32">
        <v>0</v>
      </c>
      <c r="AC207" s="37" t="s">
        <v>2466</v>
      </c>
      <c r="AD207" s="32">
        <v>30.539777777777783</v>
      </c>
      <c r="AE207" s="32">
        <v>0</v>
      </c>
      <c r="AF207" s="37">
        <v>0</v>
      </c>
      <c r="AG207" s="32">
        <v>0</v>
      </c>
      <c r="AH207" s="32">
        <v>0</v>
      </c>
      <c r="AI207" s="37" t="s">
        <v>2466</v>
      </c>
      <c r="AJ207" s="32">
        <v>0</v>
      </c>
      <c r="AK207" s="32">
        <v>0</v>
      </c>
      <c r="AL207" s="37" t="s">
        <v>2466</v>
      </c>
      <c r="AM207" t="s">
        <v>717</v>
      </c>
      <c r="AN207" s="34">
        <v>5</v>
      </c>
      <c r="AX207"/>
      <c r="AY207"/>
    </row>
    <row r="208" spans="1:51" x14ac:dyDescent="0.25">
      <c r="A208" t="s">
        <v>2364</v>
      </c>
      <c r="B208" t="s">
        <v>1400</v>
      </c>
      <c r="C208" t="s">
        <v>1926</v>
      </c>
      <c r="D208" t="s">
        <v>2241</v>
      </c>
      <c r="E208" s="32">
        <v>94.811111111111117</v>
      </c>
      <c r="F208" s="32">
        <v>262.06388888888887</v>
      </c>
      <c r="G208" s="32">
        <v>1.7777777777777777</v>
      </c>
      <c r="H208" s="37">
        <v>6.783757141494335E-3</v>
      </c>
      <c r="I208" s="32">
        <v>252.625</v>
      </c>
      <c r="J208" s="32">
        <v>0</v>
      </c>
      <c r="K208" s="37">
        <v>0</v>
      </c>
      <c r="L208" s="32">
        <v>48.5</v>
      </c>
      <c r="M208" s="32">
        <v>1.7777777777777777</v>
      </c>
      <c r="N208" s="37">
        <v>3.6655211912943866E-2</v>
      </c>
      <c r="O208" s="32">
        <v>39.06111111111111</v>
      </c>
      <c r="P208" s="32">
        <v>0</v>
      </c>
      <c r="Q208" s="37">
        <v>0</v>
      </c>
      <c r="R208" s="32">
        <v>1.7777777777777777</v>
      </c>
      <c r="S208" s="32">
        <v>1.7777777777777777</v>
      </c>
      <c r="T208" s="37">
        <v>1</v>
      </c>
      <c r="U208" s="32">
        <v>7.6611111111111114</v>
      </c>
      <c r="V208" s="32">
        <v>0</v>
      </c>
      <c r="W208" s="37">
        <v>0</v>
      </c>
      <c r="X208" s="32">
        <v>58.347222222222221</v>
      </c>
      <c r="Y208" s="32">
        <v>0</v>
      </c>
      <c r="Z208" s="37">
        <v>0</v>
      </c>
      <c r="AA208" s="32">
        <v>0</v>
      </c>
      <c r="AB208" s="32">
        <v>0</v>
      </c>
      <c r="AC208" s="37" t="s">
        <v>2466</v>
      </c>
      <c r="AD208" s="32">
        <v>155.21666666666667</v>
      </c>
      <c r="AE208" s="32">
        <v>0</v>
      </c>
      <c r="AF208" s="37">
        <v>0</v>
      </c>
      <c r="AG208" s="32">
        <v>0</v>
      </c>
      <c r="AH208" s="32">
        <v>0</v>
      </c>
      <c r="AI208" s="37" t="s">
        <v>2466</v>
      </c>
      <c r="AJ208" s="32">
        <v>0</v>
      </c>
      <c r="AK208" s="32">
        <v>0</v>
      </c>
      <c r="AL208" s="37" t="s">
        <v>2466</v>
      </c>
      <c r="AM208" t="s">
        <v>452</v>
      </c>
      <c r="AN208" s="34">
        <v>5</v>
      </c>
      <c r="AX208"/>
      <c r="AY208"/>
    </row>
    <row r="209" spans="1:51" x14ac:dyDescent="0.25">
      <c r="A209" t="s">
        <v>2364</v>
      </c>
      <c r="B209" t="s">
        <v>1112</v>
      </c>
      <c r="C209" t="s">
        <v>2079</v>
      </c>
      <c r="D209" t="s">
        <v>2241</v>
      </c>
      <c r="E209" s="32">
        <v>83.011111111111106</v>
      </c>
      <c r="F209" s="32">
        <v>244.82266666666669</v>
      </c>
      <c r="G209" s="32">
        <v>0</v>
      </c>
      <c r="H209" s="37">
        <v>0</v>
      </c>
      <c r="I209" s="32">
        <v>228.86477777777782</v>
      </c>
      <c r="J209" s="32">
        <v>0</v>
      </c>
      <c r="K209" s="37">
        <v>0</v>
      </c>
      <c r="L209" s="32">
        <v>32.342777777777769</v>
      </c>
      <c r="M209" s="32">
        <v>0</v>
      </c>
      <c r="N209" s="37">
        <v>0</v>
      </c>
      <c r="O209" s="32">
        <v>27.480777777777771</v>
      </c>
      <c r="P209" s="32">
        <v>0</v>
      </c>
      <c r="Q209" s="37">
        <v>0</v>
      </c>
      <c r="R209" s="32">
        <v>4.8620000000000001</v>
      </c>
      <c r="S209" s="32">
        <v>0</v>
      </c>
      <c r="T209" s="37">
        <v>0</v>
      </c>
      <c r="U209" s="32">
        <v>0</v>
      </c>
      <c r="V209" s="32">
        <v>0</v>
      </c>
      <c r="W209" s="37" t="s">
        <v>2466</v>
      </c>
      <c r="X209" s="32">
        <v>41.710333333333338</v>
      </c>
      <c r="Y209" s="32">
        <v>0</v>
      </c>
      <c r="Z209" s="37">
        <v>0</v>
      </c>
      <c r="AA209" s="32">
        <v>11.095888888888885</v>
      </c>
      <c r="AB209" s="32">
        <v>0</v>
      </c>
      <c r="AC209" s="37">
        <v>0</v>
      </c>
      <c r="AD209" s="32">
        <v>159.67366666666669</v>
      </c>
      <c r="AE209" s="32">
        <v>0</v>
      </c>
      <c r="AF209" s="37">
        <v>0</v>
      </c>
      <c r="AG209" s="32">
        <v>0</v>
      </c>
      <c r="AH209" s="32">
        <v>0</v>
      </c>
      <c r="AI209" s="37" t="s">
        <v>2466</v>
      </c>
      <c r="AJ209" s="32">
        <v>0</v>
      </c>
      <c r="AK209" s="32">
        <v>0</v>
      </c>
      <c r="AL209" s="37" t="s">
        <v>2466</v>
      </c>
      <c r="AM209" t="s">
        <v>159</v>
      </c>
      <c r="AN209" s="34">
        <v>5</v>
      </c>
      <c r="AX209"/>
      <c r="AY209"/>
    </row>
    <row r="210" spans="1:51" x14ac:dyDescent="0.25">
      <c r="A210" t="s">
        <v>2364</v>
      </c>
      <c r="B210" t="s">
        <v>1290</v>
      </c>
      <c r="C210" t="s">
        <v>1926</v>
      </c>
      <c r="D210" t="s">
        <v>2241</v>
      </c>
      <c r="E210" s="32">
        <v>90.588888888888889</v>
      </c>
      <c r="F210" s="32">
        <v>245.23055555555558</v>
      </c>
      <c r="G210" s="32">
        <v>6.2666666666666666</v>
      </c>
      <c r="H210" s="37">
        <v>2.5554183704677002E-2</v>
      </c>
      <c r="I210" s="32">
        <v>223.30277777777778</v>
      </c>
      <c r="J210" s="32">
        <v>6.2666666666666666</v>
      </c>
      <c r="K210" s="37">
        <v>2.8063541031733197E-2</v>
      </c>
      <c r="L210" s="32">
        <v>24.405555555555559</v>
      </c>
      <c r="M210" s="32">
        <v>1.9166666666666667</v>
      </c>
      <c r="N210" s="37">
        <v>7.8534031413612565E-2</v>
      </c>
      <c r="O210" s="32">
        <v>17.816666666666666</v>
      </c>
      <c r="P210" s="32">
        <v>1.9166666666666667</v>
      </c>
      <c r="Q210" s="37">
        <v>0.10757717492984098</v>
      </c>
      <c r="R210" s="32">
        <v>1.1666666666666667</v>
      </c>
      <c r="S210" s="32">
        <v>0</v>
      </c>
      <c r="T210" s="37">
        <v>0</v>
      </c>
      <c r="U210" s="32">
        <v>5.4222222222222225</v>
      </c>
      <c r="V210" s="32">
        <v>0</v>
      </c>
      <c r="W210" s="37">
        <v>0</v>
      </c>
      <c r="X210" s="32">
        <v>65.830555555555549</v>
      </c>
      <c r="Y210" s="32">
        <v>4.3499999999999996</v>
      </c>
      <c r="Z210" s="37">
        <v>6.6078737499472559E-2</v>
      </c>
      <c r="AA210" s="32">
        <v>15.338888888888889</v>
      </c>
      <c r="AB210" s="32">
        <v>0</v>
      </c>
      <c r="AC210" s="37">
        <v>0</v>
      </c>
      <c r="AD210" s="32">
        <v>129.57222222222222</v>
      </c>
      <c r="AE210" s="32">
        <v>0</v>
      </c>
      <c r="AF210" s="37">
        <v>0</v>
      </c>
      <c r="AG210" s="32">
        <v>10.083333333333334</v>
      </c>
      <c r="AH210" s="32">
        <v>0</v>
      </c>
      <c r="AI210" s="37">
        <v>0</v>
      </c>
      <c r="AJ210" s="32">
        <v>0</v>
      </c>
      <c r="AK210" s="32">
        <v>0</v>
      </c>
      <c r="AL210" s="37" t="s">
        <v>2466</v>
      </c>
      <c r="AM210" t="s">
        <v>340</v>
      </c>
      <c r="AN210" s="34">
        <v>5</v>
      </c>
      <c r="AX210"/>
      <c r="AY210"/>
    </row>
    <row r="211" spans="1:51" x14ac:dyDescent="0.25">
      <c r="A211" t="s">
        <v>2364</v>
      </c>
      <c r="B211" t="s">
        <v>942</v>
      </c>
      <c r="C211" t="s">
        <v>2016</v>
      </c>
      <c r="D211" t="s">
        <v>2278</v>
      </c>
      <c r="E211" s="32">
        <v>51.511111111111113</v>
      </c>
      <c r="F211" s="32">
        <v>196.87955555555558</v>
      </c>
      <c r="G211" s="32">
        <v>18.228444444444445</v>
      </c>
      <c r="H211" s="37">
        <v>9.258678176617853E-2</v>
      </c>
      <c r="I211" s="32">
        <v>182.39955555555559</v>
      </c>
      <c r="J211" s="32">
        <v>18.228444444444445</v>
      </c>
      <c r="K211" s="37">
        <v>9.993689068443147E-2</v>
      </c>
      <c r="L211" s="32">
        <v>49.984444444444449</v>
      </c>
      <c r="M211" s="32">
        <v>2.3111111111111109</v>
      </c>
      <c r="N211" s="37">
        <v>4.623660694438269E-2</v>
      </c>
      <c r="O211" s="32">
        <v>38.942222222222227</v>
      </c>
      <c r="P211" s="32">
        <v>2.3111111111111109</v>
      </c>
      <c r="Q211" s="37">
        <v>5.9347181008902065E-2</v>
      </c>
      <c r="R211" s="32">
        <v>5.4877777777777776</v>
      </c>
      <c r="S211" s="32">
        <v>0</v>
      </c>
      <c r="T211" s="37">
        <v>0</v>
      </c>
      <c r="U211" s="32">
        <v>5.5544444444444441</v>
      </c>
      <c r="V211" s="32">
        <v>0</v>
      </c>
      <c r="W211" s="37">
        <v>0</v>
      </c>
      <c r="X211" s="32">
        <v>77.067333333333352</v>
      </c>
      <c r="Y211" s="32">
        <v>3.5739999999999998</v>
      </c>
      <c r="Z211" s="37">
        <v>4.6375031357860211E-2</v>
      </c>
      <c r="AA211" s="32">
        <v>3.4377777777777774</v>
      </c>
      <c r="AB211" s="32">
        <v>0</v>
      </c>
      <c r="AC211" s="37">
        <v>0</v>
      </c>
      <c r="AD211" s="32">
        <v>63.83000000000002</v>
      </c>
      <c r="AE211" s="32">
        <v>12.343333333333334</v>
      </c>
      <c r="AF211" s="37">
        <v>0.19337824429474118</v>
      </c>
      <c r="AG211" s="32">
        <v>2.56</v>
      </c>
      <c r="AH211" s="32">
        <v>0</v>
      </c>
      <c r="AI211" s="37">
        <v>0</v>
      </c>
      <c r="AJ211" s="32">
        <v>0</v>
      </c>
      <c r="AK211" s="32">
        <v>0</v>
      </c>
      <c r="AL211" s="37" t="s">
        <v>2466</v>
      </c>
      <c r="AM211" t="s">
        <v>411</v>
      </c>
      <c r="AN211" s="34">
        <v>5</v>
      </c>
      <c r="AX211"/>
      <c r="AY211"/>
    </row>
    <row r="212" spans="1:51" x14ac:dyDescent="0.25">
      <c r="A212" t="s">
        <v>2364</v>
      </c>
      <c r="B212" t="s">
        <v>1108</v>
      </c>
      <c r="C212" t="s">
        <v>1894</v>
      </c>
      <c r="D212" t="s">
        <v>2308</v>
      </c>
      <c r="E212" s="32">
        <v>75.777777777777771</v>
      </c>
      <c r="F212" s="32">
        <v>312.60277777777782</v>
      </c>
      <c r="G212" s="32">
        <v>0</v>
      </c>
      <c r="H212" s="37">
        <v>0</v>
      </c>
      <c r="I212" s="32">
        <v>290.27222222222224</v>
      </c>
      <c r="J212" s="32">
        <v>0</v>
      </c>
      <c r="K212" s="37">
        <v>0</v>
      </c>
      <c r="L212" s="32">
        <v>46.772222222222226</v>
      </c>
      <c r="M212" s="32">
        <v>0</v>
      </c>
      <c r="N212" s="37">
        <v>0</v>
      </c>
      <c r="O212" s="32">
        <v>35.572222222222223</v>
      </c>
      <c r="P212" s="32">
        <v>0</v>
      </c>
      <c r="Q212" s="37">
        <v>0</v>
      </c>
      <c r="R212" s="32">
        <v>5.5111111111111111</v>
      </c>
      <c r="S212" s="32">
        <v>0</v>
      </c>
      <c r="T212" s="37">
        <v>0</v>
      </c>
      <c r="U212" s="32">
        <v>5.6888888888888891</v>
      </c>
      <c r="V212" s="32">
        <v>0</v>
      </c>
      <c r="W212" s="37">
        <v>0</v>
      </c>
      <c r="X212" s="32">
        <v>71.674999999999997</v>
      </c>
      <c r="Y212" s="32">
        <v>0</v>
      </c>
      <c r="Z212" s="37">
        <v>0</v>
      </c>
      <c r="AA212" s="32">
        <v>11.130555555555556</v>
      </c>
      <c r="AB212" s="32">
        <v>0</v>
      </c>
      <c r="AC212" s="37">
        <v>0</v>
      </c>
      <c r="AD212" s="32">
        <v>170.74722222222223</v>
      </c>
      <c r="AE212" s="32">
        <v>0</v>
      </c>
      <c r="AF212" s="37">
        <v>0</v>
      </c>
      <c r="AG212" s="32">
        <v>12.277777777777779</v>
      </c>
      <c r="AH212" s="32">
        <v>0</v>
      </c>
      <c r="AI212" s="37">
        <v>0</v>
      </c>
      <c r="AJ212" s="32">
        <v>0</v>
      </c>
      <c r="AK212" s="32">
        <v>0</v>
      </c>
      <c r="AL212" s="37" t="s">
        <v>2466</v>
      </c>
      <c r="AM212" t="s">
        <v>155</v>
      </c>
      <c r="AN212" s="34">
        <v>5</v>
      </c>
      <c r="AX212"/>
      <c r="AY212"/>
    </row>
    <row r="213" spans="1:51" x14ac:dyDescent="0.25">
      <c r="A213" t="s">
        <v>2364</v>
      </c>
      <c r="B213" t="s">
        <v>1426</v>
      </c>
      <c r="C213" t="s">
        <v>2002</v>
      </c>
      <c r="D213" t="s">
        <v>2290</v>
      </c>
      <c r="E213" s="32">
        <v>38.1</v>
      </c>
      <c r="F213" s="32">
        <v>135.16144444444444</v>
      </c>
      <c r="G213" s="32">
        <v>43.352777777777774</v>
      </c>
      <c r="H213" s="37">
        <v>0.32074810946251109</v>
      </c>
      <c r="I213" s="32">
        <v>124.56700000000001</v>
      </c>
      <c r="J213" s="32">
        <v>43.352777777777774</v>
      </c>
      <c r="K213" s="37">
        <v>0.34802779048847426</v>
      </c>
      <c r="L213" s="32">
        <v>17.291666666666664</v>
      </c>
      <c r="M213" s="32">
        <v>5.0694444444444446</v>
      </c>
      <c r="N213" s="37">
        <v>0.29317269076305225</v>
      </c>
      <c r="O213" s="32">
        <v>6.697222222222222</v>
      </c>
      <c r="P213" s="32">
        <v>5.0694444444444446</v>
      </c>
      <c r="Q213" s="37">
        <v>0.75694732476150983</v>
      </c>
      <c r="R213" s="32">
        <v>5.4222222222222225</v>
      </c>
      <c r="S213" s="32">
        <v>0</v>
      </c>
      <c r="T213" s="37">
        <v>0</v>
      </c>
      <c r="U213" s="32">
        <v>5.1722222222222225</v>
      </c>
      <c r="V213" s="32">
        <v>0</v>
      </c>
      <c r="W213" s="37">
        <v>0</v>
      </c>
      <c r="X213" s="32">
        <v>44.25</v>
      </c>
      <c r="Y213" s="32">
        <v>32.519444444444446</v>
      </c>
      <c r="Z213" s="37">
        <v>0.73490269930947905</v>
      </c>
      <c r="AA213" s="32">
        <v>0</v>
      </c>
      <c r="AB213" s="32">
        <v>0</v>
      </c>
      <c r="AC213" s="37" t="s">
        <v>2466</v>
      </c>
      <c r="AD213" s="32">
        <v>73.619777777777784</v>
      </c>
      <c r="AE213" s="32">
        <v>5.7638888888888893</v>
      </c>
      <c r="AF213" s="37">
        <v>7.8292668938600429E-2</v>
      </c>
      <c r="AG213" s="32">
        <v>0</v>
      </c>
      <c r="AH213" s="32">
        <v>0</v>
      </c>
      <c r="AI213" s="37" t="s">
        <v>2466</v>
      </c>
      <c r="AJ213" s="32">
        <v>0</v>
      </c>
      <c r="AK213" s="32">
        <v>0</v>
      </c>
      <c r="AL213" s="37" t="s">
        <v>2466</v>
      </c>
      <c r="AM213" t="s">
        <v>479</v>
      </c>
      <c r="AN213" s="34">
        <v>5</v>
      </c>
      <c r="AX213"/>
      <c r="AY213"/>
    </row>
    <row r="214" spans="1:51" x14ac:dyDescent="0.25">
      <c r="A214" t="s">
        <v>2364</v>
      </c>
      <c r="B214" t="s">
        <v>1463</v>
      </c>
      <c r="C214" t="s">
        <v>2020</v>
      </c>
      <c r="D214" t="s">
        <v>2308</v>
      </c>
      <c r="E214" s="32">
        <v>23.788888888888888</v>
      </c>
      <c r="F214" s="32">
        <v>78.980888888888899</v>
      </c>
      <c r="G214" s="32">
        <v>33.403111111111109</v>
      </c>
      <c r="H214" s="37">
        <v>0.42292650261385306</v>
      </c>
      <c r="I214" s="32">
        <v>70.136444444444464</v>
      </c>
      <c r="J214" s="32">
        <v>33.403111111111109</v>
      </c>
      <c r="K214" s="37">
        <v>0.47625897457020266</v>
      </c>
      <c r="L214" s="32">
        <v>23.233333333333334</v>
      </c>
      <c r="M214" s="32">
        <v>9.4444444444444442E-2</v>
      </c>
      <c r="N214" s="37">
        <v>4.0650406504065036E-3</v>
      </c>
      <c r="O214" s="32">
        <v>14.388888888888889</v>
      </c>
      <c r="P214" s="32">
        <v>9.4444444444444442E-2</v>
      </c>
      <c r="Q214" s="37">
        <v>6.5637065637065631E-3</v>
      </c>
      <c r="R214" s="32">
        <v>3.3777777777777778</v>
      </c>
      <c r="S214" s="32">
        <v>0</v>
      </c>
      <c r="T214" s="37">
        <v>0</v>
      </c>
      <c r="U214" s="32">
        <v>5.4666666666666668</v>
      </c>
      <c r="V214" s="32">
        <v>0</v>
      </c>
      <c r="W214" s="37">
        <v>0</v>
      </c>
      <c r="X214" s="32">
        <v>12.593555555555556</v>
      </c>
      <c r="Y214" s="32">
        <v>3.7824444444444447</v>
      </c>
      <c r="Z214" s="37">
        <v>0.30034762047608127</v>
      </c>
      <c r="AA214" s="32">
        <v>0</v>
      </c>
      <c r="AB214" s="32">
        <v>0</v>
      </c>
      <c r="AC214" s="37" t="s">
        <v>2466</v>
      </c>
      <c r="AD214" s="32">
        <v>40.326222222222228</v>
      </c>
      <c r="AE214" s="32">
        <v>29.52622222222222</v>
      </c>
      <c r="AF214" s="37">
        <v>0.73218418674366814</v>
      </c>
      <c r="AG214" s="32">
        <v>2.8277777777777779</v>
      </c>
      <c r="AH214" s="32">
        <v>0</v>
      </c>
      <c r="AI214" s="37">
        <v>0</v>
      </c>
      <c r="AJ214" s="32">
        <v>0</v>
      </c>
      <c r="AK214" s="32">
        <v>0</v>
      </c>
      <c r="AL214" s="37" t="s">
        <v>2466</v>
      </c>
      <c r="AM214" t="s">
        <v>518</v>
      </c>
      <c r="AN214" s="34">
        <v>5</v>
      </c>
      <c r="AX214"/>
      <c r="AY214"/>
    </row>
    <row r="215" spans="1:51" x14ac:dyDescent="0.25">
      <c r="A215" t="s">
        <v>2364</v>
      </c>
      <c r="B215" t="s">
        <v>962</v>
      </c>
      <c r="C215" t="s">
        <v>1975</v>
      </c>
      <c r="D215" t="s">
        <v>2287</v>
      </c>
      <c r="E215" s="32">
        <v>79.577777777777783</v>
      </c>
      <c r="F215" s="32">
        <v>226.7233333333333</v>
      </c>
      <c r="G215" s="32">
        <v>50.751111111111115</v>
      </c>
      <c r="H215" s="37">
        <v>0.22384599928449264</v>
      </c>
      <c r="I215" s="32">
        <v>214.04833333333332</v>
      </c>
      <c r="J215" s="32">
        <v>50.751111111111115</v>
      </c>
      <c r="K215" s="37">
        <v>0.23710117393008331</v>
      </c>
      <c r="L215" s="32">
        <v>28.56388888888889</v>
      </c>
      <c r="M215" s="32">
        <v>1.175</v>
      </c>
      <c r="N215" s="37">
        <v>4.1135855295147329E-2</v>
      </c>
      <c r="O215" s="32">
        <v>18.958333333333332</v>
      </c>
      <c r="P215" s="32">
        <v>1.175</v>
      </c>
      <c r="Q215" s="37">
        <v>6.1978021978021984E-2</v>
      </c>
      <c r="R215" s="32">
        <v>3.9166666666666665</v>
      </c>
      <c r="S215" s="32">
        <v>0</v>
      </c>
      <c r="T215" s="37">
        <v>0</v>
      </c>
      <c r="U215" s="32">
        <v>5.6888888888888891</v>
      </c>
      <c r="V215" s="32">
        <v>0</v>
      </c>
      <c r="W215" s="37">
        <v>0</v>
      </c>
      <c r="X215" s="32">
        <v>54.553888888888892</v>
      </c>
      <c r="Y215" s="32">
        <v>17.931666666666665</v>
      </c>
      <c r="Z215" s="37">
        <v>0.32869639602024497</v>
      </c>
      <c r="AA215" s="32">
        <v>3.0694444444444446</v>
      </c>
      <c r="AB215" s="32">
        <v>0</v>
      </c>
      <c r="AC215" s="37">
        <v>0</v>
      </c>
      <c r="AD215" s="32">
        <v>140.5361111111111</v>
      </c>
      <c r="AE215" s="32">
        <v>31.644444444444446</v>
      </c>
      <c r="AF215" s="37">
        <v>0.22516948985037458</v>
      </c>
      <c r="AG215" s="32">
        <v>0</v>
      </c>
      <c r="AH215" s="32">
        <v>0</v>
      </c>
      <c r="AI215" s="37" t="s">
        <v>2466</v>
      </c>
      <c r="AJ215" s="32">
        <v>0</v>
      </c>
      <c r="AK215" s="32">
        <v>0</v>
      </c>
      <c r="AL215" s="37" t="s">
        <v>2466</v>
      </c>
      <c r="AM215" t="s">
        <v>6</v>
      </c>
      <c r="AN215" s="34">
        <v>5</v>
      </c>
      <c r="AX215"/>
      <c r="AY215"/>
    </row>
    <row r="216" spans="1:51" x14ac:dyDescent="0.25">
      <c r="A216" t="s">
        <v>2364</v>
      </c>
      <c r="B216" t="s">
        <v>1778</v>
      </c>
      <c r="C216" t="s">
        <v>2075</v>
      </c>
      <c r="D216" t="s">
        <v>2309</v>
      </c>
      <c r="E216" s="32">
        <v>70.444444444444443</v>
      </c>
      <c r="F216" s="32">
        <v>242.77611111111111</v>
      </c>
      <c r="G216" s="32">
        <v>4.6805555555555554</v>
      </c>
      <c r="H216" s="37">
        <v>1.9279308553605632E-2</v>
      </c>
      <c r="I216" s="32">
        <v>219.37611111111113</v>
      </c>
      <c r="J216" s="32">
        <v>4.6805555555555554</v>
      </c>
      <c r="K216" s="37">
        <v>2.133575771695996E-2</v>
      </c>
      <c r="L216" s="32">
        <v>34.546111111111102</v>
      </c>
      <c r="M216" s="32">
        <v>0.50277777777777777</v>
      </c>
      <c r="N216" s="37">
        <v>1.4553816959619192E-2</v>
      </c>
      <c r="O216" s="32">
        <v>16.746111111111105</v>
      </c>
      <c r="P216" s="32">
        <v>0.50277777777777777</v>
      </c>
      <c r="Q216" s="37">
        <v>3.0023554390737495E-2</v>
      </c>
      <c r="R216" s="32">
        <v>11.988888888888889</v>
      </c>
      <c r="S216" s="32">
        <v>0</v>
      </c>
      <c r="T216" s="37">
        <v>0</v>
      </c>
      <c r="U216" s="32">
        <v>5.8111111111111109</v>
      </c>
      <c r="V216" s="32">
        <v>0</v>
      </c>
      <c r="W216" s="37">
        <v>0</v>
      </c>
      <c r="X216" s="32">
        <v>54.599444444444444</v>
      </c>
      <c r="Y216" s="32">
        <v>0.39166666666666666</v>
      </c>
      <c r="Z216" s="37">
        <v>7.1734551633614507E-3</v>
      </c>
      <c r="AA216" s="32">
        <v>5.6</v>
      </c>
      <c r="AB216" s="32">
        <v>0</v>
      </c>
      <c r="AC216" s="37">
        <v>0</v>
      </c>
      <c r="AD216" s="32">
        <v>135.16166666666669</v>
      </c>
      <c r="AE216" s="32">
        <v>3.786111111111111</v>
      </c>
      <c r="AF216" s="37">
        <v>2.8011722587354234E-2</v>
      </c>
      <c r="AG216" s="32">
        <v>12.86888888888889</v>
      </c>
      <c r="AH216" s="32">
        <v>0</v>
      </c>
      <c r="AI216" s="37">
        <v>0</v>
      </c>
      <c r="AJ216" s="32">
        <v>0</v>
      </c>
      <c r="AK216" s="32">
        <v>0</v>
      </c>
      <c r="AL216" s="37" t="s">
        <v>2466</v>
      </c>
      <c r="AM216" t="s">
        <v>837</v>
      </c>
      <c r="AN216" s="34">
        <v>5</v>
      </c>
      <c r="AX216"/>
      <c r="AY216"/>
    </row>
    <row r="217" spans="1:51" x14ac:dyDescent="0.25">
      <c r="A217" t="s">
        <v>2364</v>
      </c>
      <c r="B217" t="s">
        <v>1839</v>
      </c>
      <c r="C217" t="s">
        <v>1898</v>
      </c>
      <c r="D217" t="s">
        <v>2264</v>
      </c>
      <c r="E217" s="32">
        <v>47.8</v>
      </c>
      <c r="F217" s="32">
        <v>196.15366666666665</v>
      </c>
      <c r="G217" s="32">
        <v>0</v>
      </c>
      <c r="H217" s="37">
        <v>0</v>
      </c>
      <c r="I217" s="32">
        <v>158.45644444444446</v>
      </c>
      <c r="J217" s="32">
        <v>0</v>
      </c>
      <c r="K217" s="37">
        <v>0</v>
      </c>
      <c r="L217" s="32">
        <v>49.383333333333333</v>
      </c>
      <c r="M217" s="32">
        <v>0</v>
      </c>
      <c r="N217" s="37">
        <v>0</v>
      </c>
      <c r="O217" s="32">
        <v>21.397222222222222</v>
      </c>
      <c r="P217" s="32">
        <v>0</v>
      </c>
      <c r="Q217" s="37">
        <v>0</v>
      </c>
      <c r="R217" s="32">
        <v>21.630555555555556</v>
      </c>
      <c r="S217" s="32">
        <v>0</v>
      </c>
      <c r="T217" s="37">
        <v>0</v>
      </c>
      <c r="U217" s="32">
        <v>6.3555555555555552</v>
      </c>
      <c r="V217" s="32">
        <v>0</v>
      </c>
      <c r="W217" s="37">
        <v>0</v>
      </c>
      <c r="X217" s="32">
        <v>26.222222222222221</v>
      </c>
      <c r="Y217" s="32">
        <v>0</v>
      </c>
      <c r="Z217" s="37">
        <v>0</v>
      </c>
      <c r="AA217" s="32">
        <v>9.7111111111111104</v>
      </c>
      <c r="AB217" s="32">
        <v>0</v>
      </c>
      <c r="AC217" s="37">
        <v>0</v>
      </c>
      <c r="AD217" s="32">
        <v>110.837</v>
      </c>
      <c r="AE217" s="32">
        <v>0</v>
      </c>
      <c r="AF217" s="37">
        <v>0</v>
      </c>
      <c r="AG217" s="32">
        <v>0</v>
      </c>
      <c r="AH217" s="32">
        <v>0</v>
      </c>
      <c r="AI217" s="37" t="s">
        <v>2466</v>
      </c>
      <c r="AJ217" s="32">
        <v>0</v>
      </c>
      <c r="AK217" s="32">
        <v>0</v>
      </c>
      <c r="AL217" s="37" t="s">
        <v>2466</v>
      </c>
      <c r="AM217" t="s">
        <v>898</v>
      </c>
      <c r="AN217" s="34">
        <v>5</v>
      </c>
      <c r="AX217"/>
      <c r="AY217"/>
    </row>
    <row r="218" spans="1:51" x14ac:dyDescent="0.25">
      <c r="A218" t="s">
        <v>2364</v>
      </c>
      <c r="B218" t="s">
        <v>1706</v>
      </c>
      <c r="C218" t="s">
        <v>2151</v>
      </c>
      <c r="D218" t="s">
        <v>2295</v>
      </c>
      <c r="E218" s="32">
        <v>42.288888888888891</v>
      </c>
      <c r="F218" s="32">
        <v>169.97833333333332</v>
      </c>
      <c r="G218" s="32">
        <v>0.33333333333333331</v>
      </c>
      <c r="H218" s="37">
        <v>1.9610342494631667E-3</v>
      </c>
      <c r="I218" s="32">
        <v>146.48111111111109</v>
      </c>
      <c r="J218" s="32">
        <v>0.33333333333333331</v>
      </c>
      <c r="K218" s="37">
        <v>2.2756062594342843E-3</v>
      </c>
      <c r="L218" s="32">
        <v>30.019444444444442</v>
      </c>
      <c r="M218" s="32">
        <v>0</v>
      </c>
      <c r="N218" s="37">
        <v>0</v>
      </c>
      <c r="O218" s="32">
        <v>15.205555555555556</v>
      </c>
      <c r="P218" s="32">
        <v>0</v>
      </c>
      <c r="Q218" s="37">
        <v>0</v>
      </c>
      <c r="R218" s="32">
        <v>9.3361111111111104</v>
      </c>
      <c r="S218" s="32">
        <v>0</v>
      </c>
      <c r="T218" s="37">
        <v>0</v>
      </c>
      <c r="U218" s="32">
        <v>5.4777777777777779</v>
      </c>
      <c r="V218" s="32">
        <v>0</v>
      </c>
      <c r="W218" s="37">
        <v>0</v>
      </c>
      <c r="X218" s="32">
        <v>32.12222222222222</v>
      </c>
      <c r="Y218" s="32">
        <v>0</v>
      </c>
      <c r="Z218" s="37">
        <v>0</v>
      </c>
      <c r="AA218" s="32">
        <v>8.6833333333333336</v>
      </c>
      <c r="AB218" s="32">
        <v>0</v>
      </c>
      <c r="AC218" s="37">
        <v>0</v>
      </c>
      <c r="AD218" s="32">
        <v>99.153333333333322</v>
      </c>
      <c r="AE218" s="32">
        <v>0.33333333333333331</v>
      </c>
      <c r="AF218" s="37">
        <v>3.3617965440731531E-3</v>
      </c>
      <c r="AG218" s="32">
        <v>0</v>
      </c>
      <c r="AH218" s="32">
        <v>0</v>
      </c>
      <c r="AI218" s="37" t="s">
        <v>2466</v>
      </c>
      <c r="AJ218" s="32">
        <v>0</v>
      </c>
      <c r="AK218" s="32">
        <v>0</v>
      </c>
      <c r="AL218" s="37" t="s">
        <v>2466</v>
      </c>
      <c r="AM218" t="s">
        <v>764</v>
      </c>
      <c r="AN218" s="34">
        <v>5</v>
      </c>
      <c r="AX218"/>
      <c r="AY218"/>
    </row>
    <row r="219" spans="1:51" x14ac:dyDescent="0.25">
      <c r="A219" t="s">
        <v>2364</v>
      </c>
      <c r="B219" t="s">
        <v>1227</v>
      </c>
      <c r="C219" t="s">
        <v>2101</v>
      </c>
      <c r="D219" t="s">
        <v>2277</v>
      </c>
      <c r="E219" s="32">
        <v>50.788888888888891</v>
      </c>
      <c r="F219" s="32">
        <v>133.73344444444442</v>
      </c>
      <c r="G219" s="32">
        <v>10.311</v>
      </c>
      <c r="H219" s="37">
        <v>7.710113235200039E-2</v>
      </c>
      <c r="I219" s="32">
        <v>128.63344444444442</v>
      </c>
      <c r="J219" s="32">
        <v>10.311</v>
      </c>
      <c r="K219" s="37">
        <v>8.0158002800377659E-2</v>
      </c>
      <c r="L219" s="32">
        <v>35.99088888888889</v>
      </c>
      <c r="M219" s="32">
        <v>0.13333333333333333</v>
      </c>
      <c r="N219" s="37">
        <v>3.7046412981063107E-3</v>
      </c>
      <c r="O219" s="32">
        <v>30.890888888888892</v>
      </c>
      <c r="P219" s="32">
        <v>0.13333333333333333</v>
      </c>
      <c r="Q219" s="37">
        <v>4.3162672920458384E-3</v>
      </c>
      <c r="R219" s="32">
        <v>0</v>
      </c>
      <c r="S219" s="32">
        <v>0</v>
      </c>
      <c r="T219" s="37" t="s">
        <v>2466</v>
      </c>
      <c r="U219" s="32">
        <v>5.0999999999999996</v>
      </c>
      <c r="V219" s="32">
        <v>0</v>
      </c>
      <c r="W219" s="37">
        <v>0</v>
      </c>
      <c r="X219" s="32">
        <v>31.283777777777779</v>
      </c>
      <c r="Y219" s="32">
        <v>2.1957777777777778</v>
      </c>
      <c r="Z219" s="37">
        <v>7.018902235450393E-2</v>
      </c>
      <c r="AA219" s="32">
        <v>0</v>
      </c>
      <c r="AB219" s="32">
        <v>0</v>
      </c>
      <c r="AC219" s="37" t="s">
        <v>2466</v>
      </c>
      <c r="AD219" s="32">
        <v>66.458777777777755</v>
      </c>
      <c r="AE219" s="32">
        <v>7.9818888888888893</v>
      </c>
      <c r="AF219" s="37">
        <v>0.12010285406659772</v>
      </c>
      <c r="AG219" s="32">
        <v>0</v>
      </c>
      <c r="AH219" s="32">
        <v>0</v>
      </c>
      <c r="AI219" s="37" t="s">
        <v>2466</v>
      </c>
      <c r="AJ219" s="32">
        <v>0</v>
      </c>
      <c r="AK219" s="32">
        <v>0</v>
      </c>
      <c r="AL219" s="37" t="s">
        <v>2466</v>
      </c>
      <c r="AM219" t="s">
        <v>276</v>
      </c>
      <c r="AN219" s="34">
        <v>5</v>
      </c>
      <c r="AX219"/>
      <c r="AY219"/>
    </row>
    <row r="220" spans="1:51" x14ac:dyDescent="0.25">
      <c r="A220" t="s">
        <v>2364</v>
      </c>
      <c r="B220" t="s">
        <v>1096</v>
      </c>
      <c r="C220" t="s">
        <v>2074</v>
      </c>
      <c r="D220" t="s">
        <v>2313</v>
      </c>
      <c r="E220" s="32">
        <v>90.911111111111111</v>
      </c>
      <c r="F220" s="32">
        <v>257.46544444444442</v>
      </c>
      <c r="G220" s="32">
        <v>50.56411111111111</v>
      </c>
      <c r="H220" s="37">
        <v>0.19639183510710609</v>
      </c>
      <c r="I220" s="32">
        <v>243.73599999999993</v>
      </c>
      <c r="J220" s="32">
        <v>50.56411111111111</v>
      </c>
      <c r="K220" s="37">
        <v>0.20745442245343784</v>
      </c>
      <c r="L220" s="32">
        <v>37.402111111111104</v>
      </c>
      <c r="M220" s="32">
        <v>10.78911111111111</v>
      </c>
      <c r="N220" s="37">
        <v>0.28846262391605942</v>
      </c>
      <c r="O220" s="32">
        <v>28.377555555555549</v>
      </c>
      <c r="P220" s="32">
        <v>10.78911111111111</v>
      </c>
      <c r="Q220" s="37">
        <v>0.3801987486198013</v>
      </c>
      <c r="R220" s="32">
        <v>4.6689999999999987</v>
      </c>
      <c r="S220" s="32">
        <v>0</v>
      </c>
      <c r="T220" s="37">
        <v>0</v>
      </c>
      <c r="U220" s="32">
        <v>4.3555555555555552</v>
      </c>
      <c r="V220" s="32">
        <v>0</v>
      </c>
      <c r="W220" s="37">
        <v>0</v>
      </c>
      <c r="X220" s="32">
        <v>71.554444444444414</v>
      </c>
      <c r="Y220" s="32">
        <v>10.308444444444447</v>
      </c>
      <c r="Z220" s="37">
        <v>0.14406434882529243</v>
      </c>
      <c r="AA220" s="32">
        <v>4.7048888888888891</v>
      </c>
      <c r="AB220" s="32">
        <v>0</v>
      </c>
      <c r="AC220" s="37">
        <v>0</v>
      </c>
      <c r="AD220" s="32">
        <v>143.80399999999997</v>
      </c>
      <c r="AE220" s="32">
        <v>29.466555555555551</v>
      </c>
      <c r="AF220" s="37">
        <v>0.20490776025392587</v>
      </c>
      <c r="AG220" s="32">
        <v>0</v>
      </c>
      <c r="AH220" s="32">
        <v>0</v>
      </c>
      <c r="AI220" s="37" t="s">
        <v>2466</v>
      </c>
      <c r="AJ220" s="32">
        <v>0</v>
      </c>
      <c r="AK220" s="32">
        <v>0</v>
      </c>
      <c r="AL220" s="37" t="s">
        <v>2466</v>
      </c>
      <c r="AM220" t="s">
        <v>142</v>
      </c>
      <c r="AN220" s="34">
        <v>5</v>
      </c>
      <c r="AX220"/>
      <c r="AY220"/>
    </row>
    <row r="221" spans="1:51" x14ac:dyDescent="0.25">
      <c r="A221" t="s">
        <v>2364</v>
      </c>
      <c r="B221" t="s">
        <v>1612</v>
      </c>
      <c r="C221" t="s">
        <v>2198</v>
      </c>
      <c r="D221" t="s">
        <v>2313</v>
      </c>
      <c r="E221" s="32">
        <v>58.355555555555554</v>
      </c>
      <c r="F221" s="32">
        <v>163.13999999999999</v>
      </c>
      <c r="G221" s="32">
        <v>0.17222222222222222</v>
      </c>
      <c r="H221" s="37">
        <v>1.0556713388636891E-3</v>
      </c>
      <c r="I221" s="32">
        <v>148.90666666666667</v>
      </c>
      <c r="J221" s="32">
        <v>0.17222222222222222</v>
      </c>
      <c r="K221" s="37">
        <v>1.1565783190066858E-3</v>
      </c>
      <c r="L221" s="32">
        <v>32.198444444444434</v>
      </c>
      <c r="M221" s="32">
        <v>0</v>
      </c>
      <c r="N221" s="37">
        <v>0</v>
      </c>
      <c r="O221" s="32">
        <v>23.698444444444437</v>
      </c>
      <c r="P221" s="32">
        <v>0</v>
      </c>
      <c r="Q221" s="37">
        <v>0</v>
      </c>
      <c r="R221" s="32">
        <v>2.7222222222222223</v>
      </c>
      <c r="S221" s="32">
        <v>0</v>
      </c>
      <c r="T221" s="37">
        <v>0</v>
      </c>
      <c r="U221" s="32">
        <v>5.7777777777777777</v>
      </c>
      <c r="V221" s="32">
        <v>0</v>
      </c>
      <c r="W221" s="37">
        <v>0</v>
      </c>
      <c r="X221" s="32">
        <v>45.229111111111109</v>
      </c>
      <c r="Y221" s="32">
        <v>0.17222222222222222</v>
      </c>
      <c r="Z221" s="37">
        <v>3.8077737543666568E-3</v>
      </c>
      <c r="AA221" s="32">
        <v>5.7333333333333334</v>
      </c>
      <c r="AB221" s="32">
        <v>0</v>
      </c>
      <c r="AC221" s="37">
        <v>0</v>
      </c>
      <c r="AD221" s="32">
        <v>79.979111111111123</v>
      </c>
      <c r="AE221" s="32">
        <v>0</v>
      </c>
      <c r="AF221" s="37">
        <v>0</v>
      </c>
      <c r="AG221" s="32">
        <v>0</v>
      </c>
      <c r="AH221" s="32">
        <v>0</v>
      </c>
      <c r="AI221" s="37" t="s">
        <v>2466</v>
      </c>
      <c r="AJ221" s="32">
        <v>0</v>
      </c>
      <c r="AK221" s="32">
        <v>0</v>
      </c>
      <c r="AL221" s="37" t="s">
        <v>2466</v>
      </c>
      <c r="AM221" t="s">
        <v>669</v>
      </c>
      <c r="AN221" s="34">
        <v>5</v>
      </c>
      <c r="AX221"/>
      <c r="AY221"/>
    </row>
    <row r="222" spans="1:51" x14ac:dyDescent="0.25">
      <c r="A222" t="s">
        <v>2364</v>
      </c>
      <c r="B222" t="s">
        <v>1704</v>
      </c>
      <c r="C222" t="s">
        <v>2074</v>
      </c>
      <c r="D222" t="s">
        <v>2313</v>
      </c>
      <c r="E222" s="32">
        <v>74.12222222222222</v>
      </c>
      <c r="F222" s="32">
        <v>212.99888888888893</v>
      </c>
      <c r="G222" s="32">
        <v>0</v>
      </c>
      <c r="H222" s="37">
        <v>0</v>
      </c>
      <c r="I222" s="32">
        <v>189.57311111111113</v>
      </c>
      <c r="J222" s="32">
        <v>0</v>
      </c>
      <c r="K222" s="37">
        <v>0</v>
      </c>
      <c r="L222" s="32">
        <v>30.889111111111109</v>
      </c>
      <c r="M222" s="32">
        <v>0</v>
      </c>
      <c r="N222" s="37">
        <v>0</v>
      </c>
      <c r="O222" s="32">
        <v>19.333555555555552</v>
      </c>
      <c r="P222" s="32">
        <v>0</v>
      </c>
      <c r="Q222" s="37">
        <v>0</v>
      </c>
      <c r="R222" s="32">
        <v>5.7777777777777777</v>
      </c>
      <c r="S222" s="32">
        <v>0</v>
      </c>
      <c r="T222" s="37">
        <v>0</v>
      </c>
      <c r="U222" s="32">
        <v>5.7777777777777777</v>
      </c>
      <c r="V222" s="32">
        <v>0</v>
      </c>
      <c r="W222" s="37">
        <v>0</v>
      </c>
      <c r="X222" s="32">
        <v>46.91899999999999</v>
      </c>
      <c r="Y222" s="32">
        <v>0</v>
      </c>
      <c r="Z222" s="37">
        <v>0</v>
      </c>
      <c r="AA222" s="32">
        <v>11.870222222222221</v>
      </c>
      <c r="AB222" s="32">
        <v>0</v>
      </c>
      <c r="AC222" s="37">
        <v>0</v>
      </c>
      <c r="AD222" s="32">
        <v>123.32055555555559</v>
      </c>
      <c r="AE222" s="32">
        <v>0</v>
      </c>
      <c r="AF222" s="37">
        <v>0</v>
      </c>
      <c r="AG222" s="32">
        <v>0</v>
      </c>
      <c r="AH222" s="32">
        <v>0</v>
      </c>
      <c r="AI222" s="37" t="s">
        <v>2466</v>
      </c>
      <c r="AJ222" s="32">
        <v>0</v>
      </c>
      <c r="AK222" s="32">
        <v>0</v>
      </c>
      <c r="AL222" s="37" t="s">
        <v>2466</v>
      </c>
      <c r="AM222" t="s">
        <v>762</v>
      </c>
      <c r="AN222" s="34">
        <v>5</v>
      </c>
      <c r="AX222"/>
      <c r="AY222"/>
    </row>
    <row r="223" spans="1:51" x14ac:dyDescent="0.25">
      <c r="A223" t="s">
        <v>2364</v>
      </c>
      <c r="B223" t="s">
        <v>1298</v>
      </c>
      <c r="C223" t="s">
        <v>2133</v>
      </c>
      <c r="D223" t="s">
        <v>2320</v>
      </c>
      <c r="E223" s="32">
        <v>63.166666666666664</v>
      </c>
      <c r="F223" s="32">
        <v>241.65955555555561</v>
      </c>
      <c r="G223" s="32">
        <v>0.22222222222222221</v>
      </c>
      <c r="H223" s="37">
        <v>9.195672884167623E-4</v>
      </c>
      <c r="I223" s="32">
        <v>220.28822222222226</v>
      </c>
      <c r="J223" s="32">
        <v>0.22222222222222221</v>
      </c>
      <c r="K223" s="37">
        <v>1.0087794071806933E-3</v>
      </c>
      <c r="L223" s="32">
        <v>52.088000000000022</v>
      </c>
      <c r="M223" s="32">
        <v>0.13333333333333333</v>
      </c>
      <c r="N223" s="37">
        <v>2.5597706445502472E-3</v>
      </c>
      <c r="O223" s="32">
        <v>46.310222222222244</v>
      </c>
      <c r="P223" s="32">
        <v>0.13333333333333333</v>
      </c>
      <c r="Q223" s="37">
        <v>2.8791339565058817E-3</v>
      </c>
      <c r="R223" s="32">
        <v>0</v>
      </c>
      <c r="S223" s="32">
        <v>0</v>
      </c>
      <c r="T223" s="37" t="s">
        <v>2466</v>
      </c>
      <c r="U223" s="32">
        <v>5.7777777777777777</v>
      </c>
      <c r="V223" s="32">
        <v>0</v>
      </c>
      <c r="W223" s="37">
        <v>0</v>
      </c>
      <c r="X223" s="32">
        <v>41.899555555555558</v>
      </c>
      <c r="Y223" s="32">
        <v>0</v>
      </c>
      <c r="Z223" s="37">
        <v>0</v>
      </c>
      <c r="AA223" s="32">
        <v>15.593555555555554</v>
      </c>
      <c r="AB223" s="32">
        <v>0</v>
      </c>
      <c r="AC223" s="37">
        <v>0</v>
      </c>
      <c r="AD223" s="32">
        <v>132.07844444444447</v>
      </c>
      <c r="AE223" s="32">
        <v>8.8888888888888892E-2</v>
      </c>
      <c r="AF223" s="37">
        <v>6.7300072515828128E-4</v>
      </c>
      <c r="AG223" s="32">
        <v>0</v>
      </c>
      <c r="AH223" s="32">
        <v>0</v>
      </c>
      <c r="AI223" s="37" t="s">
        <v>2466</v>
      </c>
      <c r="AJ223" s="32">
        <v>0</v>
      </c>
      <c r="AK223" s="32">
        <v>0</v>
      </c>
      <c r="AL223" s="37" t="s">
        <v>2466</v>
      </c>
      <c r="AM223" t="s">
        <v>348</v>
      </c>
      <c r="AN223" s="34">
        <v>5</v>
      </c>
      <c r="AX223"/>
      <c r="AY223"/>
    </row>
    <row r="224" spans="1:51" x14ac:dyDescent="0.25">
      <c r="A224" t="s">
        <v>2364</v>
      </c>
      <c r="B224" t="s">
        <v>1793</v>
      </c>
      <c r="C224" t="s">
        <v>2074</v>
      </c>
      <c r="D224" t="s">
        <v>2313</v>
      </c>
      <c r="E224" s="32">
        <v>16.822222222222223</v>
      </c>
      <c r="F224" s="32">
        <v>95.024444444444441</v>
      </c>
      <c r="G224" s="32">
        <v>0</v>
      </c>
      <c r="H224" s="37">
        <v>0</v>
      </c>
      <c r="I224" s="32">
        <v>82.626111111111101</v>
      </c>
      <c r="J224" s="32">
        <v>0</v>
      </c>
      <c r="K224" s="37">
        <v>0</v>
      </c>
      <c r="L224" s="32">
        <v>10.528555555555554</v>
      </c>
      <c r="M224" s="32">
        <v>0</v>
      </c>
      <c r="N224" s="37">
        <v>0</v>
      </c>
      <c r="O224" s="32">
        <v>7.9507777777777768</v>
      </c>
      <c r="P224" s="32">
        <v>0</v>
      </c>
      <c r="Q224" s="37">
        <v>0</v>
      </c>
      <c r="R224" s="32">
        <v>0</v>
      </c>
      <c r="S224" s="32">
        <v>0</v>
      </c>
      <c r="T224" s="37" t="s">
        <v>2466</v>
      </c>
      <c r="U224" s="32">
        <v>2.5777777777777779</v>
      </c>
      <c r="V224" s="32">
        <v>0</v>
      </c>
      <c r="W224" s="37">
        <v>0</v>
      </c>
      <c r="X224" s="32">
        <v>10.960444444444446</v>
      </c>
      <c r="Y224" s="32">
        <v>0</v>
      </c>
      <c r="Z224" s="37">
        <v>0</v>
      </c>
      <c r="AA224" s="32">
        <v>9.8205555555555542</v>
      </c>
      <c r="AB224" s="32">
        <v>0</v>
      </c>
      <c r="AC224" s="37">
        <v>0</v>
      </c>
      <c r="AD224" s="32">
        <v>63.714888888888879</v>
      </c>
      <c r="AE224" s="32">
        <v>0</v>
      </c>
      <c r="AF224" s="37">
        <v>0</v>
      </c>
      <c r="AG224" s="32">
        <v>0</v>
      </c>
      <c r="AH224" s="32">
        <v>0</v>
      </c>
      <c r="AI224" s="37" t="s">
        <v>2466</v>
      </c>
      <c r="AJ224" s="32">
        <v>0</v>
      </c>
      <c r="AK224" s="32">
        <v>0</v>
      </c>
      <c r="AL224" s="37" t="s">
        <v>2466</v>
      </c>
      <c r="AM224" t="s">
        <v>852</v>
      </c>
      <c r="AN224" s="34">
        <v>5</v>
      </c>
      <c r="AX224"/>
      <c r="AY224"/>
    </row>
    <row r="225" spans="1:51" x14ac:dyDescent="0.25">
      <c r="A225" t="s">
        <v>2364</v>
      </c>
      <c r="B225" t="s">
        <v>1668</v>
      </c>
      <c r="C225" t="s">
        <v>2074</v>
      </c>
      <c r="D225" t="s">
        <v>2313</v>
      </c>
      <c r="E225" s="32">
        <v>60.444444444444443</v>
      </c>
      <c r="F225" s="32">
        <v>141.26222222222225</v>
      </c>
      <c r="G225" s="32">
        <v>28.333333333333336</v>
      </c>
      <c r="H225" s="37">
        <v>0.20057261515227787</v>
      </c>
      <c r="I225" s="32">
        <v>118.23388888888891</v>
      </c>
      <c r="J225" s="32">
        <v>28.333333333333336</v>
      </c>
      <c r="K225" s="37">
        <v>0.23963800564793886</v>
      </c>
      <c r="L225" s="32">
        <v>13.766333333333332</v>
      </c>
      <c r="M225" s="32">
        <v>0</v>
      </c>
      <c r="N225" s="37">
        <v>0</v>
      </c>
      <c r="O225" s="32">
        <v>8.0774444444444438</v>
      </c>
      <c r="P225" s="32">
        <v>0</v>
      </c>
      <c r="Q225" s="37">
        <v>0</v>
      </c>
      <c r="R225" s="32">
        <v>0</v>
      </c>
      <c r="S225" s="32">
        <v>0</v>
      </c>
      <c r="T225" s="37" t="s">
        <v>2466</v>
      </c>
      <c r="U225" s="32">
        <v>5.6888888888888891</v>
      </c>
      <c r="V225" s="32">
        <v>0</v>
      </c>
      <c r="W225" s="37">
        <v>0</v>
      </c>
      <c r="X225" s="32">
        <v>34.830666666666666</v>
      </c>
      <c r="Y225" s="32">
        <v>8.7555555555555564</v>
      </c>
      <c r="Z225" s="37">
        <v>0.25137490589391215</v>
      </c>
      <c r="AA225" s="32">
        <v>17.339444444444442</v>
      </c>
      <c r="AB225" s="32">
        <v>0</v>
      </c>
      <c r="AC225" s="37">
        <v>0</v>
      </c>
      <c r="AD225" s="32">
        <v>75.325777777777802</v>
      </c>
      <c r="AE225" s="32">
        <v>19.577777777777779</v>
      </c>
      <c r="AF225" s="37">
        <v>0.25990807337609073</v>
      </c>
      <c r="AG225" s="32">
        <v>0</v>
      </c>
      <c r="AH225" s="32">
        <v>0</v>
      </c>
      <c r="AI225" s="37" t="s">
        <v>2466</v>
      </c>
      <c r="AJ225" s="32">
        <v>0</v>
      </c>
      <c r="AK225" s="32">
        <v>0</v>
      </c>
      <c r="AL225" s="37" t="s">
        <v>2466</v>
      </c>
      <c r="AM225" t="s">
        <v>726</v>
      </c>
      <c r="AN225" s="34">
        <v>5</v>
      </c>
      <c r="AX225"/>
      <c r="AY225"/>
    </row>
    <row r="226" spans="1:51" x14ac:dyDescent="0.25">
      <c r="A226" t="s">
        <v>2364</v>
      </c>
      <c r="B226" t="s">
        <v>1388</v>
      </c>
      <c r="C226" t="s">
        <v>2050</v>
      </c>
      <c r="D226" t="s">
        <v>2295</v>
      </c>
      <c r="E226" s="32">
        <v>84.333333333333329</v>
      </c>
      <c r="F226" s="32">
        <v>246.81355555555558</v>
      </c>
      <c r="G226" s="32">
        <v>0</v>
      </c>
      <c r="H226" s="37">
        <v>0</v>
      </c>
      <c r="I226" s="32">
        <v>233.96911111111112</v>
      </c>
      <c r="J226" s="32">
        <v>0</v>
      </c>
      <c r="K226" s="37">
        <v>0</v>
      </c>
      <c r="L226" s="32">
        <v>41.218111111111114</v>
      </c>
      <c r="M226" s="32">
        <v>0</v>
      </c>
      <c r="N226" s="37">
        <v>0</v>
      </c>
      <c r="O226" s="32">
        <v>30.551444444444446</v>
      </c>
      <c r="P226" s="32">
        <v>0</v>
      </c>
      <c r="Q226" s="37">
        <v>0</v>
      </c>
      <c r="R226" s="32">
        <v>4.8888888888888893</v>
      </c>
      <c r="S226" s="32">
        <v>0</v>
      </c>
      <c r="T226" s="37">
        <v>0</v>
      </c>
      <c r="U226" s="32">
        <v>5.7777777777777777</v>
      </c>
      <c r="V226" s="32">
        <v>0</v>
      </c>
      <c r="W226" s="37">
        <v>0</v>
      </c>
      <c r="X226" s="32">
        <v>61.927222222222198</v>
      </c>
      <c r="Y226" s="32">
        <v>0</v>
      </c>
      <c r="Z226" s="37">
        <v>0</v>
      </c>
      <c r="AA226" s="32">
        <v>2.1777777777777776</v>
      </c>
      <c r="AB226" s="32">
        <v>0</v>
      </c>
      <c r="AC226" s="37">
        <v>0</v>
      </c>
      <c r="AD226" s="32">
        <v>140.42877777777781</v>
      </c>
      <c r="AE226" s="32">
        <v>0</v>
      </c>
      <c r="AF226" s="37">
        <v>0</v>
      </c>
      <c r="AG226" s="32">
        <v>1.0616666666666665</v>
      </c>
      <c r="AH226" s="32">
        <v>0</v>
      </c>
      <c r="AI226" s="37">
        <v>0</v>
      </c>
      <c r="AJ226" s="32">
        <v>0</v>
      </c>
      <c r="AK226" s="32">
        <v>0</v>
      </c>
      <c r="AL226" s="37" t="s">
        <v>2466</v>
      </c>
      <c r="AM226" t="s">
        <v>440</v>
      </c>
      <c r="AN226" s="34">
        <v>5</v>
      </c>
      <c r="AX226"/>
      <c r="AY226"/>
    </row>
    <row r="227" spans="1:51" x14ac:dyDescent="0.25">
      <c r="A227" t="s">
        <v>2364</v>
      </c>
      <c r="B227" t="s">
        <v>1556</v>
      </c>
      <c r="C227" t="s">
        <v>2191</v>
      </c>
      <c r="D227" t="s">
        <v>2241</v>
      </c>
      <c r="E227" s="32">
        <v>70.86666666666666</v>
      </c>
      <c r="F227" s="32">
        <v>143.54900000000001</v>
      </c>
      <c r="G227" s="32">
        <v>0</v>
      </c>
      <c r="H227" s="37">
        <v>0</v>
      </c>
      <c r="I227" s="32">
        <v>125.77977777777777</v>
      </c>
      <c r="J227" s="32">
        <v>0</v>
      </c>
      <c r="K227" s="37">
        <v>0</v>
      </c>
      <c r="L227" s="32">
        <v>20.312222222222218</v>
      </c>
      <c r="M227" s="32">
        <v>0</v>
      </c>
      <c r="N227" s="37">
        <v>0</v>
      </c>
      <c r="O227" s="32">
        <v>15.512222222222217</v>
      </c>
      <c r="P227" s="32">
        <v>0</v>
      </c>
      <c r="Q227" s="37">
        <v>0</v>
      </c>
      <c r="R227" s="32">
        <v>1.3333333333333333</v>
      </c>
      <c r="S227" s="32">
        <v>0</v>
      </c>
      <c r="T227" s="37">
        <v>0</v>
      </c>
      <c r="U227" s="32">
        <v>3.4666666666666668</v>
      </c>
      <c r="V227" s="32">
        <v>0</v>
      </c>
      <c r="W227" s="37">
        <v>0</v>
      </c>
      <c r="X227" s="32">
        <v>39.890999999999984</v>
      </c>
      <c r="Y227" s="32">
        <v>0</v>
      </c>
      <c r="Z227" s="37">
        <v>0</v>
      </c>
      <c r="AA227" s="32">
        <v>12.969222222222223</v>
      </c>
      <c r="AB227" s="32">
        <v>0</v>
      </c>
      <c r="AC227" s="37">
        <v>0</v>
      </c>
      <c r="AD227" s="32">
        <v>68.369333333333344</v>
      </c>
      <c r="AE227" s="32">
        <v>0</v>
      </c>
      <c r="AF227" s="37">
        <v>0</v>
      </c>
      <c r="AG227" s="32">
        <v>2.0072222222222225</v>
      </c>
      <c r="AH227" s="32">
        <v>0</v>
      </c>
      <c r="AI227" s="37">
        <v>0</v>
      </c>
      <c r="AJ227" s="32">
        <v>0</v>
      </c>
      <c r="AK227" s="32">
        <v>0</v>
      </c>
      <c r="AL227" s="37" t="s">
        <v>2466</v>
      </c>
      <c r="AM227" t="s">
        <v>612</v>
      </c>
      <c r="AN227" s="34">
        <v>5</v>
      </c>
      <c r="AX227"/>
      <c r="AY227"/>
    </row>
    <row r="228" spans="1:51" x14ac:dyDescent="0.25">
      <c r="A228" t="s">
        <v>2364</v>
      </c>
      <c r="B228" t="s">
        <v>1703</v>
      </c>
      <c r="C228" t="s">
        <v>2214</v>
      </c>
      <c r="D228" t="s">
        <v>2320</v>
      </c>
      <c r="E228" s="32">
        <v>65.888888888888886</v>
      </c>
      <c r="F228" s="32">
        <v>176.02055555555557</v>
      </c>
      <c r="G228" s="32">
        <v>0</v>
      </c>
      <c r="H228" s="37">
        <v>0</v>
      </c>
      <c r="I228" s="32">
        <v>162.33166666666668</v>
      </c>
      <c r="J228" s="32">
        <v>0</v>
      </c>
      <c r="K228" s="37">
        <v>0</v>
      </c>
      <c r="L228" s="32">
        <v>52.71455555555557</v>
      </c>
      <c r="M228" s="32">
        <v>0</v>
      </c>
      <c r="N228" s="37">
        <v>0</v>
      </c>
      <c r="O228" s="32">
        <v>45.33677777777779</v>
      </c>
      <c r="P228" s="32">
        <v>0</v>
      </c>
      <c r="Q228" s="37">
        <v>0</v>
      </c>
      <c r="R228" s="32">
        <v>0</v>
      </c>
      <c r="S228" s="32">
        <v>0</v>
      </c>
      <c r="T228" s="37" t="s">
        <v>2466</v>
      </c>
      <c r="U228" s="32">
        <v>7.3777777777777782</v>
      </c>
      <c r="V228" s="32">
        <v>0</v>
      </c>
      <c r="W228" s="37">
        <v>0</v>
      </c>
      <c r="X228" s="32">
        <v>25.454666666666668</v>
      </c>
      <c r="Y228" s="32">
        <v>0</v>
      </c>
      <c r="Z228" s="37">
        <v>0</v>
      </c>
      <c r="AA228" s="32">
        <v>6.3111111111111109</v>
      </c>
      <c r="AB228" s="32">
        <v>0</v>
      </c>
      <c r="AC228" s="37">
        <v>0</v>
      </c>
      <c r="AD228" s="32">
        <v>91.540222222222212</v>
      </c>
      <c r="AE228" s="32">
        <v>0</v>
      </c>
      <c r="AF228" s="37">
        <v>0</v>
      </c>
      <c r="AG228" s="32">
        <v>0</v>
      </c>
      <c r="AH228" s="32">
        <v>0</v>
      </c>
      <c r="AI228" s="37" t="s">
        <v>2466</v>
      </c>
      <c r="AJ228" s="32">
        <v>0</v>
      </c>
      <c r="AK228" s="32">
        <v>0</v>
      </c>
      <c r="AL228" s="37" t="s">
        <v>2466</v>
      </c>
      <c r="AM228" t="s">
        <v>761</v>
      </c>
      <c r="AN228" s="34">
        <v>5</v>
      </c>
      <c r="AX228"/>
      <c r="AY228"/>
    </row>
    <row r="229" spans="1:51" x14ac:dyDescent="0.25">
      <c r="A229" t="s">
        <v>2364</v>
      </c>
      <c r="B229" t="s">
        <v>1160</v>
      </c>
      <c r="C229" t="s">
        <v>1975</v>
      </c>
      <c r="D229" t="s">
        <v>2287</v>
      </c>
      <c r="E229" s="32">
        <v>69.066666666666663</v>
      </c>
      <c r="F229" s="32">
        <v>199.95277777777778</v>
      </c>
      <c r="G229" s="32">
        <v>49.791666666666664</v>
      </c>
      <c r="H229" s="37">
        <v>0.24901712904435769</v>
      </c>
      <c r="I229" s="32">
        <v>178.19722222222222</v>
      </c>
      <c r="J229" s="32">
        <v>49.791666666666664</v>
      </c>
      <c r="K229" s="37">
        <v>0.27941887110099606</v>
      </c>
      <c r="L229" s="32">
        <v>23.027777777777779</v>
      </c>
      <c r="M229" s="32">
        <v>4.0666666666666664</v>
      </c>
      <c r="N229" s="37">
        <v>0.17659831121833533</v>
      </c>
      <c r="O229" s="32">
        <v>12.65</v>
      </c>
      <c r="P229" s="32">
        <v>4.0666666666666664</v>
      </c>
      <c r="Q229" s="37">
        <v>0.3214756258234519</v>
      </c>
      <c r="R229" s="32">
        <v>4.6888888888888891</v>
      </c>
      <c r="S229" s="32">
        <v>0</v>
      </c>
      <c r="T229" s="37">
        <v>0</v>
      </c>
      <c r="U229" s="32">
        <v>5.6888888888888891</v>
      </c>
      <c r="V229" s="32">
        <v>0</v>
      </c>
      <c r="W229" s="37">
        <v>0</v>
      </c>
      <c r="X229" s="32">
        <v>62.219444444444441</v>
      </c>
      <c r="Y229" s="32">
        <v>18.2</v>
      </c>
      <c r="Z229" s="37">
        <v>0.29251305861868832</v>
      </c>
      <c r="AA229" s="32">
        <v>11.377777777777778</v>
      </c>
      <c r="AB229" s="32">
        <v>0</v>
      </c>
      <c r="AC229" s="37">
        <v>0</v>
      </c>
      <c r="AD229" s="32">
        <v>103.32777777777778</v>
      </c>
      <c r="AE229" s="32">
        <v>27.524999999999999</v>
      </c>
      <c r="AF229" s="37">
        <v>0.26638528953169521</v>
      </c>
      <c r="AG229" s="32">
        <v>0</v>
      </c>
      <c r="AH229" s="32">
        <v>0</v>
      </c>
      <c r="AI229" s="37" t="s">
        <v>2466</v>
      </c>
      <c r="AJ229" s="32">
        <v>0</v>
      </c>
      <c r="AK229" s="32">
        <v>0</v>
      </c>
      <c r="AL229" s="37" t="s">
        <v>2466</v>
      </c>
      <c r="AM229" t="s">
        <v>207</v>
      </c>
      <c r="AN229" s="34">
        <v>5</v>
      </c>
      <c r="AX229"/>
      <c r="AY229"/>
    </row>
    <row r="230" spans="1:51" x14ac:dyDescent="0.25">
      <c r="A230" t="s">
        <v>2364</v>
      </c>
      <c r="B230" t="s">
        <v>1312</v>
      </c>
      <c r="C230" t="s">
        <v>1930</v>
      </c>
      <c r="D230" t="s">
        <v>2241</v>
      </c>
      <c r="E230" s="32">
        <v>46.666666666666664</v>
      </c>
      <c r="F230" s="32">
        <v>136.67377777777779</v>
      </c>
      <c r="G230" s="32">
        <v>43.316333333333326</v>
      </c>
      <c r="H230" s="37">
        <v>0.31693228970199916</v>
      </c>
      <c r="I230" s="32">
        <v>122.81266666666667</v>
      </c>
      <c r="J230" s="32">
        <v>35.627444444444436</v>
      </c>
      <c r="K230" s="37">
        <v>0.29009584606727129</v>
      </c>
      <c r="L230" s="32">
        <v>28.994666666666667</v>
      </c>
      <c r="M230" s="32">
        <v>9.741888888888889</v>
      </c>
      <c r="N230" s="37">
        <v>0.33598899414451699</v>
      </c>
      <c r="O230" s="32">
        <v>15.133555555555553</v>
      </c>
      <c r="P230" s="32">
        <v>2.0529999999999999</v>
      </c>
      <c r="Q230" s="37">
        <v>0.13565880089866525</v>
      </c>
      <c r="R230" s="32">
        <v>7.6888888888888891</v>
      </c>
      <c r="S230" s="32">
        <v>7.6888888888888891</v>
      </c>
      <c r="T230" s="37">
        <v>1</v>
      </c>
      <c r="U230" s="32">
        <v>6.1722222222222225</v>
      </c>
      <c r="V230" s="32">
        <v>0</v>
      </c>
      <c r="W230" s="37">
        <v>0</v>
      </c>
      <c r="X230" s="32">
        <v>34.059111111111115</v>
      </c>
      <c r="Y230" s="32">
        <v>12.792444444444444</v>
      </c>
      <c r="Z230" s="37">
        <v>0.37559537014080091</v>
      </c>
      <c r="AA230" s="32">
        <v>0</v>
      </c>
      <c r="AB230" s="32">
        <v>0</v>
      </c>
      <c r="AC230" s="37" t="s">
        <v>2466</v>
      </c>
      <c r="AD230" s="32">
        <v>73.62</v>
      </c>
      <c r="AE230" s="32">
        <v>20.781999999999993</v>
      </c>
      <c r="AF230" s="37">
        <v>0.28228742189622374</v>
      </c>
      <c r="AG230" s="32">
        <v>0</v>
      </c>
      <c r="AH230" s="32">
        <v>0</v>
      </c>
      <c r="AI230" s="37" t="s">
        <v>2466</v>
      </c>
      <c r="AJ230" s="32">
        <v>0</v>
      </c>
      <c r="AK230" s="32">
        <v>0</v>
      </c>
      <c r="AL230" s="37" t="s">
        <v>2466</v>
      </c>
      <c r="AM230" t="s">
        <v>362</v>
      </c>
      <c r="AN230" s="34">
        <v>5</v>
      </c>
      <c r="AX230"/>
      <c r="AY230"/>
    </row>
    <row r="231" spans="1:51" x14ac:dyDescent="0.25">
      <c r="A231" t="s">
        <v>2364</v>
      </c>
      <c r="B231" t="s">
        <v>1352</v>
      </c>
      <c r="C231" t="s">
        <v>2151</v>
      </c>
      <c r="D231" t="s">
        <v>2295</v>
      </c>
      <c r="E231" s="32">
        <v>108.66666666666667</v>
      </c>
      <c r="F231" s="32">
        <v>341.80555555555554</v>
      </c>
      <c r="G231" s="32">
        <v>49.174999999999997</v>
      </c>
      <c r="H231" s="37">
        <v>0.14386834620073141</v>
      </c>
      <c r="I231" s="32">
        <v>326.46666666666664</v>
      </c>
      <c r="J231" s="32">
        <v>49.174999999999997</v>
      </c>
      <c r="K231" s="37">
        <v>0.15062793547069636</v>
      </c>
      <c r="L231" s="32">
        <v>48.830555555555556</v>
      </c>
      <c r="M231" s="32">
        <v>10.636111111111111</v>
      </c>
      <c r="N231" s="37">
        <v>0.21781671312361339</v>
      </c>
      <c r="O231" s="32">
        <v>40.375</v>
      </c>
      <c r="P231" s="32">
        <v>10.636111111111111</v>
      </c>
      <c r="Q231" s="37">
        <v>0.26343309253525971</v>
      </c>
      <c r="R231" s="32">
        <v>2.7666666666666666</v>
      </c>
      <c r="S231" s="32">
        <v>0</v>
      </c>
      <c r="T231" s="37">
        <v>0</v>
      </c>
      <c r="U231" s="32">
        <v>5.6888888888888891</v>
      </c>
      <c r="V231" s="32">
        <v>0</v>
      </c>
      <c r="W231" s="37">
        <v>0</v>
      </c>
      <c r="X231" s="32">
        <v>105.21666666666667</v>
      </c>
      <c r="Y231" s="32">
        <v>30.541666666666668</v>
      </c>
      <c r="Z231" s="37">
        <v>0.29027403769998417</v>
      </c>
      <c r="AA231" s="32">
        <v>6.8833333333333337</v>
      </c>
      <c r="AB231" s="32">
        <v>0</v>
      </c>
      <c r="AC231" s="37">
        <v>0</v>
      </c>
      <c r="AD231" s="32">
        <v>127.00277777777778</v>
      </c>
      <c r="AE231" s="32">
        <v>7.9972222222222218</v>
      </c>
      <c r="AF231" s="37">
        <v>6.2968876446271943E-2</v>
      </c>
      <c r="AG231" s="32">
        <v>53.87222222222222</v>
      </c>
      <c r="AH231" s="32">
        <v>0</v>
      </c>
      <c r="AI231" s="37">
        <v>0</v>
      </c>
      <c r="AJ231" s="32">
        <v>0</v>
      </c>
      <c r="AK231" s="32">
        <v>0</v>
      </c>
      <c r="AL231" s="37" t="s">
        <v>2466</v>
      </c>
      <c r="AM231" t="s">
        <v>403</v>
      </c>
      <c r="AN231" s="34">
        <v>5</v>
      </c>
      <c r="AX231"/>
      <c r="AY231"/>
    </row>
    <row r="232" spans="1:51" x14ac:dyDescent="0.25">
      <c r="A232" t="s">
        <v>2364</v>
      </c>
      <c r="B232" t="s">
        <v>1379</v>
      </c>
      <c r="C232" t="s">
        <v>2020</v>
      </c>
      <c r="D232" t="s">
        <v>2308</v>
      </c>
      <c r="E232" s="32">
        <v>48.177777777777777</v>
      </c>
      <c r="F232" s="32">
        <v>156.23233333333334</v>
      </c>
      <c r="G232" s="32">
        <v>50.832333333333331</v>
      </c>
      <c r="H232" s="37">
        <v>0.32536372112473511</v>
      </c>
      <c r="I232" s="32">
        <v>140.37955555555558</v>
      </c>
      <c r="J232" s="32">
        <v>50.510111111111108</v>
      </c>
      <c r="K232" s="37">
        <v>0.3598110202815224</v>
      </c>
      <c r="L232" s="32">
        <v>19.198333333333334</v>
      </c>
      <c r="M232" s="32">
        <v>1.5372222222222223</v>
      </c>
      <c r="N232" s="37">
        <v>8.0070607981016867E-2</v>
      </c>
      <c r="O232" s="32">
        <v>8.5316666666666663</v>
      </c>
      <c r="P232" s="32">
        <v>1.2150000000000001</v>
      </c>
      <c r="Q232" s="37">
        <v>0.14241062707560073</v>
      </c>
      <c r="R232" s="32">
        <v>5.822222222222222</v>
      </c>
      <c r="S232" s="32">
        <v>0.22222222222222221</v>
      </c>
      <c r="T232" s="37">
        <v>3.8167938931297711E-2</v>
      </c>
      <c r="U232" s="32">
        <v>4.8444444444444441</v>
      </c>
      <c r="V232" s="32">
        <v>0.1</v>
      </c>
      <c r="W232" s="37">
        <v>2.0642201834862386E-2</v>
      </c>
      <c r="X232" s="32">
        <v>49.831333333333333</v>
      </c>
      <c r="Y232" s="32">
        <v>17.70911111111111</v>
      </c>
      <c r="Z232" s="37">
        <v>0.35538104093363831</v>
      </c>
      <c r="AA232" s="32">
        <v>5.1861111111111109</v>
      </c>
      <c r="AB232" s="32">
        <v>0</v>
      </c>
      <c r="AC232" s="37">
        <v>0</v>
      </c>
      <c r="AD232" s="32">
        <v>81.644333333333336</v>
      </c>
      <c r="AE232" s="32">
        <v>31.380444444444443</v>
      </c>
      <c r="AF232" s="37">
        <v>0.38435544958553286</v>
      </c>
      <c r="AG232" s="32">
        <v>0.37222222222222223</v>
      </c>
      <c r="AH232" s="32">
        <v>0.20555555555555555</v>
      </c>
      <c r="AI232" s="37">
        <v>0.55223880597014918</v>
      </c>
      <c r="AJ232" s="32">
        <v>0</v>
      </c>
      <c r="AK232" s="32">
        <v>0</v>
      </c>
      <c r="AL232" s="37" t="s">
        <v>2466</v>
      </c>
      <c r="AM232" t="s">
        <v>431</v>
      </c>
      <c r="AN232" s="34">
        <v>5</v>
      </c>
      <c r="AX232"/>
      <c r="AY232"/>
    </row>
    <row r="233" spans="1:51" x14ac:dyDescent="0.25">
      <c r="A233" t="s">
        <v>2364</v>
      </c>
      <c r="B233" t="s">
        <v>1266</v>
      </c>
      <c r="C233" t="s">
        <v>2025</v>
      </c>
      <c r="D233" t="s">
        <v>2269</v>
      </c>
      <c r="E233" s="32">
        <v>53.1</v>
      </c>
      <c r="F233" s="32">
        <v>157.44633333333337</v>
      </c>
      <c r="G233" s="32">
        <v>32.200000000000003</v>
      </c>
      <c r="H233" s="37">
        <v>0.20451413074084498</v>
      </c>
      <c r="I233" s="32">
        <v>148.65744444444448</v>
      </c>
      <c r="J233" s="32">
        <v>31.794444444444444</v>
      </c>
      <c r="K233" s="37">
        <v>0.21387724350613674</v>
      </c>
      <c r="L233" s="32">
        <v>12.281333333333333</v>
      </c>
      <c r="M233" s="32">
        <v>0.91666666666666663</v>
      </c>
      <c r="N233" s="37">
        <v>7.4639018564759532E-2</v>
      </c>
      <c r="O233" s="32">
        <v>3.4924444444444442</v>
      </c>
      <c r="P233" s="32">
        <v>0.51111111111111107</v>
      </c>
      <c r="Q233" s="37">
        <v>0.14634767116314584</v>
      </c>
      <c r="R233" s="32">
        <v>3.8111111111111109</v>
      </c>
      <c r="S233" s="32">
        <v>0.40555555555555556</v>
      </c>
      <c r="T233" s="37">
        <v>0.10641399416909622</v>
      </c>
      <c r="U233" s="32">
        <v>4.9777777777777779</v>
      </c>
      <c r="V233" s="32">
        <v>0</v>
      </c>
      <c r="W233" s="37">
        <v>0</v>
      </c>
      <c r="X233" s="32">
        <v>54.955222222222226</v>
      </c>
      <c r="Y233" s="32">
        <v>5.1361111111111111</v>
      </c>
      <c r="Z233" s="37">
        <v>9.345992798177101E-2</v>
      </c>
      <c r="AA233" s="32">
        <v>0</v>
      </c>
      <c r="AB233" s="32">
        <v>0</v>
      </c>
      <c r="AC233" s="37" t="s">
        <v>2466</v>
      </c>
      <c r="AD233" s="32">
        <v>89.698666666666682</v>
      </c>
      <c r="AE233" s="32">
        <v>25.636111111111113</v>
      </c>
      <c r="AF233" s="37">
        <v>0.28580258841949835</v>
      </c>
      <c r="AG233" s="32">
        <v>0.51111111111111107</v>
      </c>
      <c r="AH233" s="32">
        <v>0.51111111111111107</v>
      </c>
      <c r="AI233" s="37">
        <v>1</v>
      </c>
      <c r="AJ233" s="32">
        <v>0</v>
      </c>
      <c r="AK233" s="32">
        <v>0</v>
      </c>
      <c r="AL233" s="37" t="s">
        <v>2466</v>
      </c>
      <c r="AM233" t="s">
        <v>316</v>
      </c>
      <c r="AN233" s="34">
        <v>5</v>
      </c>
      <c r="AX233"/>
      <c r="AY233"/>
    </row>
    <row r="234" spans="1:51" x14ac:dyDescent="0.25">
      <c r="A234" t="s">
        <v>2364</v>
      </c>
      <c r="B234" t="s">
        <v>1110</v>
      </c>
      <c r="C234" t="s">
        <v>1918</v>
      </c>
      <c r="D234" t="s">
        <v>2301</v>
      </c>
      <c r="E234" s="32">
        <v>67.900000000000006</v>
      </c>
      <c r="F234" s="32">
        <v>144.71944444444446</v>
      </c>
      <c r="G234" s="32">
        <v>7.5556666666666654</v>
      </c>
      <c r="H234" s="37">
        <v>5.2209063513695066E-2</v>
      </c>
      <c r="I234" s="32">
        <v>124.56033333333333</v>
      </c>
      <c r="J234" s="32">
        <v>0.55011111111111111</v>
      </c>
      <c r="K234" s="37">
        <v>4.4164229204410538E-3</v>
      </c>
      <c r="L234" s="32">
        <v>39.599888888888898</v>
      </c>
      <c r="M234" s="32">
        <v>7.0055555555555546</v>
      </c>
      <c r="N234" s="37">
        <v>0.17690846495079945</v>
      </c>
      <c r="O234" s="32">
        <v>24.447555555555557</v>
      </c>
      <c r="P234" s="32">
        <v>0</v>
      </c>
      <c r="Q234" s="37">
        <v>0</v>
      </c>
      <c r="R234" s="32">
        <v>9.5488888888888894</v>
      </c>
      <c r="S234" s="32">
        <v>2.3833333333333333</v>
      </c>
      <c r="T234" s="37">
        <v>0.24959273912031649</v>
      </c>
      <c r="U234" s="32">
        <v>5.6034444444444453</v>
      </c>
      <c r="V234" s="32">
        <v>4.6222222222222218</v>
      </c>
      <c r="W234" s="37">
        <v>0.82488945291586502</v>
      </c>
      <c r="X234" s="32">
        <v>28.46855555555555</v>
      </c>
      <c r="Y234" s="32">
        <v>0</v>
      </c>
      <c r="Z234" s="37">
        <v>0</v>
      </c>
      <c r="AA234" s="32">
        <v>5.0067777777777778</v>
      </c>
      <c r="AB234" s="32">
        <v>0</v>
      </c>
      <c r="AC234" s="37">
        <v>0</v>
      </c>
      <c r="AD234" s="32">
        <v>71.644222222222226</v>
      </c>
      <c r="AE234" s="32">
        <v>0.55011111111111111</v>
      </c>
      <c r="AF234" s="37">
        <v>7.678373692226092E-3</v>
      </c>
      <c r="AG234" s="32">
        <v>0</v>
      </c>
      <c r="AH234" s="32">
        <v>0</v>
      </c>
      <c r="AI234" s="37" t="s">
        <v>2466</v>
      </c>
      <c r="AJ234" s="32">
        <v>0</v>
      </c>
      <c r="AK234" s="32">
        <v>0</v>
      </c>
      <c r="AL234" s="37" t="s">
        <v>2466</v>
      </c>
      <c r="AM234" t="s">
        <v>157</v>
      </c>
      <c r="AN234" s="34">
        <v>5</v>
      </c>
      <c r="AX234"/>
      <c r="AY234"/>
    </row>
    <row r="235" spans="1:51" x14ac:dyDescent="0.25">
      <c r="A235" t="s">
        <v>2364</v>
      </c>
      <c r="B235" t="s">
        <v>1512</v>
      </c>
      <c r="C235" t="s">
        <v>2078</v>
      </c>
      <c r="D235" t="s">
        <v>2282</v>
      </c>
      <c r="E235" s="32">
        <v>45.68888888888889</v>
      </c>
      <c r="F235" s="32">
        <v>158.654</v>
      </c>
      <c r="G235" s="32">
        <v>0.1</v>
      </c>
      <c r="H235" s="37">
        <v>6.3030241910068451E-4</v>
      </c>
      <c r="I235" s="32">
        <v>147.09444444444443</v>
      </c>
      <c r="J235" s="32">
        <v>0</v>
      </c>
      <c r="K235" s="37">
        <v>0</v>
      </c>
      <c r="L235" s="32">
        <v>23.867888888888892</v>
      </c>
      <c r="M235" s="32">
        <v>0.1</v>
      </c>
      <c r="N235" s="37">
        <v>4.1897295762321294E-3</v>
      </c>
      <c r="O235" s="32">
        <v>12.308333333333334</v>
      </c>
      <c r="P235" s="32">
        <v>0</v>
      </c>
      <c r="Q235" s="37">
        <v>0</v>
      </c>
      <c r="R235" s="32">
        <v>5.3380000000000027</v>
      </c>
      <c r="S235" s="32">
        <v>0.1</v>
      </c>
      <c r="T235" s="37">
        <v>1.8733608092918689E-2</v>
      </c>
      <c r="U235" s="32">
        <v>6.2215555555555557</v>
      </c>
      <c r="V235" s="32">
        <v>0</v>
      </c>
      <c r="W235" s="37">
        <v>0</v>
      </c>
      <c r="X235" s="32">
        <v>42.838888888888889</v>
      </c>
      <c r="Y235" s="32">
        <v>0</v>
      </c>
      <c r="Z235" s="37">
        <v>0</v>
      </c>
      <c r="AA235" s="32">
        <v>0</v>
      </c>
      <c r="AB235" s="32">
        <v>0</v>
      </c>
      <c r="AC235" s="37" t="s">
        <v>2466</v>
      </c>
      <c r="AD235" s="32">
        <v>91.947222222222223</v>
      </c>
      <c r="AE235" s="32">
        <v>0</v>
      </c>
      <c r="AF235" s="37">
        <v>0</v>
      </c>
      <c r="AG235" s="32">
        <v>0</v>
      </c>
      <c r="AH235" s="32">
        <v>0</v>
      </c>
      <c r="AI235" s="37" t="s">
        <v>2466</v>
      </c>
      <c r="AJ235" s="32">
        <v>0</v>
      </c>
      <c r="AK235" s="32">
        <v>0</v>
      </c>
      <c r="AL235" s="37" t="s">
        <v>2466</v>
      </c>
      <c r="AM235" t="s">
        <v>567</v>
      </c>
      <c r="AN235" s="34">
        <v>5</v>
      </c>
      <c r="AX235"/>
      <c r="AY235"/>
    </row>
    <row r="236" spans="1:51" x14ac:dyDescent="0.25">
      <c r="A236" t="s">
        <v>2364</v>
      </c>
      <c r="B236" t="s">
        <v>1261</v>
      </c>
      <c r="C236" t="s">
        <v>2049</v>
      </c>
      <c r="D236" t="s">
        <v>2306</v>
      </c>
      <c r="E236" s="32">
        <v>65.888888888888886</v>
      </c>
      <c r="F236" s="32">
        <v>192.85655555555553</v>
      </c>
      <c r="G236" s="32">
        <v>0</v>
      </c>
      <c r="H236" s="37">
        <v>0</v>
      </c>
      <c r="I236" s="32">
        <v>176.04766666666666</v>
      </c>
      <c r="J236" s="32">
        <v>0</v>
      </c>
      <c r="K236" s="37">
        <v>0</v>
      </c>
      <c r="L236" s="32">
        <v>35.313111111111105</v>
      </c>
      <c r="M236" s="32">
        <v>0</v>
      </c>
      <c r="N236" s="37">
        <v>0</v>
      </c>
      <c r="O236" s="32">
        <v>24.855111111111107</v>
      </c>
      <c r="P236" s="32">
        <v>0</v>
      </c>
      <c r="Q236" s="37">
        <v>0</v>
      </c>
      <c r="R236" s="32">
        <v>5.7343333333333337</v>
      </c>
      <c r="S236" s="32">
        <v>0</v>
      </c>
      <c r="T236" s="37">
        <v>0</v>
      </c>
      <c r="U236" s="32">
        <v>4.7236666666666656</v>
      </c>
      <c r="V236" s="32">
        <v>0</v>
      </c>
      <c r="W236" s="37">
        <v>0</v>
      </c>
      <c r="X236" s="32">
        <v>25.482777777777777</v>
      </c>
      <c r="Y236" s="32">
        <v>0</v>
      </c>
      <c r="Z236" s="37">
        <v>0</v>
      </c>
      <c r="AA236" s="32">
        <v>6.3508888888888881</v>
      </c>
      <c r="AB236" s="32">
        <v>0</v>
      </c>
      <c r="AC236" s="37">
        <v>0</v>
      </c>
      <c r="AD236" s="32">
        <v>125.70977777777777</v>
      </c>
      <c r="AE236" s="32">
        <v>0</v>
      </c>
      <c r="AF236" s="37">
        <v>0</v>
      </c>
      <c r="AG236" s="32">
        <v>0</v>
      </c>
      <c r="AH236" s="32">
        <v>0</v>
      </c>
      <c r="AI236" s="37" t="s">
        <v>2466</v>
      </c>
      <c r="AJ236" s="32">
        <v>0</v>
      </c>
      <c r="AK236" s="32">
        <v>0</v>
      </c>
      <c r="AL236" s="37" t="s">
        <v>2466</v>
      </c>
      <c r="AM236" t="s">
        <v>311</v>
      </c>
      <c r="AN236" s="34">
        <v>5</v>
      </c>
      <c r="AX236"/>
      <c r="AY236"/>
    </row>
    <row r="237" spans="1:51" x14ac:dyDescent="0.25">
      <c r="A237" t="s">
        <v>2364</v>
      </c>
      <c r="B237" t="s">
        <v>1380</v>
      </c>
      <c r="C237" t="s">
        <v>1954</v>
      </c>
      <c r="D237" t="s">
        <v>2274</v>
      </c>
      <c r="E237" s="32">
        <v>66.722222222222229</v>
      </c>
      <c r="F237" s="32">
        <v>227.90322222222221</v>
      </c>
      <c r="G237" s="32">
        <v>0</v>
      </c>
      <c r="H237" s="37">
        <v>0</v>
      </c>
      <c r="I237" s="32">
        <v>201.34666666666666</v>
      </c>
      <c r="J237" s="32">
        <v>0</v>
      </c>
      <c r="K237" s="37">
        <v>0</v>
      </c>
      <c r="L237" s="32">
        <v>58.268333333333331</v>
      </c>
      <c r="M237" s="32">
        <v>0</v>
      </c>
      <c r="N237" s="37">
        <v>0</v>
      </c>
      <c r="O237" s="32">
        <v>31.711777777777776</v>
      </c>
      <c r="P237" s="32">
        <v>0</v>
      </c>
      <c r="Q237" s="37">
        <v>0</v>
      </c>
      <c r="R237" s="32">
        <v>20.149000000000001</v>
      </c>
      <c r="S237" s="32">
        <v>0</v>
      </c>
      <c r="T237" s="37">
        <v>0</v>
      </c>
      <c r="U237" s="32">
        <v>6.4075555555555566</v>
      </c>
      <c r="V237" s="32">
        <v>0</v>
      </c>
      <c r="W237" s="37">
        <v>0</v>
      </c>
      <c r="X237" s="32">
        <v>42.816000000000003</v>
      </c>
      <c r="Y237" s="32">
        <v>0</v>
      </c>
      <c r="Z237" s="37">
        <v>0</v>
      </c>
      <c r="AA237" s="32">
        <v>0</v>
      </c>
      <c r="AB237" s="32">
        <v>0</v>
      </c>
      <c r="AC237" s="37" t="s">
        <v>2466</v>
      </c>
      <c r="AD237" s="32">
        <v>126.81888888888889</v>
      </c>
      <c r="AE237" s="32">
        <v>0</v>
      </c>
      <c r="AF237" s="37">
        <v>0</v>
      </c>
      <c r="AG237" s="32">
        <v>0</v>
      </c>
      <c r="AH237" s="32">
        <v>0</v>
      </c>
      <c r="AI237" s="37" t="s">
        <v>2466</v>
      </c>
      <c r="AJ237" s="32">
        <v>0</v>
      </c>
      <c r="AK237" s="32">
        <v>0</v>
      </c>
      <c r="AL237" s="37" t="s">
        <v>2466</v>
      </c>
      <c r="AM237" t="s">
        <v>432</v>
      </c>
      <c r="AN237" s="34">
        <v>5</v>
      </c>
      <c r="AX237"/>
      <c r="AY237"/>
    </row>
    <row r="238" spans="1:51" x14ac:dyDescent="0.25">
      <c r="A238" t="s">
        <v>2364</v>
      </c>
      <c r="B238" t="s">
        <v>1299</v>
      </c>
      <c r="C238" t="s">
        <v>1999</v>
      </c>
      <c r="D238" t="s">
        <v>2320</v>
      </c>
      <c r="E238" s="32">
        <v>50.7</v>
      </c>
      <c r="F238" s="32">
        <v>175.05155555555558</v>
      </c>
      <c r="G238" s="32">
        <v>8.8888888888888892E-2</v>
      </c>
      <c r="H238" s="37">
        <v>5.0778691230012236E-4</v>
      </c>
      <c r="I238" s="32">
        <v>155.30511111111113</v>
      </c>
      <c r="J238" s="32">
        <v>0</v>
      </c>
      <c r="K238" s="37">
        <v>0</v>
      </c>
      <c r="L238" s="32">
        <v>53.731333333333339</v>
      </c>
      <c r="M238" s="32">
        <v>8.8888888888888892E-2</v>
      </c>
      <c r="N238" s="37">
        <v>1.654321294010116E-3</v>
      </c>
      <c r="O238" s="32">
        <v>43.452222222222233</v>
      </c>
      <c r="P238" s="32">
        <v>0</v>
      </c>
      <c r="Q238" s="37">
        <v>0</v>
      </c>
      <c r="R238" s="32">
        <v>4.4805555555555552</v>
      </c>
      <c r="S238" s="32">
        <v>8.8888888888888892E-2</v>
      </c>
      <c r="T238" s="37">
        <v>1.9838809671419717E-2</v>
      </c>
      <c r="U238" s="32">
        <v>5.7985555555555539</v>
      </c>
      <c r="V238" s="32">
        <v>0</v>
      </c>
      <c r="W238" s="37">
        <v>0</v>
      </c>
      <c r="X238" s="32">
        <v>9.1016666666666666</v>
      </c>
      <c r="Y238" s="32">
        <v>0</v>
      </c>
      <c r="Z238" s="37">
        <v>0</v>
      </c>
      <c r="AA238" s="32">
        <v>9.4673333333333343</v>
      </c>
      <c r="AB238" s="32">
        <v>0</v>
      </c>
      <c r="AC238" s="37">
        <v>0</v>
      </c>
      <c r="AD238" s="32">
        <v>102.75122222222222</v>
      </c>
      <c r="AE238" s="32">
        <v>0</v>
      </c>
      <c r="AF238" s="37">
        <v>0</v>
      </c>
      <c r="AG238" s="32">
        <v>0</v>
      </c>
      <c r="AH238" s="32">
        <v>0</v>
      </c>
      <c r="AI238" s="37" t="s">
        <v>2466</v>
      </c>
      <c r="AJ238" s="32">
        <v>0</v>
      </c>
      <c r="AK238" s="32">
        <v>0</v>
      </c>
      <c r="AL238" s="37" t="s">
        <v>2466</v>
      </c>
      <c r="AM238" t="s">
        <v>349</v>
      </c>
      <c r="AN238" s="34">
        <v>5</v>
      </c>
      <c r="AX238"/>
      <c r="AY238"/>
    </row>
    <row r="239" spans="1:51" x14ac:dyDescent="0.25">
      <c r="A239" t="s">
        <v>2364</v>
      </c>
      <c r="B239" t="s">
        <v>1022</v>
      </c>
      <c r="C239" t="s">
        <v>1954</v>
      </c>
      <c r="D239" t="s">
        <v>2274</v>
      </c>
      <c r="E239" s="32">
        <v>49.155555555555559</v>
      </c>
      <c r="F239" s="32">
        <v>168.00555555555556</v>
      </c>
      <c r="G239" s="32">
        <v>0</v>
      </c>
      <c r="H239" s="37">
        <v>0</v>
      </c>
      <c r="I239" s="32">
        <v>154.52222222222221</v>
      </c>
      <c r="J239" s="32">
        <v>0</v>
      </c>
      <c r="K239" s="37">
        <v>0</v>
      </c>
      <c r="L239" s="32">
        <v>26.977777777777774</v>
      </c>
      <c r="M239" s="32">
        <v>0</v>
      </c>
      <c r="N239" s="37">
        <v>0</v>
      </c>
      <c r="O239" s="32">
        <v>19.252777777777776</v>
      </c>
      <c r="P239" s="32">
        <v>0</v>
      </c>
      <c r="Q239" s="37">
        <v>0</v>
      </c>
      <c r="R239" s="32">
        <v>4.4222222222222225</v>
      </c>
      <c r="S239" s="32">
        <v>0</v>
      </c>
      <c r="T239" s="37">
        <v>0</v>
      </c>
      <c r="U239" s="32">
        <v>3.3027777777777776</v>
      </c>
      <c r="V239" s="32">
        <v>0</v>
      </c>
      <c r="W239" s="37">
        <v>0</v>
      </c>
      <c r="X239" s="32">
        <v>31.647222222222222</v>
      </c>
      <c r="Y239" s="32">
        <v>0</v>
      </c>
      <c r="Z239" s="37">
        <v>0</v>
      </c>
      <c r="AA239" s="32">
        <v>5.7583333333333337</v>
      </c>
      <c r="AB239" s="32">
        <v>0</v>
      </c>
      <c r="AC239" s="37">
        <v>0</v>
      </c>
      <c r="AD239" s="32">
        <v>103.62222222222222</v>
      </c>
      <c r="AE239" s="32">
        <v>0</v>
      </c>
      <c r="AF239" s="37">
        <v>0</v>
      </c>
      <c r="AG239" s="32">
        <v>0</v>
      </c>
      <c r="AH239" s="32">
        <v>0</v>
      </c>
      <c r="AI239" s="37" t="s">
        <v>2466</v>
      </c>
      <c r="AJ239" s="32">
        <v>0</v>
      </c>
      <c r="AK239" s="32">
        <v>0</v>
      </c>
      <c r="AL239" s="37" t="s">
        <v>2466</v>
      </c>
      <c r="AM239" t="s">
        <v>66</v>
      </c>
      <c r="AN239" s="34">
        <v>5</v>
      </c>
      <c r="AX239"/>
      <c r="AY239"/>
    </row>
    <row r="240" spans="1:51" x14ac:dyDescent="0.25">
      <c r="A240" t="s">
        <v>2364</v>
      </c>
      <c r="B240" t="s">
        <v>1636</v>
      </c>
      <c r="C240" t="s">
        <v>1972</v>
      </c>
      <c r="D240" t="s">
        <v>2266</v>
      </c>
      <c r="E240" s="32">
        <v>81.033333333333331</v>
      </c>
      <c r="F240" s="32">
        <v>240.92777777777778</v>
      </c>
      <c r="G240" s="32">
        <v>49.87777777777778</v>
      </c>
      <c r="H240" s="37">
        <v>0.20702377383724954</v>
      </c>
      <c r="I240" s="32">
        <v>218.82777777777778</v>
      </c>
      <c r="J240" s="32">
        <v>49.87777777777778</v>
      </c>
      <c r="K240" s="37">
        <v>0.22793165604610424</v>
      </c>
      <c r="L240" s="32">
        <v>18.819444444444443</v>
      </c>
      <c r="M240" s="32">
        <v>0.7</v>
      </c>
      <c r="N240" s="37">
        <v>3.7195571955719556E-2</v>
      </c>
      <c r="O240" s="32">
        <v>10.611111111111111</v>
      </c>
      <c r="P240" s="32">
        <v>0.7</v>
      </c>
      <c r="Q240" s="37">
        <v>6.5968586387434552E-2</v>
      </c>
      <c r="R240" s="32">
        <v>3.1055555555555556</v>
      </c>
      <c r="S240" s="32">
        <v>0</v>
      </c>
      <c r="T240" s="37">
        <v>0</v>
      </c>
      <c r="U240" s="32">
        <v>5.1027777777777779</v>
      </c>
      <c r="V240" s="32">
        <v>0</v>
      </c>
      <c r="W240" s="37">
        <v>0</v>
      </c>
      <c r="X240" s="32">
        <v>65.158333333333331</v>
      </c>
      <c r="Y240" s="32">
        <v>9.3166666666666664</v>
      </c>
      <c r="Z240" s="37">
        <v>0.14298503644967386</v>
      </c>
      <c r="AA240" s="32">
        <v>13.891666666666667</v>
      </c>
      <c r="AB240" s="32">
        <v>0</v>
      </c>
      <c r="AC240" s="37">
        <v>0</v>
      </c>
      <c r="AD240" s="32">
        <v>143.05833333333334</v>
      </c>
      <c r="AE240" s="32">
        <v>39.861111111111114</v>
      </c>
      <c r="AF240" s="37">
        <v>0.27863536630356694</v>
      </c>
      <c r="AG240" s="32">
        <v>0</v>
      </c>
      <c r="AH240" s="32">
        <v>0</v>
      </c>
      <c r="AI240" s="37" t="s">
        <v>2466</v>
      </c>
      <c r="AJ240" s="32">
        <v>0</v>
      </c>
      <c r="AK240" s="32">
        <v>0</v>
      </c>
      <c r="AL240" s="37" t="s">
        <v>2466</v>
      </c>
      <c r="AM240" t="s">
        <v>693</v>
      </c>
      <c r="AN240" s="34">
        <v>5</v>
      </c>
      <c r="AX240"/>
      <c r="AY240"/>
    </row>
    <row r="241" spans="1:51" x14ac:dyDescent="0.25">
      <c r="A241" t="s">
        <v>2364</v>
      </c>
      <c r="B241" t="s">
        <v>1490</v>
      </c>
      <c r="C241" t="s">
        <v>2089</v>
      </c>
      <c r="D241" t="s">
        <v>2278</v>
      </c>
      <c r="E241" s="32">
        <v>70.74444444444444</v>
      </c>
      <c r="F241" s="32">
        <v>237.62100000000001</v>
      </c>
      <c r="G241" s="32">
        <v>0.80555555555555558</v>
      </c>
      <c r="H241" s="37">
        <v>3.390085706042629E-3</v>
      </c>
      <c r="I241" s="32">
        <v>221.39599999999999</v>
      </c>
      <c r="J241" s="32">
        <v>0.80555555555555558</v>
      </c>
      <c r="K241" s="37">
        <v>3.6385280472797867E-3</v>
      </c>
      <c r="L241" s="32">
        <v>62.272222222222226</v>
      </c>
      <c r="M241" s="32">
        <v>0.3888888888888889</v>
      </c>
      <c r="N241" s="37">
        <v>6.2449817111249889E-3</v>
      </c>
      <c r="O241" s="32">
        <v>46.047222222222224</v>
      </c>
      <c r="P241" s="32">
        <v>0.3888888888888889</v>
      </c>
      <c r="Q241" s="37">
        <v>8.4454364480907283E-3</v>
      </c>
      <c r="R241" s="32">
        <v>10.625</v>
      </c>
      <c r="S241" s="32">
        <v>0</v>
      </c>
      <c r="T241" s="37">
        <v>0</v>
      </c>
      <c r="U241" s="32">
        <v>5.6</v>
      </c>
      <c r="V241" s="32">
        <v>0</v>
      </c>
      <c r="W241" s="37">
        <v>0</v>
      </c>
      <c r="X241" s="32">
        <v>26.450333333333329</v>
      </c>
      <c r="Y241" s="32">
        <v>0.17222222222222222</v>
      </c>
      <c r="Z241" s="37">
        <v>6.5111550789109995E-3</v>
      </c>
      <c r="AA241" s="32">
        <v>0</v>
      </c>
      <c r="AB241" s="32">
        <v>0</v>
      </c>
      <c r="AC241" s="37" t="s">
        <v>2466</v>
      </c>
      <c r="AD241" s="32">
        <v>138.48177777777778</v>
      </c>
      <c r="AE241" s="32">
        <v>0.24444444444444444</v>
      </c>
      <c r="AF241" s="37">
        <v>1.7651740782581903E-3</v>
      </c>
      <c r="AG241" s="32">
        <v>10.416666666666666</v>
      </c>
      <c r="AH241" s="32">
        <v>0</v>
      </c>
      <c r="AI241" s="37">
        <v>0</v>
      </c>
      <c r="AJ241" s="32">
        <v>0</v>
      </c>
      <c r="AK241" s="32">
        <v>0</v>
      </c>
      <c r="AL241" s="37" t="s">
        <v>2466</v>
      </c>
      <c r="AM241" t="s">
        <v>545</v>
      </c>
      <c r="AN241" s="34">
        <v>5</v>
      </c>
      <c r="AX241"/>
      <c r="AY241"/>
    </row>
    <row r="242" spans="1:51" x14ac:dyDescent="0.25">
      <c r="A242" t="s">
        <v>2364</v>
      </c>
      <c r="B242" t="s">
        <v>1502</v>
      </c>
      <c r="C242" t="s">
        <v>2178</v>
      </c>
      <c r="D242" t="s">
        <v>2275</v>
      </c>
      <c r="E242" s="32">
        <v>35.155555555555559</v>
      </c>
      <c r="F242" s="32">
        <v>111.60155555555556</v>
      </c>
      <c r="G242" s="32">
        <v>24.141666666666666</v>
      </c>
      <c r="H242" s="37">
        <v>0.21632016280139463</v>
      </c>
      <c r="I242" s="32">
        <v>100.16666666666666</v>
      </c>
      <c r="J242" s="32">
        <v>24.141666666666666</v>
      </c>
      <c r="K242" s="37">
        <v>0.24101497504159736</v>
      </c>
      <c r="L242" s="32">
        <v>20.879333333333332</v>
      </c>
      <c r="M242" s="32">
        <v>0.50555555555555554</v>
      </c>
      <c r="N242" s="37">
        <v>2.4213203912428028E-2</v>
      </c>
      <c r="O242" s="32">
        <v>9.4444444444444446</v>
      </c>
      <c r="P242" s="32">
        <v>0.50555555555555554</v>
      </c>
      <c r="Q242" s="37">
        <v>5.3529411764705881E-2</v>
      </c>
      <c r="R242" s="32">
        <v>6.0444444444444443</v>
      </c>
      <c r="S242" s="32">
        <v>0</v>
      </c>
      <c r="T242" s="37">
        <v>0</v>
      </c>
      <c r="U242" s="32">
        <v>5.3904444444444426</v>
      </c>
      <c r="V242" s="32">
        <v>0</v>
      </c>
      <c r="W242" s="37">
        <v>0</v>
      </c>
      <c r="X242" s="32">
        <v>31.661111111111111</v>
      </c>
      <c r="Y242" s="32">
        <v>8.5083333333333329</v>
      </c>
      <c r="Z242" s="37">
        <v>0.26873135637831197</v>
      </c>
      <c r="AA242" s="32">
        <v>0</v>
      </c>
      <c r="AB242" s="32">
        <v>0</v>
      </c>
      <c r="AC242" s="37" t="s">
        <v>2466</v>
      </c>
      <c r="AD242" s="32">
        <v>59.06111111111111</v>
      </c>
      <c r="AE242" s="32">
        <v>15.127777777777778</v>
      </c>
      <c r="AF242" s="37">
        <v>0.256137710469382</v>
      </c>
      <c r="AG242" s="32">
        <v>0</v>
      </c>
      <c r="AH242" s="32">
        <v>0</v>
      </c>
      <c r="AI242" s="37" t="s">
        <v>2466</v>
      </c>
      <c r="AJ242" s="32">
        <v>0</v>
      </c>
      <c r="AK242" s="32">
        <v>0</v>
      </c>
      <c r="AL242" s="37" t="s">
        <v>2466</v>
      </c>
      <c r="AM242" t="s">
        <v>557</v>
      </c>
      <c r="AN242" s="34">
        <v>5</v>
      </c>
      <c r="AX242"/>
      <c r="AY242"/>
    </row>
    <row r="243" spans="1:51" x14ac:dyDescent="0.25">
      <c r="A243" t="s">
        <v>2364</v>
      </c>
      <c r="B243" t="s">
        <v>1655</v>
      </c>
      <c r="C243" t="s">
        <v>2058</v>
      </c>
      <c r="D243" t="s">
        <v>2273</v>
      </c>
      <c r="E243" s="32">
        <v>41.055555555555557</v>
      </c>
      <c r="F243" s="32">
        <v>116.42777777777778</v>
      </c>
      <c r="G243" s="32">
        <v>0</v>
      </c>
      <c r="H243" s="37">
        <v>0</v>
      </c>
      <c r="I243" s="32">
        <v>100.59444444444445</v>
      </c>
      <c r="J243" s="32">
        <v>0</v>
      </c>
      <c r="K243" s="37">
        <v>0</v>
      </c>
      <c r="L243" s="32">
        <v>27.816666666666666</v>
      </c>
      <c r="M243" s="32">
        <v>0</v>
      </c>
      <c r="N243" s="37">
        <v>0</v>
      </c>
      <c r="O243" s="32">
        <v>16.177777777777777</v>
      </c>
      <c r="P243" s="32">
        <v>0</v>
      </c>
      <c r="Q243" s="37">
        <v>0</v>
      </c>
      <c r="R243" s="32">
        <v>5.95</v>
      </c>
      <c r="S243" s="32">
        <v>0</v>
      </c>
      <c r="T243" s="37">
        <v>0</v>
      </c>
      <c r="U243" s="32">
        <v>5.6888888888888891</v>
      </c>
      <c r="V243" s="32">
        <v>0</v>
      </c>
      <c r="W243" s="37">
        <v>0</v>
      </c>
      <c r="X243" s="32">
        <v>35.344444444444441</v>
      </c>
      <c r="Y243" s="32">
        <v>0</v>
      </c>
      <c r="Z243" s="37">
        <v>0</v>
      </c>
      <c r="AA243" s="32">
        <v>4.1944444444444446</v>
      </c>
      <c r="AB243" s="32">
        <v>0</v>
      </c>
      <c r="AC243" s="37">
        <v>0</v>
      </c>
      <c r="AD243" s="32">
        <v>44.424999999999997</v>
      </c>
      <c r="AE243" s="32">
        <v>0</v>
      </c>
      <c r="AF243" s="37">
        <v>0</v>
      </c>
      <c r="AG243" s="32">
        <v>4.6472222222222221</v>
      </c>
      <c r="AH243" s="32">
        <v>0</v>
      </c>
      <c r="AI243" s="37">
        <v>0</v>
      </c>
      <c r="AJ243" s="32">
        <v>0</v>
      </c>
      <c r="AK243" s="32">
        <v>0</v>
      </c>
      <c r="AL243" s="37" t="s">
        <v>2466</v>
      </c>
      <c r="AM243" t="s">
        <v>713</v>
      </c>
      <c r="AN243" s="34">
        <v>5</v>
      </c>
      <c r="AX243"/>
      <c r="AY243"/>
    </row>
    <row r="244" spans="1:51" x14ac:dyDescent="0.25">
      <c r="A244" t="s">
        <v>2364</v>
      </c>
      <c r="B244" t="s">
        <v>1356</v>
      </c>
      <c r="C244" t="s">
        <v>2152</v>
      </c>
      <c r="D244" t="s">
        <v>2282</v>
      </c>
      <c r="E244" s="32">
        <v>87.13333333333334</v>
      </c>
      <c r="F244" s="32">
        <v>311.35611111111115</v>
      </c>
      <c r="G244" s="32">
        <v>0</v>
      </c>
      <c r="H244" s="37">
        <v>0</v>
      </c>
      <c r="I244" s="32">
        <v>287.15333333333336</v>
      </c>
      <c r="J244" s="32">
        <v>0</v>
      </c>
      <c r="K244" s="37">
        <v>0</v>
      </c>
      <c r="L244" s="32">
        <v>40.427777777777777</v>
      </c>
      <c r="M244" s="32">
        <v>0</v>
      </c>
      <c r="N244" s="37">
        <v>0</v>
      </c>
      <c r="O244" s="32">
        <v>25.744444444444444</v>
      </c>
      <c r="P244" s="32">
        <v>0</v>
      </c>
      <c r="Q244" s="37">
        <v>0</v>
      </c>
      <c r="R244" s="32">
        <v>9.6166666666666671</v>
      </c>
      <c r="S244" s="32">
        <v>0</v>
      </c>
      <c r="T244" s="37">
        <v>0</v>
      </c>
      <c r="U244" s="32">
        <v>5.0666666666666664</v>
      </c>
      <c r="V244" s="32">
        <v>0</v>
      </c>
      <c r="W244" s="37">
        <v>0</v>
      </c>
      <c r="X244" s="32">
        <v>74.561666666666667</v>
      </c>
      <c r="Y244" s="32">
        <v>0</v>
      </c>
      <c r="Z244" s="37">
        <v>0</v>
      </c>
      <c r="AA244" s="32">
        <v>9.5194444444444439</v>
      </c>
      <c r="AB244" s="32">
        <v>0</v>
      </c>
      <c r="AC244" s="37">
        <v>0</v>
      </c>
      <c r="AD244" s="32">
        <v>158.84444444444443</v>
      </c>
      <c r="AE244" s="32">
        <v>0</v>
      </c>
      <c r="AF244" s="37">
        <v>0</v>
      </c>
      <c r="AG244" s="32">
        <v>28.002777777777776</v>
      </c>
      <c r="AH244" s="32">
        <v>0</v>
      </c>
      <c r="AI244" s="37">
        <v>0</v>
      </c>
      <c r="AJ244" s="32">
        <v>0</v>
      </c>
      <c r="AK244" s="32">
        <v>0</v>
      </c>
      <c r="AL244" s="37" t="s">
        <v>2466</v>
      </c>
      <c r="AM244" t="s">
        <v>407</v>
      </c>
      <c r="AN244" s="34">
        <v>5</v>
      </c>
      <c r="AX244"/>
      <c r="AY244"/>
    </row>
    <row r="245" spans="1:51" x14ac:dyDescent="0.25">
      <c r="A245" t="s">
        <v>2364</v>
      </c>
      <c r="B245" t="s">
        <v>1111</v>
      </c>
      <c r="C245" t="s">
        <v>1899</v>
      </c>
      <c r="D245" t="s">
        <v>2299</v>
      </c>
      <c r="E245" s="32">
        <v>56.633333333333333</v>
      </c>
      <c r="F245" s="32">
        <v>173.61377777777776</v>
      </c>
      <c r="G245" s="32">
        <v>62.292555555555566</v>
      </c>
      <c r="H245" s="37">
        <v>0.35879960883800838</v>
      </c>
      <c r="I245" s="32">
        <v>153.7501111111111</v>
      </c>
      <c r="J245" s="32">
        <v>62.292555555555566</v>
      </c>
      <c r="K245" s="37">
        <v>0.40515454008705332</v>
      </c>
      <c r="L245" s="32">
        <v>28.215222222222227</v>
      </c>
      <c r="M245" s="32">
        <v>6.5643333333333329</v>
      </c>
      <c r="N245" s="37">
        <v>0.23265219326053307</v>
      </c>
      <c r="O245" s="32">
        <v>17.904111111111117</v>
      </c>
      <c r="P245" s="32">
        <v>6.5643333333333329</v>
      </c>
      <c r="Q245" s="37">
        <v>0.36663832639306909</v>
      </c>
      <c r="R245" s="32">
        <v>5.2444444444444445</v>
      </c>
      <c r="S245" s="32">
        <v>0</v>
      </c>
      <c r="T245" s="37">
        <v>0</v>
      </c>
      <c r="U245" s="32">
        <v>5.0666666666666664</v>
      </c>
      <c r="V245" s="32">
        <v>0</v>
      </c>
      <c r="W245" s="37">
        <v>0</v>
      </c>
      <c r="X245" s="32">
        <v>41.194222222222223</v>
      </c>
      <c r="Y245" s="32">
        <v>16.708111111111105</v>
      </c>
      <c r="Z245" s="37">
        <v>0.4055935568094769</v>
      </c>
      <c r="AA245" s="32">
        <v>9.5525555555555552</v>
      </c>
      <c r="AB245" s="32">
        <v>0</v>
      </c>
      <c r="AC245" s="37">
        <v>0</v>
      </c>
      <c r="AD245" s="32">
        <v>91.671222222222198</v>
      </c>
      <c r="AE245" s="32">
        <v>39.020111111111127</v>
      </c>
      <c r="AF245" s="37">
        <v>0.42565278574034532</v>
      </c>
      <c r="AG245" s="32">
        <v>2.9805555555555556</v>
      </c>
      <c r="AH245" s="32">
        <v>0</v>
      </c>
      <c r="AI245" s="37">
        <v>0</v>
      </c>
      <c r="AJ245" s="32">
        <v>0</v>
      </c>
      <c r="AK245" s="32">
        <v>0</v>
      </c>
      <c r="AL245" s="37" t="s">
        <v>2466</v>
      </c>
      <c r="AM245" t="s">
        <v>158</v>
      </c>
      <c r="AN245" s="34">
        <v>5</v>
      </c>
      <c r="AX245"/>
      <c r="AY245"/>
    </row>
    <row r="246" spans="1:51" x14ac:dyDescent="0.25">
      <c r="A246" t="s">
        <v>2364</v>
      </c>
      <c r="B246" t="s">
        <v>1450</v>
      </c>
      <c r="C246" t="s">
        <v>2059</v>
      </c>
      <c r="D246" t="s">
        <v>2252</v>
      </c>
      <c r="E246" s="32">
        <v>73.13333333333334</v>
      </c>
      <c r="F246" s="32">
        <v>238.73222222222216</v>
      </c>
      <c r="G246" s="32">
        <v>1.9027777777777777</v>
      </c>
      <c r="H246" s="37">
        <v>7.9703433414471826E-3</v>
      </c>
      <c r="I246" s="32">
        <v>212.27888888888882</v>
      </c>
      <c r="J246" s="32">
        <v>1.3527777777777779</v>
      </c>
      <c r="K246" s="37">
        <v>6.3726439537086978E-3</v>
      </c>
      <c r="L246" s="32">
        <v>59.295555555555559</v>
      </c>
      <c r="M246" s="32">
        <v>0.55000000000000004</v>
      </c>
      <c r="N246" s="37">
        <v>9.275568714162576E-3</v>
      </c>
      <c r="O246" s="32">
        <v>32.842222222222226</v>
      </c>
      <c r="P246" s="32">
        <v>0</v>
      </c>
      <c r="Q246" s="37">
        <v>0</v>
      </c>
      <c r="R246" s="32">
        <v>20.764444444444443</v>
      </c>
      <c r="S246" s="32">
        <v>0.55000000000000004</v>
      </c>
      <c r="T246" s="37">
        <v>2.648758561643836E-2</v>
      </c>
      <c r="U246" s="32">
        <v>5.6888888888888891</v>
      </c>
      <c r="V246" s="32">
        <v>0</v>
      </c>
      <c r="W246" s="37">
        <v>0</v>
      </c>
      <c r="X246" s="32">
        <v>39.622777777777785</v>
      </c>
      <c r="Y246" s="32">
        <v>0.59722222222222221</v>
      </c>
      <c r="Z246" s="37">
        <v>1.5072699485425048E-2</v>
      </c>
      <c r="AA246" s="32">
        <v>0</v>
      </c>
      <c r="AB246" s="32">
        <v>0</v>
      </c>
      <c r="AC246" s="37" t="s">
        <v>2466</v>
      </c>
      <c r="AD246" s="32">
        <v>139.47944444444437</v>
      </c>
      <c r="AE246" s="32">
        <v>0.75555555555555554</v>
      </c>
      <c r="AF246" s="37">
        <v>5.416967056077561E-3</v>
      </c>
      <c r="AG246" s="32">
        <v>0.33444444444444443</v>
      </c>
      <c r="AH246" s="32">
        <v>0</v>
      </c>
      <c r="AI246" s="37">
        <v>0</v>
      </c>
      <c r="AJ246" s="32">
        <v>0</v>
      </c>
      <c r="AK246" s="32">
        <v>0</v>
      </c>
      <c r="AL246" s="37" t="s">
        <v>2466</v>
      </c>
      <c r="AM246" t="s">
        <v>505</v>
      </c>
      <c r="AN246" s="34">
        <v>5</v>
      </c>
      <c r="AX246"/>
      <c r="AY246"/>
    </row>
    <row r="247" spans="1:51" x14ac:dyDescent="0.25">
      <c r="A247" t="s">
        <v>2364</v>
      </c>
      <c r="B247" t="s">
        <v>1370</v>
      </c>
      <c r="C247" t="s">
        <v>2025</v>
      </c>
      <c r="D247" t="s">
        <v>2269</v>
      </c>
      <c r="E247" s="32">
        <v>33.922222222222224</v>
      </c>
      <c r="F247" s="32">
        <v>129.39488888888889</v>
      </c>
      <c r="G247" s="32">
        <v>34.233777777777767</v>
      </c>
      <c r="H247" s="37">
        <v>0.26456823814095348</v>
      </c>
      <c r="I247" s="32">
        <v>113.9782222222222</v>
      </c>
      <c r="J247" s="32">
        <v>34.233777777777767</v>
      </c>
      <c r="K247" s="37">
        <v>0.30035367380123296</v>
      </c>
      <c r="L247" s="32">
        <v>38.744000000000007</v>
      </c>
      <c r="M247" s="32">
        <v>0.49677777777777776</v>
      </c>
      <c r="N247" s="37">
        <v>1.2822057035354575E-2</v>
      </c>
      <c r="O247" s="32">
        <v>23.327333333333335</v>
      </c>
      <c r="P247" s="32">
        <v>0.49677777777777776</v>
      </c>
      <c r="Q247" s="37">
        <v>2.1295952292494258E-2</v>
      </c>
      <c r="R247" s="32">
        <v>10.744444444444444</v>
      </c>
      <c r="S247" s="32">
        <v>0</v>
      </c>
      <c r="T247" s="37">
        <v>0</v>
      </c>
      <c r="U247" s="32">
        <v>4.6722222222222225</v>
      </c>
      <c r="V247" s="32">
        <v>0</v>
      </c>
      <c r="W247" s="37">
        <v>0</v>
      </c>
      <c r="X247" s="32">
        <v>29.365666666666666</v>
      </c>
      <c r="Y247" s="32">
        <v>3.0378888888888884</v>
      </c>
      <c r="Z247" s="37">
        <v>0.10345036342516392</v>
      </c>
      <c r="AA247" s="32">
        <v>0</v>
      </c>
      <c r="AB247" s="32">
        <v>0</v>
      </c>
      <c r="AC247" s="37" t="s">
        <v>2466</v>
      </c>
      <c r="AD247" s="32">
        <v>61.285222222222203</v>
      </c>
      <c r="AE247" s="32">
        <v>30.699111111111101</v>
      </c>
      <c r="AF247" s="37">
        <v>0.50092191882400505</v>
      </c>
      <c r="AG247" s="32">
        <v>0</v>
      </c>
      <c r="AH247" s="32">
        <v>0</v>
      </c>
      <c r="AI247" s="37" t="s">
        <v>2466</v>
      </c>
      <c r="AJ247" s="32">
        <v>0</v>
      </c>
      <c r="AK247" s="32">
        <v>0</v>
      </c>
      <c r="AL247" s="37" t="s">
        <v>2466</v>
      </c>
      <c r="AM247" t="s">
        <v>422</v>
      </c>
      <c r="AN247" s="34">
        <v>5</v>
      </c>
      <c r="AX247"/>
      <c r="AY247"/>
    </row>
    <row r="248" spans="1:51" x14ac:dyDescent="0.25">
      <c r="A248" t="s">
        <v>2364</v>
      </c>
      <c r="B248" t="s">
        <v>1794</v>
      </c>
      <c r="C248" t="s">
        <v>2025</v>
      </c>
      <c r="D248" t="s">
        <v>2269</v>
      </c>
      <c r="E248" s="32">
        <v>97.25555555555556</v>
      </c>
      <c r="F248" s="32">
        <v>349.8275555555557</v>
      </c>
      <c r="G248" s="32">
        <v>67.203555555555539</v>
      </c>
      <c r="H248" s="37">
        <v>0.19210480846436073</v>
      </c>
      <c r="I248" s="32">
        <v>341.50866666666684</v>
      </c>
      <c r="J248" s="32">
        <v>67.203555555555539</v>
      </c>
      <c r="K248" s="37">
        <v>0.1967843340888045</v>
      </c>
      <c r="L248" s="32">
        <v>55.856999999999999</v>
      </c>
      <c r="M248" s="32">
        <v>6.8492222222222203</v>
      </c>
      <c r="N248" s="37">
        <v>0.12262066029722721</v>
      </c>
      <c r="O248" s="32">
        <v>47.538111111111114</v>
      </c>
      <c r="P248" s="32">
        <v>6.8492222222222203</v>
      </c>
      <c r="Q248" s="37">
        <v>0.14407855217918716</v>
      </c>
      <c r="R248" s="32">
        <v>3.7133333333333338</v>
      </c>
      <c r="S248" s="32">
        <v>0</v>
      </c>
      <c r="T248" s="37">
        <v>0</v>
      </c>
      <c r="U248" s="32">
        <v>4.6055555555555561</v>
      </c>
      <c r="V248" s="32">
        <v>0</v>
      </c>
      <c r="W248" s="37">
        <v>0</v>
      </c>
      <c r="X248" s="32">
        <v>107.91722222222225</v>
      </c>
      <c r="Y248" s="32">
        <v>28.540222222222219</v>
      </c>
      <c r="Z248" s="37">
        <v>0.26446401820325238</v>
      </c>
      <c r="AA248" s="32">
        <v>0</v>
      </c>
      <c r="AB248" s="32">
        <v>0</v>
      </c>
      <c r="AC248" s="37" t="s">
        <v>2466</v>
      </c>
      <c r="AD248" s="32">
        <v>186.05333333333346</v>
      </c>
      <c r="AE248" s="32">
        <v>31.81411111111111</v>
      </c>
      <c r="AF248" s="37">
        <v>0.17099457742105001</v>
      </c>
      <c r="AG248" s="32">
        <v>0</v>
      </c>
      <c r="AH248" s="32">
        <v>0</v>
      </c>
      <c r="AI248" s="37" t="s">
        <v>2466</v>
      </c>
      <c r="AJ248" s="32">
        <v>0</v>
      </c>
      <c r="AK248" s="32">
        <v>0</v>
      </c>
      <c r="AL248" s="37" t="s">
        <v>2466</v>
      </c>
      <c r="AM248" t="s">
        <v>853</v>
      </c>
      <c r="AN248" s="34">
        <v>5</v>
      </c>
      <c r="AX248"/>
      <c r="AY248"/>
    </row>
    <row r="249" spans="1:51" x14ac:dyDescent="0.25">
      <c r="A249" t="s">
        <v>2364</v>
      </c>
      <c r="B249" t="s">
        <v>1775</v>
      </c>
      <c r="C249" t="s">
        <v>2227</v>
      </c>
      <c r="D249" t="s">
        <v>2324</v>
      </c>
      <c r="E249" s="32">
        <v>44.533333333333331</v>
      </c>
      <c r="F249" s="32">
        <v>147.51844444444447</v>
      </c>
      <c r="G249" s="32">
        <v>19.955555555555556</v>
      </c>
      <c r="H249" s="37">
        <v>0.13527498632939305</v>
      </c>
      <c r="I249" s="32">
        <v>127.56288888888889</v>
      </c>
      <c r="J249" s="32">
        <v>0</v>
      </c>
      <c r="K249" s="37">
        <v>0</v>
      </c>
      <c r="L249" s="32">
        <v>24.769444444444446</v>
      </c>
      <c r="M249" s="32">
        <v>11.866666666666667</v>
      </c>
      <c r="N249" s="37">
        <v>0.47908489402265336</v>
      </c>
      <c r="O249" s="32">
        <v>12.902777777777779</v>
      </c>
      <c r="P249" s="32">
        <v>0</v>
      </c>
      <c r="Q249" s="37">
        <v>0</v>
      </c>
      <c r="R249" s="32">
        <v>2.8</v>
      </c>
      <c r="S249" s="32">
        <v>2.8</v>
      </c>
      <c r="T249" s="37">
        <v>1</v>
      </c>
      <c r="U249" s="32">
        <v>9.0666666666666664</v>
      </c>
      <c r="V249" s="32">
        <v>9.0666666666666664</v>
      </c>
      <c r="W249" s="37">
        <v>1</v>
      </c>
      <c r="X249" s="32">
        <v>35.396777777777778</v>
      </c>
      <c r="Y249" s="32">
        <v>0</v>
      </c>
      <c r="Z249" s="37">
        <v>0</v>
      </c>
      <c r="AA249" s="32">
        <v>8.0888888888888886</v>
      </c>
      <c r="AB249" s="32">
        <v>8.0888888888888886</v>
      </c>
      <c r="AC249" s="37">
        <v>1</v>
      </c>
      <c r="AD249" s="32">
        <v>77.516111111111115</v>
      </c>
      <c r="AE249" s="32">
        <v>0</v>
      </c>
      <c r="AF249" s="37">
        <v>0</v>
      </c>
      <c r="AG249" s="32">
        <v>1.7472222222222222</v>
      </c>
      <c r="AH249" s="32">
        <v>0</v>
      </c>
      <c r="AI249" s="37">
        <v>0</v>
      </c>
      <c r="AJ249" s="32">
        <v>0</v>
      </c>
      <c r="AK249" s="32">
        <v>0</v>
      </c>
      <c r="AL249" s="37" t="s">
        <v>2466</v>
      </c>
      <c r="AM249" t="s">
        <v>834</v>
      </c>
      <c r="AN249" s="34">
        <v>5</v>
      </c>
      <c r="AX249"/>
      <c r="AY249"/>
    </row>
    <row r="250" spans="1:51" x14ac:dyDescent="0.25">
      <c r="A250" t="s">
        <v>2364</v>
      </c>
      <c r="B250" t="s">
        <v>1212</v>
      </c>
      <c r="C250" t="s">
        <v>1921</v>
      </c>
      <c r="D250" t="s">
        <v>2300</v>
      </c>
      <c r="E250" s="32">
        <v>119.01111111111111</v>
      </c>
      <c r="F250" s="32">
        <v>433.33355555555562</v>
      </c>
      <c r="G250" s="32">
        <v>0</v>
      </c>
      <c r="H250" s="37">
        <v>0</v>
      </c>
      <c r="I250" s="32">
        <v>389.20533333333339</v>
      </c>
      <c r="J250" s="32">
        <v>0</v>
      </c>
      <c r="K250" s="37">
        <v>0</v>
      </c>
      <c r="L250" s="32">
        <v>62.960000000000008</v>
      </c>
      <c r="M250" s="32">
        <v>0</v>
      </c>
      <c r="N250" s="37">
        <v>0</v>
      </c>
      <c r="O250" s="32">
        <v>41.599555555555561</v>
      </c>
      <c r="P250" s="32">
        <v>0</v>
      </c>
      <c r="Q250" s="37">
        <v>0</v>
      </c>
      <c r="R250" s="32">
        <v>17.093777777777778</v>
      </c>
      <c r="S250" s="32">
        <v>0</v>
      </c>
      <c r="T250" s="37">
        <v>0</v>
      </c>
      <c r="U250" s="32">
        <v>4.2666666666666666</v>
      </c>
      <c r="V250" s="32">
        <v>0</v>
      </c>
      <c r="W250" s="37">
        <v>0</v>
      </c>
      <c r="X250" s="32">
        <v>127.08833333333334</v>
      </c>
      <c r="Y250" s="32">
        <v>0</v>
      </c>
      <c r="Z250" s="37">
        <v>0</v>
      </c>
      <c r="AA250" s="32">
        <v>22.767777777777781</v>
      </c>
      <c r="AB250" s="32">
        <v>0</v>
      </c>
      <c r="AC250" s="37">
        <v>0</v>
      </c>
      <c r="AD250" s="32">
        <v>210.49477777777781</v>
      </c>
      <c r="AE250" s="32">
        <v>0</v>
      </c>
      <c r="AF250" s="37">
        <v>0</v>
      </c>
      <c r="AG250" s="32">
        <v>10.022666666666668</v>
      </c>
      <c r="AH250" s="32">
        <v>0</v>
      </c>
      <c r="AI250" s="37">
        <v>0</v>
      </c>
      <c r="AJ250" s="32">
        <v>0</v>
      </c>
      <c r="AK250" s="32">
        <v>0</v>
      </c>
      <c r="AL250" s="37" t="s">
        <v>2466</v>
      </c>
      <c r="AM250" t="s">
        <v>261</v>
      </c>
      <c r="AN250" s="34">
        <v>5</v>
      </c>
      <c r="AX250"/>
      <c r="AY250"/>
    </row>
    <row r="251" spans="1:51" x14ac:dyDescent="0.25">
      <c r="A251" t="s">
        <v>2364</v>
      </c>
      <c r="B251" t="s">
        <v>1571</v>
      </c>
      <c r="C251" t="s">
        <v>1939</v>
      </c>
      <c r="D251" t="s">
        <v>2293</v>
      </c>
      <c r="E251" s="32">
        <v>32.866666666666667</v>
      </c>
      <c r="F251" s="32">
        <v>107.89266666666667</v>
      </c>
      <c r="G251" s="32">
        <v>9.7510000000000012</v>
      </c>
      <c r="H251" s="37">
        <v>9.037685601122103E-2</v>
      </c>
      <c r="I251" s="32">
        <v>98.467666666666659</v>
      </c>
      <c r="J251" s="32">
        <v>9.7510000000000012</v>
      </c>
      <c r="K251" s="37">
        <v>9.9027430323998078E-2</v>
      </c>
      <c r="L251" s="32">
        <v>26.638888888888889</v>
      </c>
      <c r="M251" s="32">
        <v>0</v>
      </c>
      <c r="N251" s="37">
        <v>0</v>
      </c>
      <c r="O251" s="32">
        <v>20.597222222222221</v>
      </c>
      <c r="P251" s="32">
        <v>0</v>
      </c>
      <c r="Q251" s="37">
        <v>0</v>
      </c>
      <c r="R251" s="32">
        <v>0.3527777777777778</v>
      </c>
      <c r="S251" s="32">
        <v>0</v>
      </c>
      <c r="T251" s="37">
        <v>0</v>
      </c>
      <c r="U251" s="32">
        <v>5.6888888888888891</v>
      </c>
      <c r="V251" s="32">
        <v>0</v>
      </c>
      <c r="W251" s="37">
        <v>0</v>
      </c>
      <c r="X251" s="32">
        <v>19.340555555555554</v>
      </c>
      <c r="Y251" s="32">
        <v>0.36277777777777775</v>
      </c>
      <c r="Z251" s="37">
        <v>1.8757360756039412E-2</v>
      </c>
      <c r="AA251" s="32">
        <v>3.3833333333333333</v>
      </c>
      <c r="AB251" s="32">
        <v>0</v>
      </c>
      <c r="AC251" s="37">
        <v>0</v>
      </c>
      <c r="AD251" s="32">
        <v>53.460444444444448</v>
      </c>
      <c r="AE251" s="32">
        <v>9.3882222222222236</v>
      </c>
      <c r="AF251" s="37">
        <v>0.17561062800325891</v>
      </c>
      <c r="AG251" s="32">
        <v>5.0694444444444446</v>
      </c>
      <c r="AH251" s="32">
        <v>0</v>
      </c>
      <c r="AI251" s="37">
        <v>0</v>
      </c>
      <c r="AJ251" s="32">
        <v>0</v>
      </c>
      <c r="AK251" s="32">
        <v>0</v>
      </c>
      <c r="AL251" s="37" t="s">
        <v>2466</v>
      </c>
      <c r="AM251" t="s">
        <v>627</v>
      </c>
      <c r="AN251" s="34">
        <v>5</v>
      </c>
      <c r="AX251"/>
      <c r="AY251"/>
    </row>
    <row r="252" spans="1:51" x14ac:dyDescent="0.25">
      <c r="A252" t="s">
        <v>2364</v>
      </c>
      <c r="B252" t="s">
        <v>1496</v>
      </c>
      <c r="C252" t="s">
        <v>2175</v>
      </c>
      <c r="D252" t="s">
        <v>2257</v>
      </c>
      <c r="E252" s="32">
        <v>21.6</v>
      </c>
      <c r="F252" s="32">
        <v>76.613888888888894</v>
      </c>
      <c r="G252" s="32">
        <v>0.8833333333333333</v>
      </c>
      <c r="H252" s="37">
        <v>1.1529676226387729E-2</v>
      </c>
      <c r="I252" s="32">
        <v>66.177777777777777</v>
      </c>
      <c r="J252" s="32">
        <v>0.8833333333333333</v>
      </c>
      <c r="K252" s="37">
        <v>1.3347884486232371E-2</v>
      </c>
      <c r="L252" s="32">
        <v>16.441666666666666</v>
      </c>
      <c r="M252" s="32">
        <v>0</v>
      </c>
      <c r="N252" s="37">
        <v>0</v>
      </c>
      <c r="O252" s="32">
        <v>6.0055555555555555</v>
      </c>
      <c r="P252" s="32">
        <v>0</v>
      </c>
      <c r="Q252" s="37">
        <v>0</v>
      </c>
      <c r="R252" s="32">
        <v>5.3972222222222221</v>
      </c>
      <c r="S252" s="32">
        <v>0</v>
      </c>
      <c r="T252" s="37">
        <v>0</v>
      </c>
      <c r="U252" s="32">
        <v>5.0388888888888888</v>
      </c>
      <c r="V252" s="32">
        <v>0</v>
      </c>
      <c r="W252" s="37">
        <v>0</v>
      </c>
      <c r="X252" s="32">
        <v>17.205555555555556</v>
      </c>
      <c r="Y252" s="32">
        <v>0.71666666666666667</v>
      </c>
      <c r="Z252" s="37">
        <v>4.1653212786567646E-2</v>
      </c>
      <c r="AA252" s="32">
        <v>0</v>
      </c>
      <c r="AB252" s="32">
        <v>0</v>
      </c>
      <c r="AC252" s="37" t="s">
        <v>2466</v>
      </c>
      <c r="AD252" s="32">
        <v>42.966666666666669</v>
      </c>
      <c r="AE252" s="32">
        <v>0.16666666666666666</v>
      </c>
      <c r="AF252" s="37">
        <v>3.8789759503491074E-3</v>
      </c>
      <c r="AG252" s="32">
        <v>0</v>
      </c>
      <c r="AH252" s="32">
        <v>0</v>
      </c>
      <c r="AI252" s="37" t="s">
        <v>2466</v>
      </c>
      <c r="AJ252" s="32">
        <v>0</v>
      </c>
      <c r="AK252" s="32">
        <v>0</v>
      </c>
      <c r="AL252" s="37" t="s">
        <v>2466</v>
      </c>
      <c r="AM252" t="s">
        <v>551</v>
      </c>
      <c r="AN252" s="34">
        <v>5</v>
      </c>
      <c r="AX252"/>
      <c r="AY252"/>
    </row>
    <row r="253" spans="1:51" x14ac:dyDescent="0.25">
      <c r="A253" t="s">
        <v>2364</v>
      </c>
      <c r="B253" t="s">
        <v>1068</v>
      </c>
      <c r="C253" t="s">
        <v>1901</v>
      </c>
      <c r="D253" t="s">
        <v>2266</v>
      </c>
      <c r="E253" s="32">
        <v>130.8111111111111</v>
      </c>
      <c r="F253" s="32">
        <v>478.24722222222221</v>
      </c>
      <c r="G253" s="32">
        <v>211.93888888888887</v>
      </c>
      <c r="H253" s="37">
        <v>0.44315759515359904</v>
      </c>
      <c r="I253" s="32">
        <v>472.7861111111111</v>
      </c>
      <c r="J253" s="32">
        <v>211.93888888888887</v>
      </c>
      <c r="K253" s="37">
        <v>0.44827646986245834</v>
      </c>
      <c r="L253" s="32">
        <v>77.583333333333329</v>
      </c>
      <c r="M253" s="32">
        <v>27.574999999999999</v>
      </c>
      <c r="N253" s="37">
        <v>0.35542427497314716</v>
      </c>
      <c r="O253" s="32">
        <v>72.12222222222222</v>
      </c>
      <c r="P253" s="32">
        <v>27.574999999999999</v>
      </c>
      <c r="Q253" s="37">
        <v>0.38233708211369588</v>
      </c>
      <c r="R253" s="32">
        <v>0</v>
      </c>
      <c r="S253" s="32">
        <v>0</v>
      </c>
      <c r="T253" s="37" t="s">
        <v>2466</v>
      </c>
      <c r="U253" s="32">
        <v>5.4611111111111112</v>
      </c>
      <c r="V253" s="32">
        <v>0</v>
      </c>
      <c r="W253" s="37">
        <v>0</v>
      </c>
      <c r="X253" s="32">
        <v>113.33055555555555</v>
      </c>
      <c r="Y253" s="32">
        <v>68.474999999999994</v>
      </c>
      <c r="Z253" s="37">
        <v>0.6042059854408196</v>
      </c>
      <c r="AA253" s="32">
        <v>0</v>
      </c>
      <c r="AB253" s="32">
        <v>0</v>
      </c>
      <c r="AC253" s="37" t="s">
        <v>2466</v>
      </c>
      <c r="AD253" s="32">
        <v>287.33333333333331</v>
      </c>
      <c r="AE253" s="32">
        <v>115.88888888888889</v>
      </c>
      <c r="AF253" s="37">
        <v>0.40332559938128387</v>
      </c>
      <c r="AG253" s="32">
        <v>0</v>
      </c>
      <c r="AH253" s="32">
        <v>0</v>
      </c>
      <c r="AI253" s="37" t="s">
        <v>2466</v>
      </c>
      <c r="AJ253" s="32">
        <v>0</v>
      </c>
      <c r="AK253" s="32">
        <v>0</v>
      </c>
      <c r="AL253" s="37" t="s">
        <v>2466</v>
      </c>
      <c r="AM253" t="s">
        <v>113</v>
      </c>
      <c r="AN253" s="34">
        <v>5</v>
      </c>
      <c r="AX253"/>
      <c r="AY253"/>
    </row>
    <row r="254" spans="1:51" x14ac:dyDescent="0.25">
      <c r="A254" t="s">
        <v>2364</v>
      </c>
      <c r="B254" t="s">
        <v>1029</v>
      </c>
      <c r="C254" t="s">
        <v>2011</v>
      </c>
      <c r="D254" t="s">
        <v>2275</v>
      </c>
      <c r="E254" s="32">
        <v>92.277777777777771</v>
      </c>
      <c r="F254" s="32">
        <v>298.76966666666664</v>
      </c>
      <c r="G254" s="32">
        <v>101.89722222222223</v>
      </c>
      <c r="H254" s="37">
        <v>0.34105611643603567</v>
      </c>
      <c r="I254" s="32">
        <v>279.63633333333331</v>
      </c>
      <c r="J254" s="32">
        <v>100.19722222222222</v>
      </c>
      <c r="K254" s="37">
        <v>0.35831260204225568</v>
      </c>
      <c r="L254" s="32">
        <v>26.683333333333334</v>
      </c>
      <c r="M254" s="32">
        <v>5.7888888888888888</v>
      </c>
      <c r="N254" s="37">
        <v>0.21694774099521133</v>
      </c>
      <c r="O254" s="32">
        <v>17.338888888888889</v>
      </c>
      <c r="P254" s="32">
        <v>4.0888888888888886</v>
      </c>
      <c r="Q254" s="37">
        <v>0.23582185197052224</v>
      </c>
      <c r="R254" s="32">
        <v>4.177777777777778</v>
      </c>
      <c r="S254" s="32">
        <v>0</v>
      </c>
      <c r="T254" s="37">
        <v>0</v>
      </c>
      <c r="U254" s="32">
        <v>5.166666666666667</v>
      </c>
      <c r="V254" s="32">
        <v>1.7</v>
      </c>
      <c r="W254" s="37">
        <v>0.32903225806451608</v>
      </c>
      <c r="X254" s="32">
        <v>87.155000000000001</v>
      </c>
      <c r="Y254" s="32">
        <v>43.761111111111113</v>
      </c>
      <c r="Z254" s="37">
        <v>0.50210671919122385</v>
      </c>
      <c r="AA254" s="32">
        <v>9.7888888888888896</v>
      </c>
      <c r="AB254" s="32">
        <v>0</v>
      </c>
      <c r="AC254" s="37">
        <v>0</v>
      </c>
      <c r="AD254" s="32">
        <v>152.36744444444443</v>
      </c>
      <c r="AE254" s="32">
        <v>52.347222222222221</v>
      </c>
      <c r="AF254" s="37">
        <v>0.34355910091613334</v>
      </c>
      <c r="AG254" s="32">
        <v>22.774999999999999</v>
      </c>
      <c r="AH254" s="32">
        <v>0</v>
      </c>
      <c r="AI254" s="37">
        <v>0</v>
      </c>
      <c r="AJ254" s="32">
        <v>0</v>
      </c>
      <c r="AK254" s="32">
        <v>0</v>
      </c>
      <c r="AL254" s="37" t="s">
        <v>2466</v>
      </c>
      <c r="AM254" t="s">
        <v>73</v>
      </c>
      <c r="AN254" s="34">
        <v>5</v>
      </c>
      <c r="AX254"/>
      <c r="AY254"/>
    </row>
    <row r="255" spans="1:51" x14ac:dyDescent="0.25">
      <c r="A255" t="s">
        <v>2364</v>
      </c>
      <c r="B255" t="s">
        <v>1454</v>
      </c>
      <c r="C255" t="s">
        <v>1952</v>
      </c>
      <c r="D255" t="s">
        <v>2303</v>
      </c>
      <c r="E255" s="32">
        <v>31.277777777777779</v>
      </c>
      <c r="F255" s="32">
        <v>88.87711111111112</v>
      </c>
      <c r="G255" s="32">
        <v>0</v>
      </c>
      <c r="H255" s="37">
        <v>0</v>
      </c>
      <c r="I255" s="32">
        <v>76.825555555555567</v>
      </c>
      <c r="J255" s="32">
        <v>0</v>
      </c>
      <c r="K255" s="37">
        <v>0</v>
      </c>
      <c r="L255" s="32">
        <v>30.984444444444442</v>
      </c>
      <c r="M255" s="32">
        <v>0</v>
      </c>
      <c r="N255" s="37">
        <v>0</v>
      </c>
      <c r="O255" s="32">
        <v>23.382888888888886</v>
      </c>
      <c r="P255" s="32">
        <v>0</v>
      </c>
      <c r="Q255" s="37">
        <v>0</v>
      </c>
      <c r="R255" s="32">
        <v>2.0015555555555555</v>
      </c>
      <c r="S255" s="32">
        <v>0</v>
      </c>
      <c r="T255" s="37">
        <v>0</v>
      </c>
      <c r="U255" s="32">
        <v>5.6</v>
      </c>
      <c r="V255" s="32">
        <v>0</v>
      </c>
      <c r="W255" s="37">
        <v>0</v>
      </c>
      <c r="X255" s="32">
        <v>10.60766666666667</v>
      </c>
      <c r="Y255" s="32">
        <v>0</v>
      </c>
      <c r="Z255" s="37">
        <v>0</v>
      </c>
      <c r="AA255" s="32">
        <v>4.45</v>
      </c>
      <c r="AB255" s="32">
        <v>0</v>
      </c>
      <c r="AC255" s="37">
        <v>0</v>
      </c>
      <c r="AD255" s="32">
        <v>42.835000000000008</v>
      </c>
      <c r="AE255" s="32">
        <v>0</v>
      </c>
      <c r="AF255" s="37">
        <v>0</v>
      </c>
      <c r="AG255" s="32">
        <v>0</v>
      </c>
      <c r="AH255" s="32">
        <v>0</v>
      </c>
      <c r="AI255" s="37" t="s">
        <v>2466</v>
      </c>
      <c r="AJ255" s="32">
        <v>0</v>
      </c>
      <c r="AK255" s="32">
        <v>0</v>
      </c>
      <c r="AL255" s="37" t="s">
        <v>2466</v>
      </c>
      <c r="AM255" t="s">
        <v>509</v>
      </c>
      <c r="AN255" s="34">
        <v>5</v>
      </c>
      <c r="AX255"/>
      <c r="AY255"/>
    </row>
    <row r="256" spans="1:51" x14ac:dyDescent="0.25">
      <c r="A256" t="s">
        <v>2364</v>
      </c>
      <c r="B256" t="s">
        <v>1611</v>
      </c>
      <c r="C256" t="s">
        <v>2185</v>
      </c>
      <c r="D256" t="s">
        <v>2304</v>
      </c>
      <c r="E256" s="32">
        <v>28.944444444444443</v>
      </c>
      <c r="F256" s="32">
        <v>83.592333333333329</v>
      </c>
      <c r="G256" s="32">
        <v>1.1111111111111112</v>
      </c>
      <c r="H256" s="37">
        <v>1.3292021729797125E-2</v>
      </c>
      <c r="I256" s="32">
        <v>75.542333333333318</v>
      </c>
      <c r="J256" s="32">
        <v>0</v>
      </c>
      <c r="K256" s="37">
        <v>0</v>
      </c>
      <c r="L256" s="32">
        <v>19.261111111111109</v>
      </c>
      <c r="M256" s="32">
        <v>1.1111111111111112</v>
      </c>
      <c r="N256" s="37">
        <v>5.7686760888376126E-2</v>
      </c>
      <c r="O256" s="32">
        <v>11.21111111111111</v>
      </c>
      <c r="P256" s="32">
        <v>0</v>
      </c>
      <c r="Q256" s="37">
        <v>0</v>
      </c>
      <c r="R256" s="32">
        <v>1.1111111111111112</v>
      </c>
      <c r="S256" s="32">
        <v>1.1111111111111112</v>
      </c>
      <c r="T256" s="37">
        <v>1</v>
      </c>
      <c r="U256" s="32">
        <v>6.9388888888888891</v>
      </c>
      <c r="V256" s="32">
        <v>0</v>
      </c>
      <c r="W256" s="37">
        <v>0</v>
      </c>
      <c r="X256" s="32">
        <v>12.19533333333333</v>
      </c>
      <c r="Y256" s="32">
        <v>0</v>
      </c>
      <c r="Z256" s="37">
        <v>0</v>
      </c>
      <c r="AA256" s="32">
        <v>0</v>
      </c>
      <c r="AB256" s="32">
        <v>0</v>
      </c>
      <c r="AC256" s="37" t="s">
        <v>2466</v>
      </c>
      <c r="AD256" s="32">
        <v>52.135888888888886</v>
      </c>
      <c r="AE256" s="32">
        <v>0</v>
      </c>
      <c r="AF256" s="37">
        <v>0</v>
      </c>
      <c r="AG256" s="32">
        <v>0</v>
      </c>
      <c r="AH256" s="32">
        <v>0</v>
      </c>
      <c r="AI256" s="37" t="s">
        <v>2466</v>
      </c>
      <c r="AJ256" s="32">
        <v>0</v>
      </c>
      <c r="AK256" s="32">
        <v>0</v>
      </c>
      <c r="AL256" s="37" t="s">
        <v>2466</v>
      </c>
      <c r="AM256" t="s">
        <v>668</v>
      </c>
      <c r="AN256" s="34">
        <v>5</v>
      </c>
      <c r="AX256"/>
      <c r="AY256"/>
    </row>
    <row r="257" spans="1:51" x14ac:dyDescent="0.25">
      <c r="A257" t="s">
        <v>2364</v>
      </c>
      <c r="B257" t="s">
        <v>1518</v>
      </c>
      <c r="C257" t="s">
        <v>1953</v>
      </c>
      <c r="D257" t="s">
        <v>2244</v>
      </c>
      <c r="E257" s="32">
        <v>83.5</v>
      </c>
      <c r="F257" s="32">
        <v>306.93888888888887</v>
      </c>
      <c r="G257" s="32">
        <v>0</v>
      </c>
      <c r="H257" s="37">
        <v>0</v>
      </c>
      <c r="I257" s="32">
        <v>283.09444444444443</v>
      </c>
      <c r="J257" s="32">
        <v>0</v>
      </c>
      <c r="K257" s="37">
        <v>0</v>
      </c>
      <c r="L257" s="32">
        <v>37.230555555555554</v>
      </c>
      <c r="M257" s="32">
        <v>0</v>
      </c>
      <c r="N257" s="37">
        <v>0</v>
      </c>
      <c r="O257" s="32">
        <v>31.541666666666668</v>
      </c>
      <c r="P257" s="32">
        <v>0</v>
      </c>
      <c r="Q257" s="37">
        <v>0</v>
      </c>
      <c r="R257" s="32">
        <v>0</v>
      </c>
      <c r="S257" s="32">
        <v>0</v>
      </c>
      <c r="T257" s="37" t="s">
        <v>2466</v>
      </c>
      <c r="U257" s="32">
        <v>5.6888888888888891</v>
      </c>
      <c r="V257" s="32">
        <v>0</v>
      </c>
      <c r="W257" s="37">
        <v>0</v>
      </c>
      <c r="X257" s="32">
        <v>81.108333333333334</v>
      </c>
      <c r="Y257" s="32">
        <v>0</v>
      </c>
      <c r="Z257" s="37">
        <v>0</v>
      </c>
      <c r="AA257" s="32">
        <v>18.155555555555555</v>
      </c>
      <c r="AB257" s="32">
        <v>0</v>
      </c>
      <c r="AC257" s="37">
        <v>0</v>
      </c>
      <c r="AD257" s="32">
        <v>152.54444444444445</v>
      </c>
      <c r="AE257" s="32">
        <v>0</v>
      </c>
      <c r="AF257" s="37">
        <v>0</v>
      </c>
      <c r="AG257" s="32">
        <v>17.899999999999999</v>
      </c>
      <c r="AH257" s="32">
        <v>0</v>
      </c>
      <c r="AI257" s="37">
        <v>0</v>
      </c>
      <c r="AJ257" s="32">
        <v>0</v>
      </c>
      <c r="AK257" s="32">
        <v>0</v>
      </c>
      <c r="AL257" s="37" t="s">
        <v>2466</v>
      </c>
      <c r="AM257" t="s">
        <v>573</v>
      </c>
      <c r="AN257" s="34">
        <v>5</v>
      </c>
      <c r="AX257"/>
      <c r="AY257"/>
    </row>
    <row r="258" spans="1:51" x14ac:dyDescent="0.25">
      <c r="A258" t="s">
        <v>2364</v>
      </c>
      <c r="B258" t="s">
        <v>1366</v>
      </c>
      <c r="C258" t="s">
        <v>1922</v>
      </c>
      <c r="D258" t="s">
        <v>2295</v>
      </c>
      <c r="E258" s="32">
        <v>51.6</v>
      </c>
      <c r="F258" s="32">
        <v>194.95011111111108</v>
      </c>
      <c r="G258" s="32">
        <v>55.6</v>
      </c>
      <c r="H258" s="37">
        <v>0.28520117112583226</v>
      </c>
      <c r="I258" s="32">
        <v>166.50566666666668</v>
      </c>
      <c r="J258" s="32">
        <v>52.933333333333337</v>
      </c>
      <c r="K258" s="37">
        <v>0.31790709825691615</v>
      </c>
      <c r="L258" s="32">
        <v>44.529222222222224</v>
      </c>
      <c r="M258" s="32">
        <v>2.911111111111111</v>
      </c>
      <c r="N258" s="37">
        <v>6.5375296621694112E-2</v>
      </c>
      <c r="O258" s="32">
        <v>16.084777777777777</v>
      </c>
      <c r="P258" s="32">
        <v>0.24444444444444444</v>
      </c>
      <c r="Q258" s="37">
        <v>1.5197253441832512E-2</v>
      </c>
      <c r="R258" s="32">
        <v>22.755555555555556</v>
      </c>
      <c r="S258" s="32">
        <v>2.6666666666666665</v>
      </c>
      <c r="T258" s="37">
        <v>0.11718749999999999</v>
      </c>
      <c r="U258" s="32">
        <v>5.6888888888888891</v>
      </c>
      <c r="V258" s="32">
        <v>0</v>
      </c>
      <c r="W258" s="37">
        <v>0</v>
      </c>
      <c r="X258" s="32">
        <v>53.630555555555553</v>
      </c>
      <c r="Y258" s="32">
        <v>12.044444444444444</v>
      </c>
      <c r="Z258" s="37">
        <v>0.22458175791163829</v>
      </c>
      <c r="AA258" s="32">
        <v>0</v>
      </c>
      <c r="AB258" s="32">
        <v>0</v>
      </c>
      <c r="AC258" s="37" t="s">
        <v>2466</v>
      </c>
      <c r="AD258" s="32">
        <v>91.204555555555558</v>
      </c>
      <c r="AE258" s="32">
        <v>40.644444444444446</v>
      </c>
      <c r="AF258" s="37">
        <v>0.44564050772317659</v>
      </c>
      <c r="AG258" s="32">
        <v>5.5857777777777784</v>
      </c>
      <c r="AH258" s="32">
        <v>0</v>
      </c>
      <c r="AI258" s="37">
        <v>0</v>
      </c>
      <c r="AJ258" s="32">
        <v>0</v>
      </c>
      <c r="AK258" s="32">
        <v>0</v>
      </c>
      <c r="AL258" s="37" t="s">
        <v>2466</v>
      </c>
      <c r="AM258" t="s">
        <v>418</v>
      </c>
      <c r="AN258" s="34">
        <v>5</v>
      </c>
      <c r="AX258"/>
      <c r="AY258"/>
    </row>
    <row r="259" spans="1:51" x14ac:dyDescent="0.25">
      <c r="A259" t="s">
        <v>2364</v>
      </c>
      <c r="B259" t="s">
        <v>1451</v>
      </c>
      <c r="C259" t="s">
        <v>1926</v>
      </c>
      <c r="D259" t="s">
        <v>2241</v>
      </c>
      <c r="E259" s="32">
        <v>82</v>
      </c>
      <c r="F259" s="32">
        <v>271.51111111111112</v>
      </c>
      <c r="G259" s="32">
        <v>8.1638888888888896</v>
      </c>
      <c r="H259" s="37">
        <v>3.0068341790800462E-2</v>
      </c>
      <c r="I259" s="32">
        <v>253.78055555555554</v>
      </c>
      <c r="J259" s="32">
        <v>8.1638888888888896</v>
      </c>
      <c r="K259" s="37">
        <v>3.2169087466205497E-2</v>
      </c>
      <c r="L259" s="32">
        <v>44.025000000000006</v>
      </c>
      <c r="M259" s="32">
        <v>0</v>
      </c>
      <c r="N259" s="37">
        <v>0</v>
      </c>
      <c r="O259" s="32">
        <v>38.780555555555559</v>
      </c>
      <c r="P259" s="32">
        <v>0</v>
      </c>
      <c r="Q259" s="37">
        <v>0</v>
      </c>
      <c r="R259" s="32">
        <v>0</v>
      </c>
      <c r="S259" s="32">
        <v>0</v>
      </c>
      <c r="T259" s="37" t="s">
        <v>2466</v>
      </c>
      <c r="U259" s="32">
        <v>5.2444444444444445</v>
      </c>
      <c r="V259" s="32">
        <v>0</v>
      </c>
      <c r="W259" s="37">
        <v>0</v>
      </c>
      <c r="X259" s="32">
        <v>48.15</v>
      </c>
      <c r="Y259" s="32">
        <v>0</v>
      </c>
      <c r="Z259" s="37">
        <v>0</v>
      </c>
      <c r="AA259" s="32">
        <v>12.486111111111111</v>
      </c>
      <c r="AB259" s="32">
        <v>0</v>
      </c>
      <c r="AC259" s="37">
        <v>0</v>
      </c>
      <c r="AD259" s="32">
        <v>139.09722222222223</v>
      </c>
      <c r="AE259" s="32">
        <v>8.1638888888888896</v>
      </c>
      <c r="AF259" s="37">
        <v>5.8691962056914633E-2</v>
      </c>
      <c r="AG259" s="32">
        <v>27.752777777777776</v>
      </c>
      <c r="AH259" s="32">
        <v>0</v>
      </c>
      <c r="AI259" s="37">
        <v>0</v>
      </c>
      <c r="AJ259" s="32">
        <v>0</v>
      </c>
      <c r="AK259" s="32">
        <v>0</v>
      </c>
      <c r="AL259" s="37" t="s">
        <v>2466</v>
      </c>
      <c r="AM259" t="s">
        <v>506</v>
      </c>
      <c r="AN259" s="34">
        <v>5</v>
      </c>
      <c r="AX259"/>
      <c r="AY259"/>
    </row>
    <row r="260" spans="1:51" x14ac:dyDescent="0.25">
      <c r="A260" t="s">
        <v>2364</v>
      </c>
      <c r="B260" t="s">
        <v>1664</v>
      </c>
      <c r="C260" t="s">
        <v>1882</v>
      </c>
      <c r="D260" t="s">
        <v>2298</v>
      </c>
      <c r="E260" s="32">
        <v>54.855555555555554</v>
      </c>
      <c r="F260" s="32">
        <v>147.09166666666667</v>
      </c>
      <c r="G260" s="32">
        <v>4.5055555555555555</v>
      </c>
      <c r="H260" s="37">
        <v>3.0630936868543804E-2</v>
      </c>
      <c r="I260" s="32">
        <v>136.3138888888889</v>
      </c>
      <c r="J260" s="32">
        <v>4.5055555555555555</v>
      </c>
      <c r="K260" s="37">
        <v>3.3052798891447431E-2</v>
      </c>
      <c r="L260" s="32">
        <v>25.483333333333331</v>
      </c>
      <c r="M260" s="32">
        <v>0</v>
      </c>
      <c r="N260" s="37">
        <v>0</v>
      </c>
      <c r="O260" s="32">
        <v>15.861111111111111</v>
      </c>
      <c r="P260" s="32">
        <v>0</v>
      </c>
      <c r="Q260" s="37">
        <v>0</v>
      </c>
      <c r="R260" s="32">
        <v>4.3111111111111109</v>
      </c>
      <c r="S260" s="32">
        <v>0</v>
      </c>
      <c r="T260" s="37">
        <v>0</v>
      </c>
      <c r="U260" s="32">
        <v>5.3111111111111109</v>
      </c>
      <c r="V260" s="32">
        <v>0</v>
      </c>
      <c r="W260" s="37">
        <v>0</v>
      </c>
      <c r="X260" s="32">
        <v>35.966666666666669</v>
      </c>
      <c r="Y260" s="32">
        <v>0</v>
      </c>
      <c r="Z260" s="37">
        <v>0</v>
      </c>
      <c r="AA260" s="32">
        <v>1.1555555555555554</v>
      </c>
      <c r="AB260" s="32">
        <v>0</v>
      </c>
      <c r="AC260" s="37">
        <v>0</v>
      </c>
      <c r="AD260" s="32">
        <v>83.413888888888891</v>
      </c>
      <c r="AE260" s="32">
        <v>4.5055555555555555</v>
      </c>
      <c r="AF260" s="37">
        <v>5.4014452695727459E-2</v>
      </c>
      <c r="AG260" s="32">
        <v>0</v>
      </c>
      <c r="AH260" s="32">
        <v>0</v>
      </c>
      <c r="AI260" s="37" t="s">
        <v>2466</v>
      </c>
      <c r="AJ260" s="32">
        <v>1.0722222222222222</v>
      </c>
      <c r="AK260" s="32">
        <v>0</v>
      </c>
      <c r="AL260" s="37">
        <v>0</v>
      </c>
      <c r="AM260" t="s">
        <v>722</v>
      </c>
      <c r="AN260" s="34">
        <v>5</v>
      </c>
      <c r="AX260"/>
      <c r="AY260"/>
    </row>
    <row r="261" spans="1:51" x14ac:dyDescent="0.25">
      <c r="A261" t="s">
        <v>2364</v>
      </c>
      <c r="B261" t="s">
        <v>1497</v>
      </c>
      <c r="C261" t="s">
        <v>2176</v>
      </c>
      <c r="D261" t="s">
        <v>2309</v>
      </c>
      <c r="E261" s="32">
        <v>26.81111111111111</v>
      </c>
      <c r="F261" s="32">
        <v>71.551555555555552</v>
      </c>
      <c r="G261" s="32">
        <v>4.6181111111111104</v>
      </c>
      <c r="H261" s="37">
        <v>6.4542427837580976E-2</v>
      </c>
      <c r="I261" s="32">
        <v>70.362666666666669</v>
      </c>
      <c r="J261" s="32">
        <v>4.3181111111111115</v>
      </c>
      <c r="K261" s="37">
        <v>6.1369349907779383E-2</v>
      </c>
      <c r="L261" s="32">
        <v>11.670333333333335</v>
      </c>
      <c r="M261" s="32">
        <v>0.3</v>
      </c>
      <c r="N261" s="37">
        <v>2.5706206620776322E-2</v>
      </c>
      <c r="O261" s="32">
        <v>10.481444444444445</v>
      </c>
      <c r="P261" s="32">
        <v>0</v>
      </c>
      <c r="Q261" s="37">
        <v>0</v>
      </c>
      <c r="R261" s="32">
        <v>0.3</v>
      </c>
      <c r="S261" s="32">
        <v>0.3</v>
      </c>
      <c r="T261" s="37">
        <v>1</v>
      </c>
      <c r="U261" s="32">
        <v>0.88888888888888884</v>
      </c>
      <c r="V261" s="32">
        <v>0</v>
      </c>
      <c r="W261" s="37">
        <v>0</v>
      </c>
      <c r="X261" s="32">
        <v>14.563111111111107</v>
      </c>
      <c r="Y261" s="32">
        <v>2.6713333333333336</v>
      </c>
      <c r="Z261" s="37">
        <v>0.18343150120548118</v>
      </c>
      <c r="AA261" s="32">
        <v>0</v>
      </c>
      <c r="AB261" s="32">
        <v>0</v>
      </c>
      <c r="AC261" s="37" t="s">
        <v>2466</v>
      </c>
      <c r="AD261" s="32">
        <v>45.318111111111115</v>
      </c>
      <c r="AE261" s="32">
        <v>1.6467777777777775</v>
      </c>
      <c r="AF261" s="37">
        <v>3.6338182183723443E-2</v>
      </c>
      <c r="AG261" s="32">
        <v>0</v>
      </c>
      <c r="AH261" s="32">
        <v>0</v>
      </c>
      <c r="AI261" s="37" t="s">
        <v>2466</v>
      </c>
      <c r="AJ261" s="32">
        <v>0</v>
      </c>
      <c r="AK261" s="32">
        <v>0</v>
      </c>
      <c r="AL261" s="37" t="s">
        <v>2466</v>
      </c>
      <c r="AM261" t="s">
        <v>552</v>
      </c>
      <c r="AN261" s="34">
        <v>5</v>
      </c>
      <c r="AX261"/>
      <c r="AY261"/>
    </row>
    <row r="262" spans="1:51" x14ac:dyDescent="0.25">
      <c r="A262" t="s">
        <v>2364</v>
      </c>
      <c r="B262" t="s">
        <v>1460</v>
      </c>
      <c r="C262" t="s">
        <v>1916</v>
      </c>
      <c r="D262" t="s">
        <v>2275</v>
      </c>
      <c r="E262" s="32">
        <v>55.9</v>
      </c>
      <c r="F262" s="32">
        <v>188.04166666666666</v>
      </c>
      <c r="G262" s="32">
        <v>0</v>
      </c>
      <c r="H262" s="37">
        <v>0</v>
      </c>
      <c r="I262" s="32">
        <v>175.01944444444445</v>
      </c>
      <c r="J262" s="32">
        <v>0</v>
      </c>
      <c r="K262" s="37">
        <v>0</v>
      </c>
      <c r="L262" s="32">
        <v>42.083333333333336</v>
      </c>
      <c r="M262" s="32">
        <v>0</v>
      </c>
      <c r="N262" s="37">
        <v>0</v>
      </c>
      <c r="O262" s="32">
        <v>34.661111111111111</v>
      </c>
      <c r="P262" s="32">
        <v>0</v>
      </c>
      <c r="Q262" s="37">
        <v>0</v>
      </c>
      <c r="R262" s="32">
        <v>1.1111111111111112</v>
      </c>
      <c r="S262" s="32">
        <v>0</v>
      </c>
      <c r="T262" s="37">
        <v>0</v>
      </c>
      <c r="U262" s="32">
        <v>6.3111111111111109</v>
      </c>
      <c r="V262" s="32">
        <v>0</v>
      </c>
      <c r="W262" s="37">
        <v>0</v>
      </c>
      <c r="X262" s="32">
        <v>29.18611111111111</v>
      </c>
      <c r="Y262" s="32">
        <v>0</v>
      </c>
      <c r="Z262" s="37">
        <v>0</v>
      </c>
      <c r="AA262" s="32">
        <v>5.6</v>
      </c>
      <c r="AB262" s="32">
        <v>0</v>
      </c>
      <c r="AC262" s="37">
        <v>0</v>
      </c>
      <c r="AD262" s="32">
        <v>111.17222222222222</v>
      </c>
      <c r="AE262" s="32">
        <v>0</v>
      </c>
      <c r="AF262" s="37">
        <v>0</v>
      </c>
      <c r="AG262" s="32">
        <v>0</v>
      </c>
      <c r="AH262" s="32">
        <v>0</v>
      </c>
      <c r="AI262" s="37" t="s">
        <v>2466</v>
      </c>
      <c r="AJ262" s="32">
        <v>0</v>
      </c>
      <c r="AK262" s="32">
        <v>0</v>
      </c>
      <c r="AL262" s="37" t="s">
        <v>2466</v>
      </c>
      <c r="AM262" t="s">
        <v>515</v>
      </c>
      <c r="AN262" s="34">
        <v>5</v>
      </c>
      <c r="AX262"/>
      <c r="AY262"/>
    </row>
    <row r="263" spans="1:51" x14ac:dyDescent="0.25">
      <c r="A263" t="s">
        <v>2364</v>
      </c>
      <c r="B263" t="s">
        <v>1639</v>
      </c>
      <c r="C263" t="s">
        <v>2203</v>
      </c>
      <c r="D263" t="s">
        <v>2249</v>
      </c>
      <c r="E263" s="32">
        <v>45.166666666666664</v>
      </c>
      <c r="F263" s="32">
        <v>125.34555555555556</v>
      </c>
      <c r="G263" s="32">
        <v>10.435</v>
      </c>
      <c r="H263" s="37">
        <v>8.3249860385955263E-2</v>
      </c>
      <c r="I263" s="32">
        <v>113.09355555555557</v>
      </c>
      <c r="J263" s="32">
        <v>9.9238888888888894</v>
      </c>
      <c r="K263" s="37">
        <v>8.7749375639834079E-2</v>
      </c>
      <c r="L263" s="32">
        <v>18.709666666666667</v>
      </c>
      <c r="M263" s="32">
        <v>0.6</v>
      </c>
      <c r="N263" s="37">
        <v>3.206898394769192E-2</v>
      </c>
      <c r="O263" s="32">
        <v>6.4576666666666673</v>
      </c>
      <c r="P263" s="32">
        <v>8.8888888888888892E-2</v>
      </c>
      <c r="Q263" s="37">
        <v>1.3764861749169806E-2</v>
      </c>
      <c r="R263" s="32">
        <v>0.51111111111111107</v>
      </c>
      <c r="S263" s="32">
        <v>0.51111111111111107</v>
      </c>
      <c r="T263" s="37">
        <v>1</v>
      </c>
      <c r="U263" s="32">
        <v>11.740888888888888</v>
      </c>
      <c r="V263" s="32">
        <v>0</v>
      </c>
      <c r="W263" s="37">
        <v>0</v>
      </c>
      <c r="X263" s="32">
        <v>36.527999999999992</v>
      </c>
      <c r="Y263" s="32">
        <v>1.9298888888888892</v>
      </c>
      <c r="Z263" s="37">
        <v>5.2833138657711609E-2</v>
      </c>
      <c r="AA263" s="32">
        <v>0</v>
      </c>
      <c r="AB263" s="32">
        <v>0</v>
      </c>
      <c r="AC263" s="37" t="s">
        <v>2466</v>
      </c>
      <c r="AD263" s="32">
        <v>70.107888888888908</v>
      </c>
      <c r="AE263" s="32">
        <v>7.9051111111111112</v>
      </c>
      <c r="AF263" s="37">
        <v>0.11275637073653144</v>
      </c>
      <c r="AG263" s="32">
        <v>0</v>
      </c>
      <c r="AH263" s="32">
        <v>0</v>
      </c>
      <c r="AI263" s="37" t="s">
        <v>2466</v>
      </c>
      <c r="AJ263" s="32">
        <v>0</v>
      </c>
      <c r="AK263" s="32">
        <v>0</v>
      </c>
      <c r="AL263" s="37" t="s">
        <v>2466</v>
      </c>
      <c r="AM263" t="s">
        <v>696</v>
      </c>
      <c r="AN263" s="34">
        <v>5</v>
      </c>
      <c r="AX263"/>
      <c r="AY263"/>
    </row>
    <row r="264" spans="1:51" x14ac:dyDescent="0.25">
      <c r="A264" t="s">
        <v>2364</v>
      </c>
      <c r="B264" t="s">
        <v>1615</v>
      </c>
      <c r="C264" t="s">
        <v>2133</v>
      </c>
      <c r="D264" t="s">
        <v>2320</v>
      </c>
      <c r="E264" s="32">
        <v>59</v>
      </c>
      <c r="F264" s="32">
        <v>184.81888888888889</v>
      </c>
      <c r="G264" s="32">
        <v>1.9333333333333333</v>
      </c>
      <c r="H264" s="37">
        <v>1.0460691247287135E-2</v>
      </c>
      <c r="I264" s="32">
        <v>169.97444444444446</v>
      </c>
      <c r="J264" s="32">
        <v>1.9333333333333333</v>
      </c>
      <c r="K264" s="37">
        <v>1.1374258875517233E-2</v>
      </c>
      <c r="L264" s="32">
        <v>56.659444444444453</v>
      </c>
      <c r="M264" s="32">
        <v>0</v>
      </c>
      <c r="N264" s="37">
        <v>0</v>
      </c>
      <c r="O264" s="32">
        <v>41.815000000000005</v>
      </c>
      <c r="P264" s="32">
        <v>0</v>
      </c>
      <c r="Q264" s="37">
        <v>0</v>
      </c>
      <c r="R264" s="32">
        <v>9.155555555555555</v>
      </c>
      <c r="S264" s="32">
        <v>0</v>
      </c>
      <c r="T264" s="37">
        <v>0</v>
      </c>
      <c r="U264" s="32">
        <v>5.6888888888888891</v>
      </c>
      <c r="V264" s="32">
        <v>0</v>
      </c>
      <c r="W264" s="37">
        <v>0</v>
      </c>
      <c r="X264" s="32">
        <v>23.021111111111118</v>
      </c>
      <c r="Y264" s="32">
        <v>0</v>
      </c>
      <c r="Z264" s="37">
        <v>0</v>
      </c>
      <c r="AA264" s="32">
        <v>0</v>
      </c>
      <c r="AB264" s="32">
        <v>0</v>
      </c>
      <c r="AC264" s="37" t="s">
        <v>2466</v>
      </c>
      <c r="AD264" s="32">
        <v>88.841666666666669</v>
      </c>
      <c r="AE264" s="32">
        <v>1.9333333333333333</v>
      </c>
      <c r="AF264" s="37">
        <v>2.1761560829190507E-2</v>
      </c>
      <c r="AG264" s="32">
        <v>16.296666666666663</v>
      </c>
      <c r="AH264" s="32">
        <v>0</v>
      </c>
      <c r="AI264" s="37">
        <v>0</v>
      </c>
      <c r="AJ264" s="32">
        <v>0</v>
      </c>
      <c r="AK264" s="32">
        <v>0</v>
      </c>
      <c r="AL264" s="37" t="s">
        <v>2466</v>
      </c>
      <c r="AM264" t="s">
        <v>672</v>
      </c>
      <c r="AN264" s="34">
        <v>5</v>
      </c>
      <c r="AX264"/>
      <c r="AY264"/>
    </row>
    <row r="265" spans="1:51" x14ac:dyDescent="0.25">
      <c r="A265" t="s">
        <v>2364</v>
      </c>
      <c r="B265" t="s">
        <v>1780</v>
      </c>
      <c r="C265" t="s">
        <v>1906</v>
      </c>
      <c r="D265" t="s">
        <v>2244</v>
      </c>
      <c r="E265" s="32">
        <v>63.611111111111114</v>
      </c>
      <c r="F265" s="32">
        <v>229.58966666666674</v>
      </c>
      <c r="G265" s="32">
        <v>0</v>
      </c>
      <c r="H265" s="37">
        <v>0</v>
      </c>
      <c r="I265" s="32">
        <v>203.66977777777785</v>
      </c>
      <c r="J265" s="32">
        <v>0</v>
      </c>
      <c r="K265" s="37">
        <v>0</v>
      </c>
      <c r="L265" s="32">
        <v>42.075777777777766</v>
      </c>
      <c r="M265" s="32">
        <v>0</v>
      </c>
      <c r="N265" s="37">
        <v>0</v>
      </c>
      <c r="O265" s="32">
        <v>20.246666666666666</v>
      </c>
      <c r="P265" s="32">
        <v>0</v>
      </c>
      <c r="Q265" s="37">
        <v>0</v>
      </c>
      <c r="R265" s="32">
        <v>16.849444444444437</v>
      </c>
      <c r="S265" s="32">
        <v>0</v>
      </c>
      <c r="T265" s="37">
        <v>0</v>
      </c>
      <c r="U265" s="32">
        <v>4.9796666666666667</v>
      </c>
      <c r="V265" s="32">
        <v>0</v>
      </c>
      <c r="W265" s="37">
        <v>0</v>
      </c>
      <c r="X265" s="32">
        <v>65.063111111111141</v>
      </c>
      <c r="Y265" s="32">
        <v>0</v>
      </c>
      <c r="Z265" s="37">
        <v>0</v>
      </c>
      <c r="AA265" s="32">
        <v>4.0907777777777774</v>
      </c>
      <c r="AB265" s="32">
        <v>0</v>
      </c>
      <c r="AC265" s="37">
        <v>0</v>
      </c>
      <c r="AD265" s="32">
        <v>115.38588888888894</v>
      </c>
      <c r="AE265" s="32">
        <v>0</v>
      </c>
      <c r="AF265" s="37">
        <v>0</v>
      </c>
      <c r="AG265" s="32">
        <v>0</v>
      </c>
      <c r="AH265" s="32">
        <v>0</v>
      </c>
      <c r="AI265" s="37" t="s">
        <v>2466</v>
      </c>
      <c r="AJ265" s="32">
        <v>2.9741111111111107</v>
      </c>
      <c r="AK265" s="32">
        <v>0</v>
      </c>
      <c r="AL265" s="37">
        <v>0</v>
      </c>
      <c r="AM265" t="s">
        <v>839</v>
      </c>
      <c r="AN265" s="34">
        <v>5</v>
      </c>
      <c r="AX265"/>
      <c r="AY265"/>
    </row>
    <row r="266" spans="1:51" x14ac:dyDescent="0.25">
      <c r="A266" t="s">
        <v>2364</v>
      </c>
      <c r="B266" t="s">
        <v>1392</v>
      </c>
      <c r="C266" t="s">
        <v>2034</v>
      </c>
      <c r="D266" t="s">
        <v>2300</v>
      </c>
      <c r="E266" s="32">
        <v>46.81111111111111</v>
      </c>
      <c r="F266" s="32">
        <v>129.48188888888888</v>
      </c>
      <c r="G266" s="32">
        <v>31.276222222222231</v>
      </c>
      <c r="H266" s="37">
        <v>0.24154901114441582</v>
      </c>
      <c r="I266" s="32">
        <v>123.4152222222222</v>
      </c>
      <c r="J266" s="32">
        <v>30.898444444444451</v>
      </c>
      <c r="K266" s="37">
        <v>0.25036169678330705</v>
      </c>
      <c r="L266" s="32">
        <v>37.128222222222213</v>
      </c>
      <c r="M266" s="32">
        <v>9.9648888888888916</v>
      </c>
      <c r="N266" s="37">
        <v>0.26839122081435518</v>
      </c>
      <c r="O266" s="32">
        <v>31.061555555555547</v>
      </c>
      <c r="P266" s="32">
        <v>9.5871111111111134</v>
      </c>
      <c r="Q266" s="37">
        <v>0.30864877626505094</v>
      </c>
      <c r="R266" s="32">
        <v>0.37777777777777777</v>
      </c>
      <c r="S266" s="32">
        <v>0.37777777777777777</v>
      </c>
      <c r="T266" s="37">
        <v>1</v>
      </c>
      <c r="U266" s="32">
        <v>5.6888888888888891</v>
      </c>
      <c r="V266" s="32">
        <v>0</v>
      </c>
      <c r="W266" s="37">
        <v>0</v>
      </c>
      <c r="X266" s="32">
        <v>20.277777777777779</v>
      </c>
      <c r="Y266" s="32">
        <v>7.9956666666666667</v>
      </c>
      <c r="Z266" s="37">
        <v>0.39430684931506849</v>
      </c>
      <c r="AA266" s="32">
        <v>0</v>
      </c>
      <c r="AB266" s="32">
        <v>0</v>
      </c>
      <c r="AC266" s="37" t="s">
        <v>2466</v>
      </c>
      <c r="AD266" s="32">
        <v>72.075888888888869</v>
      </c>
      <c r="AE266" s="32">
        <v>13.315666666666671</v>
      </c>
      <c r="AF266" s="37">
        <v>0.18474509120787821</v>
      </c>
      <c r="AG266" s="32">
        <v>0</v>
      </c>
      <c r="AH266" s="32">
        <v>0</v>
      </c>
      <c r="AI266" s="37" t="s">
        <v>2466</v>
      </c>
      <c r="AJ266" s="32">
        <v>0</v>
      </c>
      <c r="AK266" s="32">
        <v>0</v>
      </c>
      <c r="AL266" s="37" t="s">
        <v>2466</v>
      </c>
      <c r="AM266" t="s">
        <v>444</v>
      </c>
      <c r="AN266" s="34">
        <v>5</v>
      </c>
      <c r="AX266"/>
      <c r="AY266"/>
    </row>
    <row r="267" spans="1:51" x14ac:dyDescent="0.25">
      <c r="A267" t="s">
        <v>2364</v>
      </c>
      <c r="B267" t="s">
        <v>1783</v>
      </c>
      <c r="C267" t="s">
        <v>1923</v>
      </c>
      <c r="D267" t="s">
        <v>2241</v>
      </c>
      <c r="E267" s="32">
        <v>91.355555555555554</v>
      </c>
      <c r="F267" s="32">
        <v>327.37222222222221</v>
      </c>
      <c r="G267" s="32">
        <v>15.966666666666667</v>
      </c>
      <c r="H267" s="37">
        <v>4.8772209683167311E-2</v>
      </c>
      <c r="I267" s="32">
        <v>304.23333333333335</v>
      </c>
      <c r="J267" s="32">
        <v>15.966666666666667</v>
      </c>
      <c r="K267" s="37">
        <v>5.2481647858003723E-2</v>
      </c>
      <c r="L267" s="32">
        <v>35.027777777777779</v>
      </c>
      <c r="M267" s="32">
        <v>2.6222222222222222</v>
      </c>
      <c r="N267" s="37">
        <v>7.4861221252973828E-2</v>
      </c>
      <c r="O267" s="32">
        <v>23.7</v>
      </c>
      <c r="P267" s="32">
        <v>2.6222222222222222</v>
      </c>
      <c r="Q267" s="37">
        <v>0.11064228785747773</v>
      </c>
      <c r="R267" s="32">
        <v>5.416666666666667</v>
      </c>
      <c r="S267" s="32">
        <v>0</v>
      </c>
      <c r="T267" s="37">
        <v>0</v>
      </c>
      <c r="U267" s="32">
        <v>5.9111111111111114</v>
      </c>
      <c r="V267" s="32">
        <v>0</v>
      </c>
      <c r="W267" s="37">
        <v>0</v>
      </c>
      <c r="X267" s="32">
        <v>86.88055555555556</v>
      </c>
      <c r="Y267" s="32">
        <v>12.4</v>
      </c>
      <c r="Z267" s="37">
        <v>0.1427246858714071</v>
      </c>
      <c r="AA267" s="32">
        <v>11.811111111111112</v>
      </c>
      <c r="AB267" s="32">
        <v>0</v>
      </c>
      <c r="AC267" s="37">
        <v>0</v>
      </c>
      <c r="AD267" s="32">
        <v>115.55</v>
      </c>
      <c r="AE267" s="32">
        <v>0.94444444444444442</v>
      </c>
      <c r="AF267" s="37">
        <v>8.1734698783595371E-3</v>
      </c>
      <c r="AG267" s="32">
        <v>78.102777777777774</v>
      </c>
      <c r="AH267" s="32">
        <v>0</v>
      </c>
      <c r="AI267" s="37">
        <v>0</v>
      </c>
      <c r="AJ267" s="32">
        <v>0</v>
      </c>
      <c r="AK267" s="32">
        <v>0</v>
      </c>
      <c r="AL267" s="37" t="s">
        <v>2466</v>
      </c>
      <c r="AM267" t="s">
        <v>842</v>
      </c>
      <c r="AN267" s="34">
        <v>5</v>
      </c>
      <c r="AX267"/>
      <c r="AY267"/>
    </row>
    <row r="268" spans="1:51" x14ac:dyDescent="0.25">
      <c r="A268" t="s">
        <v>2364</v>
      </c>
      <c r="B268" t="s">
        <v>1599</v>
      </c>
      <c r="C268" t="s">
        <v>2144</v>
      </c>
      <c r="D268" t="s">
        <v>2260</v>
      </c>
      <c r="E268" s="32">
        <v>114.83333333333333</v>
      </c>
      <c r="F268" s="32">
        <v>412.45911111111104</v>
      </c>
      <c r="G268" s="32">
        <v>0.66666666666666663</v>
      </c>
      <c r="H268" s="37">
        <v>1.6163218333830802E-3</v>
      </c>
      <c r="I268" s="32">
        <v>347.17244444444441</v>
      </c>
      <c r="J268" s="32">
        <v>0.66666666666666663</v>
      </c>
      <c r="K268" s="37">
        <v>1.9202752906656699E-3</v>
      </c>
      <c r="L268" s="32">
        <v>68.99944444444445</v>
      </c>
      <c r="M268" s="32">
        <v>0</v>
      </c>
      <c r="N268" s="37">
        <v>0</v>
      </c>
      <c r="O268" s="32">
        <v>23.408555555555555</v>
      </c>
      <c r="P268" s="32">
        <v>0</v>
      </c>
      <c r="Q268" s="37">
        <v>0</v>
      </c>
      <c r="R268" s="32">
        <v>39.527555555555558</v>
      </c>
      <c r="S268" s="32">
        <v>0</v>
      </c>
      <c r="T268" s="37">
        <v>0</v>
      </c>
      <c r="U268" s="32">
        <v>6.0633333333333335</v>
      </c>
      <c r="V268" s="32">
        <v>0</v>
      </c>
      <c r="W268" s="37">
        <v>0</v>
      </c>
      <c r="X268" s="32">
        <v>103.52722222222221</v>
      </c>
      <c r="Y268" s="32">
        <v>0</v>
      </c>
      <c r="Z268" s="37">
        <v>0</v>
      </c>
      <c r="AA268" s="32">
        <v>19.695777777777778</v>
      </c>
      <c r="AB268" s="32">
        <v>0</v>
      </c>
      <c r="AC268" s="37">
        <v>0</v>
      </c>
      <c r="AD268" s="32">
        <v>217.72822222222223</v>
      </c>
      <c r="AE268" s="32">
        <v>0.66666666666666663</v>
      </c>
      <c r="AF268" s="37">
        <v>3.0619212330969189E-3</v>
      </c>
      <c r="AG268" s="32">
        <v>2.5084444444444447</v>
      </c>
      <c r="AH268" s="32">
        <v>0</v>
      </c>
      <c r="AI268" s="37">
        <v>0</v>
      </c>
      <c r="AJ268" s="32">
        <v>0</v>
      </c>
      <c r="AK268" s="32">
        <v>0</v>
      </c>
      <c r="AL268" s="37" t="s">
        <v>2466</v>
      </c>
      <c r="AM268" t="s">
        <v>655</v>
      </c>
      <c r="AN268" s="34">
        <v>5</v>
      </c>
      <c r="AX268"/>
      <c r="AY268"/>
    </row>
    <row r="269" spans="1:51" x14ac:dyDescent="0.25">
      <c r="A269" t="s">
        <v>2364</v>
      </c>
      <c r="B269" t="s">
        <v>1569</v>
      </c>
      <c r="C269" t="s">
        <v>1963</v>
      </c>
      <c r="D269" t="s">
        <v>2260</v>
      </c>
      <c r="E269" s="32">
        <v>54.3</v>
      </c>
      <c r="F269" s="32">
        <v>190.31155555555551</v>
      </c>
      <c r="G269" s="32">
        <v>0</v>
      </c>
      <c r="H269" s="37">
        <v>0</v>
      </c>
      <c r="I269" s="32">
        <v>183.06711111111105</v>
      </c>
      <c r="J269" s="32">
        <v>0</v>
      </c>
      <c r="K269" s="37">
        <v>0</v>
      </c>
      <c r="L269" s="32">
        <v>37.266222222222225</v>
      </c>
      <c r="M269" s="32">
        <v>0</v>
      </c>
      <c r="N269" s="37">
        <v>0</v>
      </c>
      <c r="O269" s="32">
        <v>30.021777777777782</v>
      </c>
      <c r="P269" s="32">
        <v>0</v>
      </c>
      <c r="Q269" s="37">
        <v>0</v>
      </c>
      <c r="R269" s="32">
        <v>0.4</v>
      </c>
      <c r="S269" s="32">
        <v>0</v>
      </c>
      <c r="T269" s="37">
        <v>0</v>
      </c>
      <c r="U269" s="32">
        <v>6.8444444444444441</v>
      </c>
      <c r="V269" s="32">
        <v>0</v>
      </c>
      <c r="W269" s="37">
        <v>0</v>
      </c>
      <c r="X269" s="32">
        <v>54.146666666666682</v>
      </c>
      <c r="Y269" s="32">
        <v>0</v>
      </c>
      <c r="Z269" s="37">
        <v>0</v>
      </c>
      <c r="AA269" s="32">
        <v>0</v>
      </c>
      <c r="AB269" s="32">
        <v>0</v>
      </c>
      <c r="AC269" s="37" t="s">
        <v>2466</v>
      </c>
      <c r="AD269" s="32">
        <v>98.8986666666666</v>
      </c>
      <c r="AE269" s="32">
        <v>0</v>
      </c>
      <c r="AF269" s="37">
        <v>0</v>
      </c>
      <c r="AG269" s="32">
        <v>0</v>
      </c>
      <c r="AH269" s="32">
        <v>0</v>
      </c>
      <c r="AI269" s="37" t="s">
        <v>2466</v>
      </c>
      <c r="AJ269" s="32">
        <v>0</v>
      </c>
      <c r="AK269" s="32">
        <v>0</v>
      </c>
      <c r="AL269" s="37" t="s">
        <v>2466</v>
      </c>
      <c r="AM269" t="s">
        <v>625</v>
      </c>
      <c r="AN269" s="34">
        <v>5</v>
      </c>
      <c r="AX269"/>
      <c r="AY269"/>
    </row>
    <row r="270" spans="1:51" x14ac:dyDescent="0.25">
      <c r="A270" t="s">
        <v>2364</v>
      </c>
      <c r="B270" t="s">
        <v>1173</v>
      </c>
      <c r="C270" t="s">
        <v>2073</v>
      </c>
      <c r="D270" t="s">
        <v>2312</v>
      </c>
      <c r="E270" s="32">
        <v>50.544444444444444</v>
      </c>
      <c r="F270" s="32">
        <v>87.717333333333315</v>
      </c>
      <c r="G270" s="32">
        <v>28.351888888888887</v>
      </c>
      <c r="H270" s="37">
        <v>0.3232187734338583</v>
      </c>
      <c r="I270" s="32">
        <v>81.317333333333323</v>
      </c>
      <c r="J270" s="32">
        <v>28.351888888888887</v>
      </c>
      <c r="K270" s="37">
        <v>0.34865738615246716</v>
      </c>
      <c r="L270" s="32">
        <v>12.976666666666667</v>
      </c>
      <c r="M270" s="32">
        <v>1.9546666666666668</v>
      </c>
      <c r="N270" s="37">
        <v>0.15062933470331366</v>
      </c>
      <c r="O270" s="32">
        <v>6.8433333333333346</v>
      </c>
      <c r="P270" s="32">
        <v>1.9546666666666668</v>
      </c>
      <c r="Q270" s="37">
        <v>0.28563078421821719</v>
      </c>
      <c r="R270" s="32">
        <v>1.3333333333333333</v>
      </c>
      <c r="S270" s="32">
        <v>0</v>
      </c>
      <c r="T270" s="37">
        <v>0</v>
      </c>
      <c r="U270" s="32">
        <v>4.8</v>
      </c>
      <c r="V270" s="32">
        <v>0</v>
      </c>
      <c r="W270" s="37">
        <v>0</v>
      </c>
      <c r="X270" s="32">
        <v>20.782555555555557</v>
      </c>
      <c r="Y270" s="32">
        <v>8.1786666666666665</v>
      </c>
      <c r="Z270" s="37">
        <v>0.39353517640328689</v>
      </c>
      <c r="AA270" s="32">
        <v>0.26666666666666666</v>
      </c>
      <c r="AB270" s="32">
        <v>0</v>
      </c>
      <c r="AC270" s="37">
        <v>0</v>
      </c>
      <c r="AD270" s="32">
        <v>53.691444444444429</v>
      </c>
      <c r="AE270" s="32">
        <v>18.218555555555554</v>
      </c>
      <c r="AF270" s="37">
        <v>0.33931952742315669</v>
      </c>
      <c r="AG270" s="32">
        <v>0</v>
      </c>
      <c r="AH270" s="32">
        <v>0</v>
      </c>
      <c r="AI270" s="37" t="s">
        <v>2466</v>
      </c>
      <c r="AJ270" s="32">
        <v>0</v>
      </c>
      <c r="AK270" s="32">
        <v>0</v>
      </c>
      <c r="AL270" s="37" t="s">
        <v>2466</v>
      </c>
      <c r="AM270" t="s">
        <v>221</v>
      </c>
      <c r="AN270" s="34">
        <v>5</v>
      </c>
      <c r="AX270"/>
      <c r="AY270"/>
    </row>
    <row r="271" spans="1:51" x14ac:dyDescent="0.25">
      <c r="A271" t="s">
        <v>2364</v>
      </c>
      <c r="B271" t="s">
        <v>1284</v>
      </c>
      <c r="C271" t="s">
        <v>2078</v>
      </c>
      <c r="D271" t="s">
        <v>2282</v>
      </c>
      <c r="E271" s="32">
        <v>48.6</v>
      </c>
      <c r="F271" s="32">
        <v>156.40555555555557</v>
      </c>
      <c r="G271" s="32">
        <v>0</v>
      </c>
      <c r="H271" s="37">
        <v>0</v>
      </c>
      <c r="I271" s="32">
        <v>147.46111111111111</v>
      </c>
      <c r="J271" s="32">
        <v>0</v>
      </c>
      <c r="K271" s="37">
        <v>0</v>
      </c>
      <c r="L271" s="32">
        <v>23.972222222222221</v>
      </c>
      <c r="M271" s="32">
        <v>0</v>
      </c>
      <c r="N271" s="37">
        <v>0</v>
      </c>
      <c r="O271" s="32">
        <v>15.027777777777779</v>
      </c>
      <c r="P271" s="32">
        <v>0</v>
      </c>
      <c r="Q271" s="37">
        <v>0</v>
      </c>
      <c r="R271" s="32">
        <v>4.4444444444444446</v>
      </c>
      <c r="S271" s="32">
        <v>0</v>
      </c>
      <c r="T271" s="37">
        <v>0</v>
      </c>
      <c r="U271" s="32">
        <v>4.5</v>
      </c>
      <c r="V271" s="32">
        <v>0</v>
      </c>
      <c r="W271" s="37">
        <v>0</v>
      </c>
      <c r="X271" s="32">
        <v>38.06666666666667</v>
      </c>
      <c r="Y271" s="32">
        <v>0</v>
      </c>
      <c r="Z271" s="37">
        <v>0</v>
      </c>
      <c r="AA271" s="32">
        <v>0</v>
      </c>
      <c r="AB271" s="32">
        <v>0</v>
      </c>
      <c r="AC271" s="37" t="s">
        <v>2466</v>
      </c>
      <c r="AD271" s="32">
        <v>94.36666666666666</v>
      </c>
      <c r="AE271" s="32">
        <v>0</v>
      </c>
      <c r="AF271" s="37">
        <v>0</v>
      </c>
      <c r="AG271" s="32">
        <v>0</v>
      </c>
      <c r="AH271" s="32">
        <v>0</v>
      </c>
      <c r="AI271" s="37" t="s">
        <v>2466</v>
      </c>
      <c r="AJ271" s="32">
        <v>0</v>
      </c>
      <c r="AK271" s="32">
        <v>0</v>
      </c>
      <c r="AL271" s="37" t="s">
        <v>2466</v>
      </c>
      <c r="AM271" t="s">
        <v>334</v>
      </c>
      <c r="AN271" s="34">
        <v>5</v>
      </c>
      <c r="AX271"/>
      <c r="AY271"/>
    </row>
    <row r="272" spans="1:51" x14ac:dyDescent="0.25">
      <c r="A272" t="s">
        <v>2364</v>
      </c>
      <c r="B272" t="s">
        <v>1185</v>
      </c>
      <c r="C272" t="s">
        <v>2025</v>
      </c>
      <c r="D272" t="s">
        <v>2269</v>
      </c>
      <c r="E272" s="32">
        <v>70.466666666666669</v>
      </c>
      <c r="F272" s="32">
        <v>279.66633333333334</v>
      </c>
      <c r="G272" s="32">
        <v>0</v>
      </c>
      <c r="H272" s="37">
        <v>0</v>
      </c>
      <c r="I272" s="32">
        <v>228.19411111111114</v>
      </c>
      <c r="J272" s="32">
        <v>0</v>
      </c>
      <c r="K272" s="37">
        <v>0</v>
      </c>
      <c r="L272" s="32">
        <v>60.789444444444442</v>
      </c>
      <c r="M272" s="32">
        <v>0</v>
      </c>
      <c r="N272" s="37">
        <v>0</v>
      </c>
      <c r="O272" s="32">
        <v>13.011666666666663</v>
      </c>
      <c r="P272" s="32">
        <v>0</v>
      </c>
      <c r="Q272" s="37">
        <v>0</v>
      </c>
      <c r="R272" s="32">
        <v>42.15</v>
      </c>
      <c r="S272" s="32">
        <v>0</v>
      </c>
      <c r="T272" s="37">
        <v>0</v>
      </c>
      <c r="U272" s="32">
        <v>5.6277777777777782</v>
      </c>
      <c r="V272" s="32">
        <v>0</v>
      </c>
      <c r="W272" s="37">
        <v>0</v>
      </c>
      <c r="X272" s="32">
        <v>74.74144444444444</v>
      </c>
      <c r="Y272" s="32">
        <v>0</v>
      </c>
      <c r="Z272" s="37">
        <v>0</v>
      </c>
      <c r="AA272" s="32">
        <v>3.6944444444444446</v>
      </c>
      <c r="AB272" s="32">
        <v>0</v>
      </c>
      <c r="AC272" s="37">
        <v>0</v>
      </c>
      <c r="AD272" s="32">
        <v>139.82455555555558</v>
      </c>
      <c r="AE272" s="32">
        <v>0</v>
      </c>
      <c r="AF272" s="37">
        <v>0</v>
      </c>
      <c r="AG272" s="32">
        <v>0</v>
      </c>
      <c r="AH272" s="32">
        <v>0</v>
      </c>
      <c r="AI272" s="37" t="s">
        <v>2466</v>
      </c>
      <c r="AJ272" s="32">
        <v>0.61644444444444446</v>
      </c>
      <c r="AK272" s="32">
        <v>0</v>
      </c>
      <c r="AL272" s="37">
        <v>0</v>
      </c>
      <c r="AM272" t="s">
        <v>233</v>
      </c>
      <c r="AN272" s="34">
        <v>5</v>
      </c>
      <c r="AX272"/>
      <c r="AY272"/>
    </row>
    <row r="273" spans="1:51" x14ac:dyDescent="0.25">
      <c r="A273" t="s">
        <v>2364</v>
      </c>
      <c r="B273" t="s">
        <v>1782</v>
      </c>
      <c r="C273" t="s">
        <v>2025</v>
      </c>
      <c r="D273" t="s">
        <v>2269</v>
      </c>
      <c r="E273" s="32">
        <v>20.466666666666665</v>
      </c>
      <c r="F273" s="32">
        <v>116.20144444444445</v>
      </c>
      <c r="G273" s="32">
        <v>0</v>
      </c>
      <c r="H273" s="37">
        <v>0</v>
      </c>
      <c r="I273" s="32">
        <v>105.72588888888889</v>
      </c>
      <c r="J273" s="32">
        <v>0</v>
      </c>
      <c r="K273" s="37">
        <v>0</v>
      </c>
      <c r="L273" s="32">
        <v>29.141111111111108</v>
      </c>
      <c r="M273" s="32">
        <v>0</v>
      </c>
      <c r="N273" s="37">
        <v>0</v>
      </c>
      <c r="O273" s="32">
        <v>18.665555555555553</v>
      </c>
      <c r="P273" s="32">
        <v>0</v>
      </c>
      <c r="Q273" s="37">
        <v>0</v>
      </c>
      <c r="R273" s="32">
        <v>4.9644444444444442</v>
      </c>
      <c r="S273" s="32">
        <v>0</v>
      </c>
      <c r="T273" s="37">
        <v>0</v>
      </c>
      <c r="U273" s="32">
        <v>5.5111111111111111</v>
      </c>
      <c r="V273" s="32">
        <v>0</v>
      </c>
      <c r="W273" s="37">
        <v>0</v>
      </c>
      <c r="X273" s="32">
        <v>6.7986666666666675</v>
      </c>
      <c r="Y273" s="32">
        <v>0</v>
      </c>
      <c r="Z273" s="37">
        <v>0</v>
      </c>
      <c r="AA273" s="32">
        <v>0</v>
      </c>
      <c r="AB273" s="32">
        <v>0</v>
      </c>
      <c r="AC273" s="37" t="s">
        <v>2466</v>
      </c>
      <c r="AD273" s="32">
        <v>69.62277777777777</v>
      </c>
      <c r="AE273" s="32">
        <v>0</v>
      </c>
      <c r="AF273" s="37">
        <v>0</v>
      </c>
      <c r="AG273" s="32">
        <v>0</v>
      </c>
      <c r="AH273" s="32">
        <v>0</v>
      </c>
      <c r="AI273" s="37" t="s">
        <v>2466</v>
      </c>
      <c r="AJ273" s="32">
        <v>10.638888888888895</v>
      </c>
      <c r="AK273" s="32">
        <v>0</v>
      </c>
      <c r="AL273" s="37">
        <v>0</v>
      </c>
      <c r="AM273" t="s">
        <v>841</v>
      </c>
      <c r="AN273" s="34">
        <v>5</v>
      </c>
      <c r="AX273"/>
      <c r="AY273"/>
    </row>
    <row r="274" spans="1:51" x14ac:dyDescent="0.25">
      <c r="A274" t="s">
        <v>2364</v>
      </c>
      <c r="B274" t="s">
        <v>1123</v>
      </c>
      <c r="C274" t="s">
        <v>2083</v>
      </c>
      <c r="D274" t="s">
        <v>2293</v>
      </c>
      <c r="E274" s="32">
        <v>112.64444444444445</v>
      </c>
      <c r="F274" s="32">
        <v>328.42111111111114</v>
      </c>
      <c r="G274" s="32">
        <v>18.08111111111111</v>
      </c>
      <c r="H274" s="37">
        <v>5.5054655438985842E-2</v>
      </c>
      <c r="I274" s="32">
        <v>312.92555555555555</v>
      </c>
      <c r="J274" s="32">
        <v>18.08111111111111</v>
      </c>
      <c r="K274" s="37">
        <v>5.7780870849651847E-2</v>
      </c>
      <c r="L274" s="32">
        <v>52.458333333333336</v>
      </c>
      <c r="M274" s="32">
        <v>3.7472222222222222</v>
      </c>
      <c r="N274" s="37">
        <v>7.1432353719883504E-2</v>
      </c>
      <c r="O274" s="32">
        <v>45.3</v>
      </c>
      <c r="P274" s="32">
        <v>3.7472222222222222</v>
      </c>
      <c r="Q274" s="37">
        <v>8.2720137355898948E-2</v>
      </c>
      <c r="R274" s="32">
        <v>2.0027777777777778</v>
      </c>
      <c r="S274" s="32">
        <v>0</v>
      </c>
      <c r="T274" s="37">
        <v>0</v>
      </c>
      <c r="U274" s="32">
        <v>5.1555555555555559</v>
      </c>
      <c r="V274" s="32">
        <v>0</v>
      </c>
      <c r="W274" s="37">
        <v>0</v>
      </c>
      <c r="X274" s="32">
        <v>61.069444444444443</v>
      </c>
      <c r="Y274" s="32">
        <v>1.4861111111111112</v>
      </c>
      <c r="Z274" s="37">
        <v>2.4334773709347283E-2</v>
      </c>
      <c r="AA274" s="32">
        <v>8.3372222222222216</v>
      </c>
      <c r="AB274" s="32">
        <v>0</v>
      </c>
      <c r="AC274" s="37">
        <v>0</v>
      </c>
      <c r="AD274" s="32">
        <v>182.53944444444448</v>
      </c>
      <c r="AE274" s="32">
        <v>10.236666666666666</v>
      </c>
      <c r="AF274" s="37">
        <v>5.6079203581569877E-2</v>
      </c>
      <c r="AG274" s="32">
        <v>24.016666666666666</v>
      </c>
      <c r="AH274" s="32">
        <v>2.6111111111111112</v>
      </c>
      <c r="AI274" s="37">
        <v>0.10872079574369652</v>
      </c>
      <c r="AJ274" s="32">
        <v>0</v>
      </c>
      <c r="AK274" s="32">
        <v>0</v>
      </c>
      <c r="AL274" s="37" t="s">
        <v>2466</v>
      </c>
      <c r="AM274" t="s">
        <v>170</v>
      </c>
      <c r="AN274" s="34">
        <v>5</v>
      </c>
      <c r="AX274"/>
      <c r="AY274"/>
    </row>
    <row r="275" spans="1:51" x14ac:dyDescent="0.25">
      <c r="A275" t="s">
        <v>2364</v>
      </c>
      <c r="B275" t="s">
        <v>1026</v>
      </c>
      <c r="C275" t="s">
        <v>1885</v>
      </c>
      <c r="D275" t="s">
        <v>2253</v>
      </c>
      <c r="E275" s="32">
        <v>58.666666666666664</v>
      </c>
      <c r="F275" s="32">
        <v>213.88422222222221</v>
      </c>
      <c r="G275" s="32">
        <v>36.468888888888891</v>
      </c>
      <c r="H275" s="37">
        <v>0.1705076162700693</v>
      </c>
      <c r="I275" s="32">
        <v>187.88244444444445</v>
      </c>
      <c r="J275" s="32">
        <v>30.86888888888889</v>
      </c>
      <c r="K275" s="37">
        <v>0.16429895289134697</v>
      </c>
      <c r="L275" s="32">
        <v>50.911000000000008</v>
      </c>
      <c r="M275" s="32">
        <v>7.0911111111111111</v>
      </c>
      <c r="N275" s="37">
        <v>0.13928445937245604</v>
      </c>
      <c r="O275" s="32">
        <v>24.909222222222226</v>
      </c>
      <c r="P275" s="32">
        <v>1.4911111111111111</v>
      </c>
      <c r="Q275" s="37">
        <v>5.9861809325417167E-2</v>
      </c>
      <c r="R275" s="32">
        <v>20.312888888888896</v>
      </c>
      <c r="S275" s="32">
        <v>5.6</v>
      </c>
      <c r="T275" s="37">
        <v>0.27568702958165575</v>
      </c>
      <c r="U275" s="32">
        <v>5.6888888888888891</v>
      </c>
      <c r="V275" s="32">
        <v>0</v>
      </c>
      <c r="W275" s="37">
        <v>0</v>
      </c>
      <c r="X275" s="32">
        <v>60.296333333333315</v>
      </c>
      <c r="Y275" s="32">
        <v>17.366666666666667</v>
      </c>
      <c r="Z275" s="37">
        <v>0.28802193610446197</v>
      </c>
      <c r="AA275" s="32">
        <v>0</v>
      </c>
      <c r="AB275" s="32">
        <v>0</v>
      </c>
      <c r="AC275" s="37" t="s">
        <v>2466</v>
      </c>
      <c r="AD275" s="32">
        <v>102.6768888888889</v>
      </c>
      <c r="AE275" s="32">
        <v>12.011111111111111</v>
      </c>
      <c r="AF275" s="37">
        <v>0.1169796946624362</v>
      </c>
      <c r="AG275" s="32">
        <v>0</v>
      </c>
      <c r="AH275" s="32">
        <v>0</v>
      </c>
      <c r="AI275" s="37" t="s">
        <v>2466</v>
      </c>
      <c r="AJ275" s="32">
        <v>0</v>
      </c>
      <c r="AK275" s="32">
        <v>0</v>
      </c>
      <c r="AL275" s="37" t="s">
        <v>2466</v>
      </c>
      <c r="AM275" t="s">
        <v>70</v>
      </c>
      <c r="AN275" s="34">
        <v>5</v>
      </c>
      <c r="AX275"/>
      <c r="AY275"/>
    </row>
    <row r="276" spans="1:51" x14ac:dyDescent="0.25">
      <c r="A276" t="s">
        <v>2364</v>
      </c>
      <c r="B276" t="s">
        <v>1383</v>
      </c>
      <c r="C276" t="s">
        <v>1968</v>
      </c>
      <c r="D276" t="s">
        <v>2244</v>
      </c>
      <c r="E276" s="32">
        <v>76.033333333333331</v>
      </c>
      <c r="F276" s="32">
        <v>308.13711111111115</v>
      </c>
      <c r="G276" s="32">
        <v>22.364000000000001</v>
      </c>
      <c r="H276" s="37">
        <v>7.2578080320665331E-2</v>
      </c>
      <c r="I276" s="32">
        <v>285.27277777777778</v>
      </c>
      <c r="J276" s="32">
        <v>19.213999999999999</v>
      </c>
      <c r="K276" s="37">
        <v>6.7353079216578279E-2</v>
      </c>
      <c r="L276" s="32">
        <v>47.966444444444448</v>
      </c>
      <c r="M276" s="32">
        <v>5.5792222222222225</v>
      </c>
      <c r="N276" s="37">
        <v>0.11631510917354261</v>
      </c>
      <c r="O276" s="32">
        <v>25.10211111111111</v>
      </c>
      <c r="P276" s="32">
        <v>2.4292222222222222</v>
      </c>
      <c r="Q276" s="37">
        <v>9.6773622404490112E-2</v>
      </c>
      <c r="R276" s="32">
        <v>17.103222222222225</v>
      </c>
      <c r="S276" s="32">
        <v>0.41111111111111109</v>
      </c>
      <c r="T276" s="37">
        <v>2.4037056045319589E-2</v>
      </c>
      <c r="U276" s="32">
        <v>5.7611111111111111</v>
      </c>
      <c r="V276" s="32">
        <v>2.7388888888888889</v>
      </c>
      <c r="W276" s="37">
        <v>0.4754098360655738</v>
      </c>
      <c r="X276" s="32">
        <v>78.208333333333343</v>
      </c>
      <c r="Y276" s="32">
        <v>9.7374444444444439</v>
      </c>
      <c r="Z276" s="37">
        <v>0.12450648197478244</v>
      </c>
      <c r="AA276" s="32">
        <v>0</v>
      </c>
      <c r="AB276" s="32">
        <v>0</v>
      </c>
      <c r="AC276" s="37" t="s">
        <v>2466</v>
      </c>
      <c r="AD276" s="32">
        <v>181.96233333333333</v>
      </c>
      <c r="AE276" s="32">
        <v>7.0473333333333343</v>
      </c>
      <c r="AF276" s="37">
        <v>3.8729627193906435E-2</v>
      </c>
      <c r="AG276" s="32">
        <v>0</v>
      </c>
      <c r="AH276" s="32">
        <v>0</v>
      </c>
      <c r="AI276" s="37" t="s">
        <v>2466</v>
      </c>
      <c r="AJ276" s="32">
        <v>0</v>
      </c>
      <c r="AK276" s="32">
        <v>0</v>
      </c>
      <c r="AL276" s="37" t="s">
        <v>2466</v>
      </c>
      <c r="AM276" t="s">
        <v>435</v>
      </c>
      <c r="AN276" s="34">
        <v>5</v>
      </c>
      <c r="AX276"/>
      <c r="AY276"/>
    </row>
    <row r="277" spans="1:51" x14ac:dyDescent="0.25">
      <c r="A277" t="s">
        <v>2364</v>
      </c>
      <c r="B277" t="s">
        <v>1461</v>
      </c>
      <c r="C277" t="s">
        <v>2025</v>
      </c>
      <c r="D277" t="s">
        <v>2269</v>
      </c>
      <c r="E277" s="32">
        <v>73.033333333333331</v>
      </c>
      <c r="F277" s="32">
        <v>310.43855555555552</v>
      </c>
      <c r="G277" s="32">
        <v>120.19344444444445</v>
      </c>
      <c r="H277" s="37">
        <v>0.38717305661131018</v>
      </c>
      <c r="I277" s="32">
        <v>283.10233333333332</v>
      </c>
      <c r="J277" s="32">
        <v>116.76955555555557</v>
      </c>
      <c r="K277" s="37">
        <v>0.41246412271024108</v>
      </c>
      <c r="L277" s="32">
        <v>43.18388888888888</v>
      </c>
      <c r="M277" s="32">
        <v>15.489444444444441</v>
      </c>
      <c r="N277" s="37">
        <v>0.35868572384248237</v>
      </c>
      <c r="O277" s="32">
        <v>22.100777777777775</v>
      </c>
      <c r="P277" s="32">
        <v>12.065555555555553</v>
      </c>
      <c r="Q277" s="37">
        <v>0.54593352672354412</v>
      </c>
      <c r="R277" s="32">
        <v>15.436999999999992</v>
      </c>
      <c r="S277" s="32">
        <v>2.1333333333333333</v>
      </c>
      <c r="T277" s="37">
        <v>0.13819610891580841</v>
      </c>
      <c r="U277" s="32">
        <v>5.6461111111111109</v>
      </c>
      <c r="V277" s="32">
        <v>1.2905555555555557</v>
      </c>
      <c r="W277" s="37">
        <v>0.22857423988979636</v>
      </c>
      <c r="X277" s="32">
        <v>96.042999999999992</v>
      </c>
      <c r="Y277" s="32">
        <v>48.026222222222231</v>
      </c>
      <c r="Z277" s="37">
        <v>0.50004916779174158</v>
      </c>
      <c r="AA277" s="32">
        <v>6.253111111111112</v>
      </c>
      <c r="AB277" s="32">
        <v>0</v>
      </c>
      <c r="AC277" s="37">
        <v>0</v>
      </c>
      <c r="AD277" s="32">
        <v>148.93499999999997</v>
      </c>
      <c r="AE277" s="32">
        <v>56.677777777777777</v>
      </c>
      <c r="AF277" s="37">
        <v>0.38055378371623722</v>
      </c>
      <c r="AG277" s="32">
        <v>16.023555555555557</v>
      </c>
      <c r="AH277" s="32">
        <v>0</v>
      </c>
      <c r="AI277" s="37">
        <v>0</v>
      </c>
      <c r="AJ277" s="32">
        <v>0</v>
      </c>
      <c r="AK277" s="32">
        <v>0</v>
      </c>
      <c r="AL277" s="37" t="s">
        <v>2466</v>
      </c>
      <c r="AM277" t="s">
        <v>516</v>
      </c>
      <c r="AN277" s="34">
        <v>5</v>
      </c>
      <c r="AX277"/>
      <c r="AY277"/>
    </row>
    <row r="278" spans="1:51" x14ac:dyDescent="0.25">
      <c r="A278" t="s">
        <v>2364</v>
      </c>
      <c r="B278" t="s">
        <v>1017</v>
      </c>
      <c r="C278" t="s">
        <v>1909</v>
      </c>
      <c r="D278" t="s">
        <v>2295</v>
      </c>
      <c r="E278" s="32">
        <v>86.833333333333329</v>
      </c>
      <c r="F278" s="32">
        <v>237.90855555555552</v>
      </c>
      <c r="G278" s="32">
        <v>12.759333333333334</v>
      </c>
      <c r="H278" s="37">
        <v>5.3631250475789725E-2</v>
      </c>
      <c r="I278" s="32">
        <v>228.76688888888887</v>
      </c>
      <c r="J278" s="32">
        <v>12.759333333333334</v>
      </c>
      <c r="K278" s="37">
        <v>5.5774388484736044E-2</v>
      </c>
      <c r="L278" s="32">
        <v>24.808333333333334</v>
      </c>
      <c r="M278" s="32">
        <v>0</v>
      </c>
      <c r="N278" s="37">
        <v>0</v>
      </c>
      <c r="O278" s="32">
        <v>24.555555555555557</v>
      </c>
      <c r="P278" s="32">
        <v>0</v>
      </c>
      <c r="Q278" s="37">
        <v>0</v>
      </c>
      <c r="R278" s="32">
        <v>0.25277777777777777</v>
      </c>
      <c r="S278" s="32">
        <v>0</v>
      </c>
      <c r="T278" s="37">
        <v>0</v>
      </c>
      <c r="U278" s="32">
        <v>0</v>
      </c>
      <c r="V278" s="32">
        <v>0</v>
      </c>
      <c r="W278" s="37" t="s">
        <v>2466</v>
      </c>
      <c r="X278" s="32">
        <v>77.121888888888876</v>
      </c>
      <c r="Y278" s="32">
        <v>3.5254444444444446</v>
      </c>
      <c r="Z278" s="37">
        <v>4.5712630943513667E-2</v>
      </c>
      <c r="AA278" s="32">
        <v>8.8888888888888893</v>
      </c>
      <c r="AB278" s="32">
        <v>0</v>
      </c>
      <c r="AC278" s="37">
        <v>0</v>
      </c>
      <c r="AD278" s="32">
        <v>115.16999999999999</v>
      </c>
      <c r="AE278" s="32">
        <v>9.2338888888888899</v>
      </c>
      <c r="AF278" s="37">
        <v>8.0176164703385358E-2</v>
      </c>
      <c r="AG278" s="32">
        <v>11.919444444444444</v>
      </c>
      <c r="AH278" s="32">
        <v>0</v>
      </c>
      <c r="AI278" s="37">
        <v>0</v>
      </c>
      <c r="AJ278" s="32">
        <v>0</v>
      </c>
      <c r="AK278" s="32">
        <v>0</v>
      </c>
      <c r="AL278" s="37" t="s">
        <v>2466</v>
      </c>
      <c r="AM278" t="s">
        <v>61</v>
      </c>
      <c r="AN278" s="34">
        <v>5</v>
      </c>
      <c r="AX278"/>
      <c r="AY278"/>
    </row>
    <row r="279" spans="1:51" x14ac:dyDescent="0.25">
      <c r="A279" t="s">
        <v>2364</v>
      </c>
      <c r="B279" t="s">
        <v>1582</v>
      </c>
      <c r="C279" t="s">
        <v>1946</v>
      </c>
      <c r="D279" t="s">
        <v>2281</v>
      </c>
      <c r="E279" s="32">
        <v>50.222222222222221</v>
      </c>
      <c r="F279" s="32">
        <v>190.16300000000001</v>
      </c>
      <c r="G279" s="32">
        <v>0</v>
      </c>
      <c r="H279" s="37">
        <v>0</v>
      </c>
      <c r="I279" s="32">
        <v>164.40744444444445</v>
      </c>
      <c r="J279" s="32">
        <v>0</v>
      </c>
      <c r="K279" s="37">
        <v>0</v>
      </c>
      <c r="L279" s="32">
        <v>31.50277777777778</v>
      </c>
      <c r="M279" s="32">
        <v>0</v>
      </c>
      <c r="N279" s="37">
        <v>0</v>
      </c>
      <c r="O279" s="32">
        <v>21.897222222222222</v>
      </c>
      <c r="P279" s="32">
        <v>0</v>
      </c>
      <c r="Q279" s="37">
        <v>0</v>
      </c>
      <c r="R279" s="32">
        <v>4.4388888888888891</v>
      </c>
      <c r="S279" s="32">
        <v>0</v>
      </c>
      <c r="T279" s="37">
        <v>0</v>
      </c>
      <c r="U279" s="32">
        <v>5.166666666666667</v>
      </c>
      <c r="V279" s="32">
        <v>0</v>
      </c>
      <c r="W279" s="37">
        <v>0</v>
      </c>
      <c r="X279" s="32">
        <v>24.611999999999998</v>
      </c>
      <c r="Y279" s="32">
        <v>0</v>
      </c>
      <c r="Z279" s="37">
        <v>0</v>
      </c>
      <c r="AA279" s="32">
        <v>16.149999999999999</v>
      </c>
      <c r="AB279" s="32">
        <v>0</v>
      </c>
      <c r="AC279" s="37">
        <v>0</v>
      </c>
      <c r="AD279" s="32">
        <v>117.89822222222223</v>
      </c>
      <c r="AE279" s="32">
        <v>0</v>
      </c>
      <c r="AF279" s="37">
        <v>0</v>
      </c>
      <c r="AG279" s="32">
        <v>0</v>
      </c>
      <c r="AH279" s="32">
        <v>0</v>
      </c>
      <c r="AI279" s="37" t="s">
        <v>2466</v>
      </c>
      <c r="AJ279" s="32">
        <v>0</v>
      </c>
      <c r="AK279" s="32">
        <v>0</v>
      </c>
      <c r="AL279" s="37" t="s">
        <v>2466</v>
      </c>
      <c r="AM279" t="s">
        <v>638</v>
      </c>
      <c r="AN279" s="34">
        <v>5</v>
      </c>
      <c r="AX279"/>
      <c r="AY279"/>
    </row>
    <row r="280" spans="1:51" x14ac:dyDescent="0.25">
      <c r="A280" t="s">
        <v>2364</v>
      </c>
      <c r="B280" t="s">
        <v>1437</v>
      </c>
      <c r="C280" t="s">
        <v>1938</v>
      </c>
      <c r="D280" t="s">
        <v>2287</v>
      </c>
      <c r="E280" s="32">
        <v>88.066666666666663</v>
      </c>
      <c r="F280" s="32">
        <v>293.60222222222228</v>
      </c>
      <c r="G280" s="32">
        <v>0</v>
      </c>
      <c r="H280" s="37">
        <v>0</v>
      </c>
      <c r="I280" s="32">
        <v>257.94666666666672</v>
      </c>
      <c r="J280" s="32">
        <v>0</v>
      </c>
      <c r="K280" s="37">
        <v>0</v>
      </c>
      <c r="L280" s="32">
        <v>34.707555555555551</v>
      </c>
      <c r="M280" s="32">
        <v>0</v>
      </c>
      <c r="N280" s="37">
        <v>0</v>
      </c>
      <c r="O280" s="32">
        <v>20.918666666666663</v>
      </c>
      <c r="P280" s="32">
        <v>0</v>
      </c>
      <c r="Q280" s="37">
        <v>0</v>
      </c>
      <c r="R280" s="32">
        <v>8.1</v>
      </c>
      <c r="S280" s="32">
        <v>0</v>
      </c>
      <c r="T280" s="37">
        <v>0</v>
      </c>
      <c r="U280" s="32">
        <v>5.6888888888888891</v>
      </c>
      <c r="V280" s="32">
        <v>0</v>
      </c>
      <c r="W280" s="37">
        <v>0</v>
      </c>
      <c r="X280" s="32">
        <v>97.26622222222224</v>
      </c>
      <c r="Y280" s="32">
        <v>0</v>
      </c>
      <c r="Z280" s="37">
        <v>0</v>
      </c>
      <c r="AA280" s="32">
        <v>21.866666666666667</v>
      </c>
      <c r="AB280" s="32">
        <v>0</v>
      </c>
      <c r="AC280" s="37">
        <v>0</v>
      </c>
      <c r="AD280" s="32">
        <v>139.76177777777781</v>
      </c>
      <c r="AE280" s="32">
        <v>0</v>
      </c>
      <c r="AF280" s="37">
        <v>0</v>
      </c>
      <c r="AG280" s="32">
        <v>0</v>
      </c>
      <c r="AH280" s="32">
        <v>0</v>
      </c>
      <c r="AI280" s="37" t="s">
        <v>2466</v>
      </c>
      <c r="AJ280" s="32">
        <v>0</v>
      </c>
      <c r="AK280" s="32">
        <v>0</v>
      </c>
      <c r="AL280" s="37" t="s">
        <v>2466</v>
      </c>
      <c r="AM280" t="s">
        <v>490</v>
      </c>
      <c r="AN280" s="34">
        <v>5</v>
      </c>
      <c r="AX280"/>
      <c r="AY280"/>
    </row>
    <row r="281" spans="1:51" x14ac:dyDescent="0.25">
      <c r="A281" t="s">
        <v>2364</v>
      </c>
      <c r="B281" t="s">
        <v>1735</v>
      </c>
      <c r="C281" t="s">
        <v>1975</v>
      </c>
      <c r="D281" t="s">
        <v>2287</v>
      </c>
      <c r="E281" s="32">
        <v>71.900000000000006</v>
      </c>
      <c r="F281" s="32">
        <v>282.78044444444447</v>
      </c>
      <c r="G281" s="32">
        <v>12.088555555555555</v>
      </c>
      <c r="H281" s="37">
        <v>4.274890924407785E-2</v>
      </c>
      <c r="I281" s="32">
        <v>248.65822222222224</v>
      </c>
      <c r="J281" s="32">
        <v>12.088555555555555</v>
      </c>
      <c r="K281" s="37">
        <v>4.8615145107698023E-2</v>
      </c>
      <c r="L281" s="32">
        <v>28.453222222222223</v>
      </c>
      <c r="M281" s="32">
        <v>0</v>
      </c>
      <c r="N281" s="37">
        <v>0</v>
      </c>
      <c r="O281" s="32">
        <v>20.81988888888889</v>
      </c>
      <c r="P281" s="32">
        <v>0</v>
      </c>
      <c r="Q281" s="37">
        <v>0</v>
      </c>
      <c r="R281" s="32">
        <v>1.9444444444444444</v>
      </c>
      <c r="S281" s="32">
        <v>0</v>
      </c>
      <c r="T281" s="37">
        <v>0</v>
      </c>
      <c r="U281" s="32">
        <v>5.6888888888888891</v>
      </c>
      <c r="V281" s="32">
        <v>0</v>
      </c>
      <c r="W281" s="37">
        <v>0</v>
      </c>
      <c r="X281" s="32">
        <v>78.242444444444445</v>
      </c>
      <c r="Y281" s="32">
        <v>10.276</v>
      </c>
      <c r="Z281" s="37">
        <v>0.1313353650050697</v>
      </c>
      <c r="AA281" s="32">
        <v>26.488888888888887</v>
      </c>
      <c r="AB281" s="32">
        <v>0</v>
      </c>
      <c r="AC281" s="37">
        <v>0</v>
      </c>
      <c r="AD281" s="32">
        <v>148.93200000000002</v>
      </c>
      <c r="AE281" s="32">
        <v>1.8125555555555555</v>
      </c>
      <c r="AF281" s="37">
        <v>1.2170356643001876E-2</v>
      </c>
      <c r="AG281" s="32">
        <v>0</v>
      </c>
      <c r="AH281" s="32">
        <v>0</v>
      </c>
      <c r="AI281" s="37" t="s">
        <v>2466</v>
      </c>
      <c r="AJ281" s="32">
        <v>0.66388888888888886</v>
      </c>
      <c r="AK281" s="32">
        <v>0</v>
      </c>
      <c r="AL281" s="37">
        <v>0</v>
      </c>
      <c r="AM281" t="s">
        <v>793</v>
      </c>
      <c r="AN281" s="34">
        <v>5</v>
      </c>
      <c r="AX281"/>
      <c r="AY281"/>
    </row>
    <row r="282" spans="1:51" x14ac:dyDescent="0.25">
      <c r="A282" t="s">
        <v>2364</v>
      </c>
      <c r="B282" t="s">
        <v>1255</v>
      </c>
      <c r="C282" t="s">
        <v>2120</v>
      </c>
      <c r="D282" t="s">
        <v>2243</v>
      </c>
      <c r="E282" s="32">
        <v>54.744444444444447</v>
      </c>
      <c r="F282" s="32">
        <v>173.40277777777777</v>
      </c>
      <c r="G282" s="32">
        <v>0</v>
      </c>
      <c r="H282" s="37">
        <v>0</v>
      </c>
      <c r="I282" s="32">
        <v>158.0916666666667</v>
      </c>
      <c r="J282" s="32">
        <v>0</v>
      </c>
      <c r="K282" s="37">
        <v>0</v>
      </c>
      <c r="L282" s="32">
        <v>34.141666666666666</v>
      </c>
      <c r="M282" s="32">
        <v>0</v>
      </c>
      <c r="N282" s="37">
        <v>0</v>
      </c>
      <c r="O282" s="32">
        <v>28.219444444444445</v>
      </c>
      <c r="P282" s="32">
        <v>0</v>
      </c>
      <c r="Q282" s="37">
        <v>0</v>
      </c>
      <c r="R282" s="32">
        <v>0.23333333333333334</v>
      </c>
      <c r="S282" s="32">
        <v>0</v>
      </c>
      <c r="T282" s="37">
        <v>0</v>
      </c>
      <c r="U282" s="32">
        <v>5.6888888888888891</v>
      </c>
      <c r="V282" s="32">
        <v>0</v>
      </c>
      <c r="W282" s="37">
        <v>0</v>
      </c>
      <c r="X282" s="32">
        <v>42.95</v>
      </c>
      <c r="Y282" s="32">
        <v>0</v>
      </c>
      <c r="Z282" s="37">
        <v>0</v>
      </c>
      <c r="AA282" s="32">
        <v>9.3888888888888893</v>
      </c>
      <c r="AB282" s="32">
        <v>0</v>
      </c>
      <c r="AC282" s="37">
        <v>0</v>
      </c>
      <c r="AD282" s="32">
        <v>68.2</v>
      </c>
      <c r="AE282" s="32">
        <v>0</v>
      </c>
      <c r="AF282" s="37">
        <v>0</v>
      </c>
      <c r="AG282" s="32">
        <v>18.722222222222221</v>
      </c>
      <c r="AH282" s="32">
        <v>0</v>
      </c>
      <c r="AI282" s="37">
        <v>0</v>
      </c>
      <c r="AJ282" s="32">
        <v>0</v>
      </c>
      <c r="AK282" s="32">
        <v>0</v>
      </c>
      <c r="AL282" s="37" t="s">
        <v>2466</v>
      </c>
      <c r="AM282" t="s">
        <v>304</v>
      </c>
      <c r="AN282" s="34">
        <v>5</v>
      </c>
      <c r="AX282"/>
      <c r="AY282"/>
    </row>
    <row r="283" spans="1:51" x14ac:dyDescent="0.25">
      <c r="A283" t="s">
        <v>2364</v>
      </c>
      <c r="B283" t="s">
        <v>1297</v>
      </c>
      <c r="C283" t="s">
        <v>2132</v>
      </c>
      <c r="D283" t="s">
        <v>2273</v>
      </c>
      <c r="E283" s="32">
        <v>55.888888888888886</v>
      </c>
      <c r="F283" s="32">
        <v>19.408333333333335</v>
      </c>
      <c r="G283" s="32">
        <v>13.719444444444445</v>
      </c>
      <c r="H283" s="37">
        <v>0.70688421353943032</v>
      </c>
      <c r="I283" s="32">
        <v>13.719444444444445</v>
      </c>
      <c r="J283" s="32">
        <v>13.719444444444445</v>
      </c>
      <c r="K283" s="37">
        <v>1</v>
      </c>
      <c r="L283" s="32">
        <v>5.6888888888888891</v>
      </c>
      <c r="M283" s="32">
        <v>0</v>
      </c>
      <c r="N283" s="37">
        <v>0</v>
      </c>
      <c r="O283" s="32">
        <v>0</v>
      </c>
      <c r="P283" s="32">
        <v>0</v>
      </c>
      <c r="Q283" s="37" t="s">
        <v>2466</v>
      </c>
      <c r="R283" s="32">
        <v>0</v>
      </c>
      <c r="S283" s="32">
        <v>0</v>
      </c>
      <c r="T283" s="37" t="s">
        <v>2466</v>
      </c>
      <c r="U283" s="32">
        <v>5.6888888888888891</v>
      </c>
      <c r="V283" s="32">
        <v>0</v>
      </c>
      <c r="W283" s="37">
        <v>0</v>
      </c>
      <c r="X283" s="32">
        <v>0</v>
      </c>
      <c r="Y283" s="32">
        <v>0</v>
      </c>
      <c r="Z283" s="37" t="s">
        <v>2466</v>
      </c>
      <c r="AA283" s="32">
        <v>0</v>
      </c>
      <c r="AB283" s="32">
        <v>0</v>
      </c>
      <c r="AC283" s="37" t="s">
        <v>2466</v>
      </c>
      <c r="AD283" s="32">
        <v>13.719444444444445</v>
      </c>
      <c r="AE283" s="32">
        <v>13.719444444444445</v>
      </c>
      <c r="AF283" s="37">
        <v>1</v>
      </c>
      <c r="AG283" s="32">
        <v>0</v>
      </c>
      <c r="AH283" s="32">
        <v>0</v>
      </c>
      <c r="AI283" s="37" t="s">
        <v>2466</v>
      </c>
      <c r="AJ283" s="32">
        <v>0</v>
      </c>
      <c r="AK283" s="32">
        <v>0</v>
      </c>
      <c r="AL283" s="37" t="s">
        <v>2466</v>
      </c>
      <c r="AM283" t="s">
        <v>347</v>
      </c>
      <c r="AN283" s="34">
        <v>5</v>
      </c>
      <c r="AX283"/>
      <c r="AY283"/>
    </row>
    <row r="284" spans="1:51" x14ac:dyDescent="0.25">
      <c r="A284" t="s">
        <v>2364</v>
      </c>
      <c r="B284" t="s">
        <v>1317</v>
      </c>
      <c r="C284" t="s">
        <v>2025</v>
      </c>
      <c r="D284" t="s">
        <v>2269</v>
      </c>
      <c r="E284" s="32">
        <v>54.533333333333331</v>
      </c>
      <c r="F284" s="32">
        <v>268.14300000000003</v>
      </c>
      <c r="G284" s="32">
        <v>0</v>
      </c>
      <c r="H284" s="37">
        <v>0</v>
      </c>
      <c r="I284" s="32">
        <v>247.43255555555558</v>
      </c>
      <c r="J284" s="32">
        <v>0</v>
      </c>
      <c r="K284" s="37">
        <v>0</v>
      </c>
      <c r="L284" s="32">
        <v>77.050666666666658</v>
      </c>
      <c r="M284" s="32">
        <v>0</v>
      </c>
      <c r="N284" s="37">
        <v>0</v>
      </c>
      <c r="O284" s="32">
        <v>56.340222222222224</v>
      </c>
      <c r="P284" s="32">
        <v>0</v>
      </c>
      <c r="Q284" s="37">
        <v>0</v>
      </c>
      <c r="R284" s="32">
        <v>15.110444444444445</v>
      </c>
      <c r="S284" s="32">
        <v>0</v>
      </c>
      <c r="T284" s="37">
        <v>0</v>
      </c>
      <c r="U284" s="32">
        <v>5.6</v>
      </c>
      <c r="V284" s="32">
        <v>0</v>
      </c>
      <c r="W284" s="37">
        <v>0</v>
      </c>
      <c r="X284" s="32">
        <v>104.00877777777779</v>
      </c>
      <c r="Y284" s="32">
        <v>0</v>
      </c>
      <c r="Z284" s="37">
        <v>0</v>
      </c>
      <c r="AA284" s="32">
        <v>0</v>
      </c>
      <c r="AB284" s="32">
        <v>0</v>
      </c>
      <c r="AC284" s="37" t="s">
        <v>2466</v>
      </c>
      <c r="AD284" s="32">
        <v>87.083555555555563</v>
      </c>
      <c r="AE284" s="32">
        <v>0</v>
      </c>
      <c r="AF284" s="37">
        <v>0</v>
      </c>
      <c r="AG284" s="32">
        <v>0</v>
      </c>
      <c r="AH284" s="32">
        <v>0</v>
      </c>
      <c r="AI284" s="37" t="s">
        <v>2466</v>
      </c>
      <c r="AJ284" s="32">
        <v>0</v>
      </c>
      <c r="AK284" s="32">
        <v>0</v>
      </c>
      <c r="AL284" s="37" t="s">
        <v>2466</v>
      </c>
      <c r="AM284" t="s">
        <v>367</v>
      </c>
      <c r="AN284" s="34">
        <v>5</v>
      </c>
      <c r="AX284"/>
      <c r="AY284"/>
    </row>
    <row r="285" spans="1:51" x14ac:dyDescent="0.25">
      <c r="A285" t="s">
        <v>2364</v>
      </c>
      <c r="B285" t="s">
        <v>1604</v>
      </c>
      <c r="C285" t="s">
        <v>1968</v>
      </c>
      <c r="D285" t="s">
        <v>2244</v>
      </c>
      <c r="E285" s="32">
        <v>39.266666666666666</v>
      </c>
      <c r="F285" s="32">
        <v>196.99366666666671</v>
      </c>
      <c r="G285" s="32">
        <v>45.082555555555537</v>
      </c>
      <c r="H285" s="37">
        <v>0.22885281703923913</v>
      </c>
      <c r="I285" s="32">
        <v>183.62700000000004</v>
      </c>
      <c r="J285" s="32">
        <v>45.015888888888874</v>
      </c>
      <c r="K285" s="37">
        <v>0.24514852875061327</v>
      </c>
      <c r="L285" s="32">
        <v>35.536444444444442</v>
      </c>
      <c r="M285" s="32">
        <v>20.508666666666659</v>
      </c>
      <c r="N285" s="37">
        <v>0.57711645009192425</v>
      </c>
      <c r="O285" s="32">
        <v>29.353111111111108</v>
      </c>
      <c r="P285" s="32">
        <v>20.441999999999993</v>
      </c>
      <c r="Q285" s="37">
        <v>0.69641680987818799</v>
      </c>
      <c r="R285" s="32">
        <v>0.58333333333333337</v>
      </c>
      <c r="S285" s="32">
        <v>6.6666666666666666E-2</v>
      </c>
      <c r="T285" s="37">
        <v>0.11428571428571428</v>
      </c>
      <c r="U285" s="32">
        <v>5.6</v>
      </c>
      <c r="V285" s="32">
        <v>0</v>
      </c>
      <c r="W285" s="37">
        <v>0</v>
      </c>
      <c r="X285" s="32">
        <v>43.398111111111106</v>
      </c>
      <c r="Y285" s="32">
        <v>12.150888888888886</v>
      </c>
      <c r="Z285" s="37">
        <v>0.27998658415752858</v>
      </c>
      <c r="AA285" s="32">
        <v>7.1833333333333336</v>
      </c>
      <c r="AB285" s="32">
        <v>0</v>
      </c>
      <c r="AC285" s="37">
        <v>0</v>
      </c>
      <c r="AD285" s="32">
        <v>109.65911111111114</v>
      </c>
      <c r="AE285" s="32">
        <v>12.422999999999996</v>
      </c>
      <c r="AF285" s="37">
        <v>0.11328744026944099</v>
      </c>
      <c r="AG285" s="32">
        <v>1.2166666666666666</v>
      </c>
      <c r="AH285" s="32">
        <v>0</v>
      </c>
      <c r="AI285" s="37">
        <v>0</v>
      </c>
      <c r="AJ285" s="32">
        <v>0</v>
      </c>
      <c r="AK285" s="32">
        <v>0</v>
      </c>
      <c r="AL285" s="37" t="s">
        <v>2466</v>
      </c>
      <c r="AM285" t="s">
        <v>660</v>
      </c>
      <c r="AN285" s="34">
        <v>5</v>
      </c>
      <c r="AX285"/>
      <c r="AY285"/>
    </row>
    <row r="286" spans="1:51" x14ac:dyDescent="0.25">
      <c r="A286" t="s">
        <v>2364</v>
      </c>
      <c r="B286" t="s">
        <v>1222</v>
      </c>
      <c r="C286" t="s">
        <v>1967</v>
      </c>
      <c r="D286" t="s">
        <v>2265</v>
      </c>
      <c r="E286" s="32">
        <v>55.255555555555553</v>
      </c>
      <c r="F286" s="32">
        <v>182.93088888888892</v>
      </c>
      <c r="G286" s="32">
        <v>10.136444444444447</v>
      </c>
      <c r="H286" s="37">
        <v>5.5411333241819322E-2</v>
      </c>
      <c r="I286" s="32">
        <v>168.6308888888889</v>
      </c>
      <c r="J286" s="32">
        <v>10.136444444444447</v>
      </c>
      <c r="K286" s="37">
        <v>6.0110247364724277E-2</v>
      </c>
      <c r="L286" s="32">
        <v>15.84888888888889</v>
      </c>
      <c r="M286" s="32">
        <v>2.7433333333333332</v>
      </c>
      <c r="N286" s="37">
        <v>0.17309310151430171</v>
      </c>
      <c r="O286" s="32">
        <v>9.0100000000000016</v>
      </c>
      <c r="P286" s="32">
        <v>2.7433333333333332</v>
      </c>
      <c r="Q286" s="37">
        <v>0.30447650758416567</v>
      </c>
      <c r="R286" s="32">
        <v>4.2611111111111111</v>
      </c>
      <c r="S286" s="32">
        <v>0</v>
      </c>
      <c r="T286" s="37">
        <v>0</v>
      </c>
      <c r="U286" s="32">
        <v>2.5777777777777779</v>
      </c>
      <c r="V286" s="32">
        <v>0</v>
      </c>
      <c r="W286" s="37">
        <v>0</v>
      </c>
      <c r="X286" s="32">
        <v>48.012666666666682</v>
      </c>
      <c r="Y286" s="32">
        <v>6.2237777777777792</v>
      </c>
      <c r="Z286" s="37">
        <v>0.12962782969309022</v>
      </c>
      <c r="AA286" s="32">
        <v>7.4611111111111112</v>
      </c>
      <c r="AB286" s="32">
        <v>0</v>
      </c>
      <c r="AC286" s="37">
        <v>0</v>
      </c>
      <c r="AD286" s="32">
        <v>76.39155555555557</v>
      </c>
      <c r="AE286" s="32">
        <v>1.1693333333333333</v>
      </c>
      <c r="AF286" s="37">
        <v>1.5307102006620856E-2</v>
      </c>
      <c r="AG286" s="32">
        <v>35.216666666666669</v>
      </c>
      <c r="AH286" s="32">
        <v>0</v>
      </c>
      <c r="AI286" s="37">
        <v>0</v>
      </c>
      <c r="AJ286" s="32">
        <v>0</v>
      </c>
      <c r="AK286" s="32">
        <v>0</v>
      </c>
      <c r="AL286" s="37" t="s">
        <v>2466</v>
      </c>
      <c r="AM286" t="s">
        <v>271</v>
      </c>
      <c r="AN286" s="34">
        <v>5</v>
      </c>
      <c r="AX286"/>
      <c r="AY286"/>
    </row>
    <row r="287" spans="1:51" x14ac:dyDescent="0.25">
      <c r="A287" t="s">
        <v>2364</v>
      </c>
      <c r="B287" t="s">
        <v>1691</v>
      </c>
      <c r="C287" t="s">
        <v>2211</v>
      </c>
      <c r="D287" t="s">
        <v>2306</v>
      </c>
      <c r="E287" s="32">
        <v>50.3</v>
      </c>
      <c r="F287" s="32">
        <v>162.90555555555557</v>
      </c>
      <c r="G287" s="32">
        <v>0</v>
      </c>
      <c r="H287" s="37">
        <v>0</v>
      </c>
      <c r="I287" s="32">
        <v>157.39444444444445</v>
      </c>
      <c r="J287" s="32">
        <v>0</v>
      </c>
      <c r="K287" s="37">
        <v>0</v>
      </c>
      <c r="L287" s="32">
        <v>17.966666666666669</v>
      </c>
      <c r="M287" s="32">
        <v>0</v>
      </c>
      <c r="N287" s="37">
        <v>0</v>
      </c>
      <c r="O287" s="32">
        <v>12.455555555555556</v>
      </c>
      <c r="P287" s="32">
        <v>0</v>
      </c>
      <c r="Q287" s="37">
        <v>0</v>
      </c>
      <c r="R287" s="32">
        <v>0</v>
      </c>
      <c r="S287" s="32">
        <v>0</v>
      </c>
      <c r="T287" s="37" t="s">
        <v>2466</v>
      </c>
      <c r="U287" s="32">
        <v>5.5111111111111111</v>
      </c>
      <c r="V287" s="32">
        <v>0</v>
      </c>
      <c r="W287" s="37">
        <v>0</v>
      </c>
      <c r="X287" s="32">
        <v>46.12777777777778</v>
      </c>
      <c r="Y287" s="32">
        <v>0</v>
      </c>
      <c r="Z287" s="37">
        <v>0</v>
      </c>
      <c r="AA287" s="32">
        <v>0</v>
      </c>
      <c r="AB287" s="32">
        <v>0</v>
      </c>
      <c r="AC287" s="37" t="s">
        <v>2466</v>
      </c>
      <c r="AD287" s="32">
        <v>83.24444444444444</v>
      </c>
      <c r="AE287" s="32">
        <v>0</v>
      </c>
      <c r="AF287" s="37">
        <v>0</v>
      </c>
      <c r="AG287" s="32">
        <v>15.566666666666666</v>
      </c>
      <c r="AH287" s="32">
        <v>0</v>
      </c>
      <c r="AI287" s="37">
        <v>0</v>
      </c>
      <c r="AJ287" s="32">
        <v>0</v>
      </c>
      <c r="AK287" s="32">
        <v>0</v>
      </c>
      <c r="AL287" s="37" t="s">
        <v>2466</v>
      </c>
      <c r="AM287" t="s">
        <v>749</v>
      </c>
      <c r="AN287" s="34">
        <v>5</v>
      </c>
      <c r="AX287"/>
      <c r="AY287"/>
    </row>
    <row r="288" spans="1:51" x14ac:dyDescent="0.25">
      <c r="A288" t="s">
        <v>2364</v>
      </c>
      <c r="B288" t="s">
        <v>1209</v>
      </c>
      <c r="C288" t="s">
        <v>2107</v>
      </c>
      <c r="D288" t="s">
        <v>2320</v>
      </c>
      <c r="E288" s="32">
        <v>16.333333333333332</v>
      </c>
      <c r="F288" s="32">
        <v>123.99444444444444</v>
      </c>
      <c r="G288" s="32">
        <v>0</v>
      </c>
      <c r="H288" s="37">
        <v>0</v>
      </c>
      <c r="I288" s="32">
        <v>114.85833333333332</v>
      </c>
      <c r="J288" s="32">
        <v>0</v>
      </c>
      <c r="K288" s="37">
        <v>0</v>
      </c>
      <c r="L288" s="32">
        <v>37.380555555555553</v>
      </c>
      <c r="M288" s="32">
        <v>0</v>
      </c>
      <c r="N288" s="37">
        <v>0</v>
      </c>
      <c r="O288" s="32">
        <v>28.244444444444444</v>
      </c>
      <c r="P288" s="32">
        <v>0</v>
      </c>
      <c r="Q288" s="37">
        <v>0</v>
      </c>
      <c r="R288" s="32">
        <v>3.625</v>
      </c>
      <c r="S288" s="32">
        <v>0</v>
      </c>
      <c r="T288" s="37">
        <v>0</v>
      </c>
      <c r="U288" s="32">
        <v>5.5111111111111111</v>
      </c>
      <c r="V288" s="32">
        <v>0</v>
      </c>
      <c r="W288" s="37">
        <v>0</v>
      </c>
      <c r="X288" s="32">
        <v>20.408333333333335</v>
      </c>
      <c r="Y288" s="32">
        <v>0</v>
      </c>
      <c r="Z288" s="37">
        <v>0</v>
      </c>
      <c r="AA288" s="32">
        <v>0</v>
      </c>
      <c r="AB288" s="32">
        <v>0</v>
      </c>
      <c r="AC288" s="37" t="s">
        <v>2466</v>
      </c>
      <c r="AD288" s="32">
        <v>66.205555555555549</v>
      </c>
      <c r="AE288" s="32">
        <v>0</v>
      </c>
      <c r="AF288" s="37">
        <v>0</v>
      </c>
      <c r="AG288" s="32">
        <v>0</v>
      </c>
      <c r="AH288" s="32">
        <v>0</v>
      </c>
      <c r="AI288" s="37" t="s">
        <v>2466</v>
      </c>
      <c r="AJ288" s="32">
        <v>0</v>
      </c>
      <c r="AK288" s="32">
        <v>0</v>
      </c>
      <c r="AL288" s="37" t="s">
        <v>2466</v>
      </c>
      <c r="AM288" t="s">
        <v>257</v>
      </c>
      <c r="AN288" s="34">
        <v>5</v>
      </c>
      <c r="AX288"/>
      <c r="AY288"/>
    </row>
    <row r="289" spans="1:51" x14ac:dyDescent="0.25">
      <c r="A289" t="s">
        <v>2364</v>
      </c>
      <c r="B289" t="s">
        <v>1321</v>
      </c>
      <c r="C289" t="s">
        <v>2142</v>
      </c>
      <c r="D289" t="s">
        <v>2293</v>
      </c>
      <c r="E289" s="32">
        <v>47.444444444444443</v>
      </c>
      <c r="F289" s="32">
        <v>144.82999999999998</v>
      </c>
      <c r="G289" s="32">
        <v>58.452999999999989</v>
      </c>
      <c r="H289" s="37">
        <v>0.40359732099703099</v>
      </c>
      <c r="I289" s="32">
        <v>129.64977777777776</v>
      </c>
      <c r="J289" s="32">
        <v>58.452999999999989</v>
      </c>
      <c r="K289" s="37">
        <v>0.45085306740895126</v>
      </c>
      <c r="L289" s="32">
        <v>17.277333333333331</v>
      </c>
      <c r="M289" s="32">
        <v>1.328111111111111</v>
      </c>
      <c r="N289" s="37">
        <v>7.6870144569635229E-2</v>
      </c>
      <c r="O289" s="32">
        <v>9.1452222222222197</v>
      </c>
      <c r="P289" s="32">
        <v>1.328111111111111</v>
      </c>
      <c r="Q289" s="37">
        <v>0.1452245860011907</v>
      </c>
      <c r="R289" s="32">
        <v>2.2098888888888886</v>
      </c>
      <c r="S289" s="32">
        <v>0</v>
      </c>
      <c r="T289" s="37">
        <v>0</v>
      </c>
      <c r="U289" s="32">
        <v>5.9222222222222225</v>
      </c>
      <c r="V289" s="32">
        <v>0</v>
      </c>
      <c r="W289" s="37">
        <v>0</v>
      </c>
      <c r="X289" s="32">
        <v>39.42244444444443</v>
      </c>
      <c r="Y289" s="32">
        <v>14.34922222222222</v>
      </c>
      <c r="Z289" s="37">
        <v>0.36398611056307473</v>
      </c>
      <c r="AA289" s="32">
        <v>7.0481111111111119</v>
      </c>
      <c r="AB289" s="32">
        <v>0</v>
      </c>
      <c r="AC289" s="37">
        <v>0</v>
      </c>
      <c r="AD289" s="32">
        <v>81.082111111111104</v>
      </c>
      <c r="AE289" s="32">
        <v>42.775666666666659</v>
      </c>
      <c r="AF289" s="37">
        <v>0.52755985359148949</v>
      </c>
      <c r="AG289" s="32">
        <v>0</v>
      </c>
      <c r="AH289" s="32">
        <v>0</v>
      </c>
      <c r="AI289" s="37" t="s">
        <v>2466</v>
      </c>
      <c r="AJ289" s="32">
        <v>0</v>
      </c>
      <c r="AK289" s="32">
        <v>0</v>
      </c>
      <c r="AL289" s="37" t="s">
        <v>2466</v>
      </c>
      <c r="AM289" t="s">
        <v>371</v>
      </c>
      <c r="AN289" s="34">
        <v>5</v>
      </c>
      <c r="AX289"/>
      <c r="AY289"/>
    </row>
    <row r="290" spans="1:51" x14ac:dyDescent="0.25">
      <c r="A290" t="s">
        <v>2364</v>
      </c>
      <c r="B290" t="s">
        <v>985</v>
      </c>
      <c r="C290" t="s">
        <v>1939</v>
      </c>
      <c r="D290" t="s">
        <v>2293</v>
      </c>
      <c r="E290" s="32">
        <v>83.022222222222226</v>
      </c>
      <c r="F290" s="32">
        <v>294.07199999999989</v>
      </c>
      <c r="G290" s="32">
        <v>142.34666666666664</v>
      </c>
      <c r="H290" s="37">
        <v>0.48405379181515645</v>
      </c>
      <c r="I290" s="32">
        <v>241.64088888888881</v>
      </c>
      <c r="J290" s="32">
        <v>107.33355555555553</v>
      </c>
      <c r="K290" s="37">
        <v>0.4441862304392929</v>
      </c>
      <c r="L290" s="32">
        <v>13.130333333333335</v>
      </c>
      <c r="M290" s="32">
        <v>7.4666666666666668</v>
      </c>
      <c r="N290" s="37">
        <v>0.568657815236983</v>
      </c>
      <c r="O290" s="32">
        <v>10.019222222222222</v>
      </c>
      <c r="P290" s="32">
        <v>7.4666666666666668</v>
      </c>
      <c r="Q290" s="37">
        <v>0.7452341610016302</v>
      </c>
      <c r="R290" s="32">
        <v>0.26666666666666666</v>
      </c>
      <c r="S290" s="32">
        <v>0</v>
      </c>
      <c r="T290" s="37">
        <v>0</v>
      </c>
      <c r="U290" s="32">
        <v>2.8444444444444446</v>
      </c>
      <c r="V290" s="32">
        <v>0</v>
      </c>
      <c r="W290" s="37">
        <v>0</v>
      </c>
      <c r="X290" s="32">
        <v>59.410555555555511</v>
      </c>
      <c r="Y290" s="32">
        <v>48.649333333333331</v>
      </c>
      <c r="Z290" s="37">
        <v>0.81886683062306609</v>
      </c>
      <c r="AA290" s="32">
        <v>49.319999999999993</v>
      </c>
      <c r="AB290" s="32">
        <v>35.013111111111115</v>
      </c>
      <c r="AC290" s="37">
        <v>0.70991709471028219</v>
      </c>
      <c r="AD290" s="32">
        <v>172.21111111111108</v>
      </c>
      <c r="AE290" s="32">
        <v>51.217555555555535</v>
      </c>
      <c r="AF290" s="37">
        <v>0.29741144589973539</v>
      </c>
      <c r="AG290" s="32">
        <v>0</v>
      </c>
      <c r="AH290" s="32">
        <v>0</v>
      </c>
      <c r="AI290" s="37" t="s">
        <v>2466</v>
      </c>
      <c r="AJ290" s="32">
        <v>0</v>
      </c>
      <c r="AK290" s="32">
        <v>0</v>
      </c>
      <c r="AL290" s="37" t="s">
        <v>2466</v>
      </c>
      <c r="AM290" t="s">
        <v>29</v>
      </c>
      <c r="AN290" s="34">
        <v>5</v>
      </c>
      <c r="AX290"/>
      <c r="AY290"/>
    </row>
    <row r="291" spans="1:51" x14ac:dyDescent="0.25">
      <c r="A291" t="s">
        <v>2364</v>
      </c>
      <c r="B291" t="s">
        <v>1353</v>
      </c>
      <c r="C291" t="s">
        <v>2025</v>
      </c>
      <c r="D291" t="s">
        <v>2316</v>
      </c>
      <c r="E291" s="32">
        <v>150.52222222222221</v>
      </c>
      <c r="F291" s="32">
        <v>458.53799999999995</v>
      </c>
      <c r="G291" s="32">
        <v>0</v>
      </c>
      <c r="H291" s="37">
        <v>0</v>
      </c>
      <c r="I291" s="32">
        <v>400.36833333333328</v>
      </c>
      <c r="J291" s="32">
        <v>0</v>
      </c>
      <c r="K291" s="37">
        <v>0</v>
      </c>
      <c r="L291" s="32">
        <v>122.1466666666667</v>
      </c>
      <c r="M291" s="32">
        <v>0</v>
      </c>
      <c r="N291" s="37">
        <v>0</v>
      </c>
      <c r="O291" s="32">
        <v>69.333777777777811</v>
      </c>
      <c r="P291" s="32">
        <v>0</v>
      </c>
      <c r="Q291" s="37">
        <v>0</v>
      </c>
      <c r="R291" s="32">
        <v>46.174555555555557</v>
      </c>
      <c r="S291" s="32">
        <v>0</v>
      </c>
      <c r="T291" s="37">
        <v>0</v>
      </c>
      <c r="U291" s="32">
        <v>6.6383333333333328</v>
      </c>
      <c r="V291" s="32">
        <v>0</v>
      </c>
      <c r="W291" s="37">
        <v>0</v>
      </c>
      <c r="X291" s="32">
        <v>74.840777777777774</v>
      </c>
      <c r="Y291" s="32">
        <v>0</v>
      </c>
      <c r="Z291" s="37">
        <v>0</v>
      </c>
      <c r="AA291" s="32">
        <v>5.3567777777777765</v>
      </c>
      <c r="AB291" s="32">
        <v>0</v>
      </c>
      <c r="AC291" s="37">
        <v>0</v>
      </c>
      <c r="AD291" s="32">
        <v>255.45277777777773</v>
      </c>
      <c r="AE291" s="32">
        <v>0</v>
      </c>
      <c r="AF291" s="37">
        <v>0</v>
      </c>
      <c r="AG291" s="32">
        <v>0.74099999999999999</v>
      </c>
      <c r="AH291" s="32">
        <v>0</v>
      </c>
      <c r="AI291" s="37">
        <v>0</v>
      </c>
      <c r="AJ291" s="32">
        <v>0</v>
      </c>
      <c r="AK291" s="32">
        <v>0</v>
      </c>
      <c r="AL291" s="37" t="s">
        <v>2466</v>
      </c>
      <c r="AM291" t="s">
        <v>404</v>
      </c>
      <c r="AN291" s="34">
        <v>5</v>
      </c>
      <c r="AX291"/>
      <c r="AY291"/>
    </row>
    <row r="292" spans="1:51" x14ac:dyDescent="0.25">
      <c r="A292" t="s">
        <v>2364</v>
      </c>
      <c r="B292" t="s">
        <v>1211</v>
      </c>
      <c r="C292" t="s">
        <v>1926</v>
      </c>
      <c r="D292" t="s">
        <v>2241</v>
      </c>
      <c r="E292" s="32">
        <v>78.599999999999994</v>
      </c>
      <c r="F292" s="32">
        <v>214.67222222222222</v>
      </c>
      <c r="G292" s="32">
        <v>5.6416666666666666</v>
      </c>
      <c r="H292" s="37">
        <v>2.6280375766672706E-2</v>
      </c>
      <c r="I292" s="32">
        <v>205.18055555555557</v>
      </c>
      <c r="J292" s="32">
        <v>5.6416666666666666</v>
      </c>
      <c r="K292" s="37">
        <v>2.7496107764164352E-2</v>
      </c>
      <c r="L292" s="32">
        <v>24.538888888888888</v>
      </c>
      <c r="M292" s="32">
        <v>2.5388888888888888</v>
      </c>
      <c r="N292" s="37">
        <v>0.10346388951777225</v>
      </c>
      <c r="O292" s="32">
        <v>15.047222222222222</v>
      </c>
      <c r="P292" s="32">
        <v>2.5388888888888888</v>
      </c>
      <c r="Q292" s="37">
        <v>0.16872807827210631</v>
      </c>
      <c r="R292" s="32">
        <v>5.3138888888888891</v>
      </c>
      <c r="S292" s="32">
        <v>0</v>
      </c>
      <c r="T292" s="37">
        <v>0</v>
      </c>
      <c r="U292" s="32">
        <v>4.177777777777778</v>
      </c>
      <c r="V292" s="32">
        <v>0</v>
      </c>
      <c r="W292" s="37">
        <v>0</v>
      </c>
      <c r="X292" s="32">
        <v>63.31111111111111</v>
      </c>
      <c r="Y292" s="32">
        <v>2.3916666666666666</v>
      </c>
      <c r="Z292" s="37">
        <v>3.7776412776412777E-2</v>
      </c>
      <c r="AA292" s="32">
        <v>0</v>
      </c>
      <c r="AB292" s="32">
        <v>0</v>
      </c>
      <c r="AC292" s="37" t="s">
        <v>2466</v>
      </c>
      <c r="AD292" s="32">
        <v>125.42222222222222</v>
      </c>
      <c r="AE292" s="32">
        <v>0.71111111111111114</v>
      </c>
      <c r="AF292" s="37">
        <v>5.6697377746279237E-3</v>
      </c>
      <c r="AG292" s="32">
        <v>1.4</v>
      </c>
      <c r="AH292" s="32">
        <v>0</v>
      </c>
      <c r="AI292" s="37">
        <v>0</v>
      </c>
      <c r="AJ292" s="32">
        <v>0</v>
      </c>
      <c r="AK292" s="32">
        <v>0</v>
      </c>
      <c r="AL292" s="37" t="s">
        <v>2466</v>
      </c>
      <c r="AM292" t="s">
        <v>260</v>
      </c>
      <c r="AN292" s="34">
        <v>5</v>
      </c>
      <c r="AX292"/>
      <c r="AY292"/>
    </row>
    <row r="293" spans="1:51" x14ac:dyDescent="0.25">
      <c r="A293" t="s">
        <v>2364</v>
      </c>
      <c r="B293" t="s">
        <v>1005</v>
      </c>
      <c r="C293" t="s">
        <v>1959</v>
      </c>
      <c r="D293" t="s">
        <v>2303</v>
      </c>
      <c r="E293" s="32">
        <v>44.87777777777778</v>
      </c>
      <c r="F293" s="32">
        <v>149.50677777777781</v>
      </c>
      <c r="G293" s="32">
        <v>7.1154444444444449</v>
      </c>
      <c r="H293" s="37">
        <v>4.7592788435455537E-2</v>
      </c>
      <c r="I293" s="32">
        <v>138.77822222222224</v>
      </c>
      <c r="J293" s="32">
        <v>7.1154444444444449</v>
      </c>
      <c r="K293" s="37">
        <v>5.1272053572286397E-2</v>
      </c>
      <c r="L293" s="32">
        <v>31.048111111111108</v>
      </c>
      <c r="M293" s="32">
        <v>1.5802222222222222</v>
      </c>
      <c r="N293" s="37">
        <v>5.0895921383659053E-2</v>
      </c>
      <c r="O293" s="32">
        <v>23.855666666666664</v>
      </c>
      <c r="P293" s="32">
        <v>1.5802222222222222</v>
      </c>
      <c r="Q293" s="37">
        <v>6.6240958356039339E-2</v>
      </c>
      <c r="R293" s="32">
        <v>1.6305555555555555</v>
      </c>
      <c r="S293" s="32">
        <v>0</v>
      </c>
      <c r="T293" s="37">
        <v>0</v>
      </c>
      <c r="U293" s="32">
        <v>5.5618888888888884</v>
      </c>
      <c r="V293" s="32">
        <v>0</v>
      </c>
      <c r="W293" s="37">
        <v>0</v>
      </c>
      <c r="X293" s="32">
        <v>30.476999999999993</v>
      </c>
      <c r="Y293" s="32">
        <v>4.9978888888888893</v>
      </c>
      <c r="Z293" s="37">
        <v>0.16398887321222202</v>
      </c>
      <c r="AA293" s="32">
        <v>3.536111111111111</v>
      </c>
      <c r="AB293" s="32">
        <v>0</v>
      </c>
      <c r="AC293" s="37">
        <v>0</v>
      </c>
      <c r="AD293" s="32">
        <v>84.445555555555586</v>
      </c>
      <c r="AE293" s="32">
        <v>0.53733333333333333</v>
      </c>
      <c r="AF293" s="37">
        <v>6.3630741700767069E-3</v>
      </c>
      <c r="AG293" s="32">
        <v>0</v>
      </c>
      <c r="AH293" s="32">
        <v>0</v>
      </c>
      <c r="AI293" s="37" t="s">
        <v>2466</v>
      </c>
      <c r="AJ293" s="32">
        <v>0</v>
      </c>
      <c r="AK293" s="32">
        <v>0</v>
      </c>
      <c r="AL293" s="37" t="s">
        <v>2466</v>
      </c>
      <c r="AM293" t="s">
        <v>49</v>
      </c>
      <c r="AN293" s="34">
        <v>5</v>
      </c>
      <c r="AX293"/>
      <c r="AY293"/>
    </row>
    <row r="294" spans="1:51" x14ac:dyDescent="0.25">
      <c r="A294" t="s">
        <v>2364</v>
      </c>
      <c r="B294" t="s">
        <v>1221</v>
      </c>
      <c r="C294" t="s">
        <v>2111</v>
      </c>
      <c r="D294" t="s">
        <v>2309</v>
      </c>
      <c r="E294" s="32">
        <v>83.7</v>
      </c>
      <c r="F294" s="32">
        <v>262.83388888888885</v>
      </c>
      <c r="G294" s="32">
        <v>25.597222222222221</v>
      </c>
      <c r="H294" s="37">
        <v>9.7389352379301686E-2</v>
      </c>
      <c r="I294" s="32">
        <v>245.16722222222216</v>
      </c>
      <c r="J294" s="32">
        <v>25.597222222222221</v>
      </c>
      <c r="K294" s="37">
        <v>0.10440719599547703</v>
      </c>
      <c r="L294" s="32">
        <v>27.347333333333331</v>
      </c>
      <c r="M294" s="32">
        <v>0</v>
      </c>
      <c r="N294" s="37">
        <v>0</v>
      </c>
      <c r="O294" s="32">
        <v>21.258444444444443</v>
      </c>
      <c r="P294" s="32">
        <v>0</v>
      </c>
      <c r="Q294" s="37">
        <v>0</v>
      </c>
      <c r="R294" s="32">
        <v>0.66666666666666663</v>
      </c>
      <c r="S294" s="32">
        <v>0</v>
      </c>
      <c r="T294" s="37">
        <v>0</v>
      </c>
      <c r="U294" s="32">
        <v>5.4222222222222225</v>
      </c>
      <c r="V294" s="32">
        <v>0</v>
      </c>
      <c r="W294" s="37">
        <v>0</v>
      </c>
      <c r="X294" s="32">
        <v>75.81599999999996</v>
      </c>
      <c r="Y294" s="32">
        <v>10.497222222222222</v>
      </c>
      <c r="Z294" s="37">
        <v>0.13845655563762566</v>
      </c>
      <c r="AA294" s="32">
        <v>11.577777777777778</v>
      </c>
      <c r="AB294" s="32">
        <v>0</v>
      </c>
      <c r="AC294" s="37">
        <v>0</v>
      </c>
      <c r="AD294" s="32">
        <v>123.74255555555557</v>
      </c>
      <c r="AE294" s="32">
        <v>15.1</v>
      </c>
      <c r="AF294" s="37">
        <v>0.12202754284657302</v>
      </c>
      <c r="AG294" s="32">
        <v>24.350222222222218</v>
      </c>
      <c r="AH294" s="32">
        <v>0</v>
      </c>
      <c r="AI294" s="37">
        <v>0</v>
      </c>
      <c r="AJ294" s="32">
        <v>0</v>
      </c>
      <c r="AK294" s="32">
        <v>0</v>
      </c>
      <c r="AL294" s="37" t="s">
        <v>2466</v>
      </c>
      <c r="AM294" t="s">
        <v>270</v>
      </c>
      <c r="AN294" s="34">
        <v>5</v>
      </c>
      <c r="AX294"/>
      <c r="AY294"/>
    </row>
    <row r="295" spans="1:51" x14ac:dyDescent="0.25">
      <c r="A295" t="s">
        <v>2364</v>
      </c>
      <c r="B295" t="s">
        <v>1452</v>
      </c>
      <c r="C295" t="s">
        <v>2111</v>
      </c>
      <c r="D295" t="s">
        <v>2309</v>
      </c>
      <c r="E295" s="32">
        <v>60.422222222222224</v>
      </c>
      <c r="F295" s="32">
        <v>177.69211111111113</v>
      </c>
      <c r="G295" s="32">
        <v>28.704000000000001</v>
      </c>
      <c r="H295" s="37">
        <v>0.16153784104715457</v>
      </c>
      <c r="I295" s="32">
        <v>161.76244444444447</v>
      </c>
      <c r="J295" s="32">
        <v>28.704000000000001</v>
      </c>
      <c r="K295" s="37">
        <v>0.17744538974161012</v>
      </c>
      <c r="L295" s="32">
        <v>27.789888888888889</v>
      </c>
      <c r="M295" s="32">
        <v>1.8352222222222221</v>
      </c>
      <c r="N295" s="37">
        <v>6.6039206905789072E-2</v>
      </c>
      <c r="O295" s="32">
        <v>12.949111111111112</v>
      </c>
      <c r="P295" s="32">
        <v>1.8352222222222221</v>
      </c>
      <c r="Q295" s="37">
        <v>0.14172572977982184</v>
      </c>
      <c r="R295" s="32">
        <v>10.396333333333333</v>
      </c>
      <c r="S295" s="32">
        <v>0</v>
      </c>
      <c r="T295" s="37">
        <v>0</v>
      </c>
      <c r="U295" s="32">
        <v>4.4444444444444446</v>
      </c>
      <c r="V295" s="32">
        <v>0</v>
      </c>
      <c r="W295" s="37">
        <v>0</v>
      </c>
      <c r="X295" s="32">
        <v>47.961555555555556</v>
      </c>
      <c r="Y295" s="32">
        <v>7.5298888888888884</v>
      </c>
      <c r="Z295" s="37">
        <v>0.15699842929753921</v>
      </c>
      <c r="AA295" s="32">
        <v>1.0888888888888888</v>
      </c>
      <c r="AB295" s="32">
        <v>0</v>
      </c>
      <c r="AC295" s="37">
        <v>0</v>
      </c>
      <c r="AD295" s="32">
        <v>68.191777777777787</v>
      </c>
      <c r="AE295" s="32">
        <v>19.338888888888889</v>
      </c>
      <c r="AF295" s="37">
        <v>0.28359561107073838</v>
      </c>
      <c r="AG295" s="32">
        <v>32.659999999999989</v>
      </c>
      <c r="AH295" s="32">
        <v>0</v>
      </c>
      <c r="AI295" s="37">
        <v>0</v>
      </c>
      <c r="AJ295" s="32">
        <v>0</v>
      </c>
      <c r="AK295" s="32">
        <v>0</v>
      </c>
      <c r="AL295" s="37" t="s">
        <v>2466</v>
      </c>
      <c r="AM295" t="s">
        <v>507</v>
      </c>
      <c r="AN295" s="34">
        <v>5</v>
      </c>
      <c r="AX295"/>
      <c r="AY295"/>
    </row>
    <row r="296" spans="1:51" x14ac:dyDescent="0.25">
      <c r="A296" t="s">
        <v>2364</v>
      </c>
      <c r="B296" t="s">
        <v>1457</v>
      </c>
      <c r="C296" t="s">
        <v>2082</v>
      </c>
      <c r="D296" t="s">
        <v>2242</v>
      </c>
      <c r="E296" s="32">
        <v>41.1</v>
      </c>
      <c r="F296" s="32">
        <v>126.50533333333335</v>
      </c>
      <c r="G296" s="32">
        <v>19.894444444444446</v>
      </c>
      <c r="H296" s="37">
        <v>0.15726170525968161</v>
      </c>
      <c r="I296" s="32">
        <v>114.8386666666667</v>
      </c>
      <c r="J296" s="32">
        <v>19.894444444444446</v>
      </c>
      <c r="K296" s="37">
        <v>0.17323820470844117</v>
      </c>
      <c r="L296" s="32">
        <v>13.270222222222223</v>
      </c>
      <c r="M296" s="32">
        <v>0.3527777777777778</v>
      </c>
      <c r="N296" s="37">
        <v>2.6584165047893363E-2</v>
      </c>
      <c r="O296" s="32">
        <v>7.1813333333333338</v>
      </c>
      <c r="P296" s="32">
        <v>0.3527777777777778</v>
      </c>
      <c r="Q296" s="37">
        <v>4.9124272806040349E-2</v>
      </c>
      <c r="R296" s="32">
        <v>0.48888888888888887</v>
      </c>
      <c r="S296" s="32">
        <v>0</v>
      </c>
      <c r="T296" s="37">
        <v>0</v>
      </c>
      <c r="U296" s="32">
        <v>5.6</v>
      </c>
      <c r="V296" s="32">
        <v>0</v>
      </c>
      <c r="W296" s="37">
        <v>0</v>
      </c>
      <c r="X296" s="32">
        <v>39.925222222222224</v>
      </c>
      <c r="Y296" s="32">
        <v>4.416666666666667</v>
      </c>
      <c r="Z296" s="37">
        <v>0.11062347110013998</v>
      </c>
      <c r="AA296" s="32">
        <v>5.5777777777777775</v>
      </c>
      <c r="AB296" s="32">
        <v>0</v>
      </c>
      <c r="AC296" s="37">
        <v>0</v>
      </c>
      <c r="AD296" s="32">
        <v>49.865333333333346</v>
      </c>
      <c r="AE296" s="32">
        <v>15.125</v>
      </c>
      <c r="AF296" s="37">
        <v>0.30331693360785039</v>
      </c>
      <c r="AG296" s="32">
        <v>17.866777777777781</v>
      </c>
      <c r="AH296" s="32">
        <v>0</v>
      </c>
      <c r="AI296" s="37">
        <v>0</v>
      </c>
      <c r="AJ296" s="32">
        <v>0</v>
      </c>
      <c r="AK296" s="32">
        <v>0</v>
      </c>
      <c r="AL296" s="37" t="s">
        <v>2466</v>
      </c>
      <c r="AM296" t="s">
        <v>512</v>
      </c>
      <c r="AN296" s="34">
        <v>5</v>
      </c>
      <c r="AX296"/>
      <c r="AY296"/>
    </row>
    <row r="297" spans="1:51" x14ac:dyDescent="0.25">
      <c r="A297" t="s">
        <v>2364</v>
      </c>
      <c r="B297" t="s">
        <v>1161</v>
      </c>
      <c r="C297" t="s">
        <v>2091</v>
      </c>
      <c r="D297" t="s">
        <v>2288</v>
      </c>
      <c r="E297" s="32">
        <v>65.777777777777771</v>
      </c>
      <c r="F297" s="32">
        <v>211.03188888888894</v>
      </c>
      <c r="G297" s="32">
        <v>45.596222222222224</v>
      </c>
      <c r="H297" s="37">
        <v>0.21606318581657216</v>
      </c>
      <c r="I297" s="32">
        <v>196.67433333333338</v>
      </c>
      <c r="J297" s="32">
        <v>45.596222222222224</v>
      </c>
      <c r="K297" s="37">
        <v>0.23183616005929708</v>
      </c>
      <c r="L297" s="32">
        <v>30.712333333333333</v>
      </c>
      <c r="M297" s="32">
        <v>9.0264444444444436</v>
      </c>
      <c r="N297" s="37">
        <v>0.29390291992720979</v>
      </c>
      <c r="O297" s="32">
        <v>20.447555555555557</v>
      </c>
      <c r="P297" s="32">
        <v>9.0264444444444436</v>
      </c>
      <c r="Q297" s="37">
        <v>0.44144369335101175</v>
      </c>
      <c r="R297" s="32">
        <v>2.1324444444444444</v>
      </c>
      <c r="S297" s="32">
        <v>0</v>
      </c>
      <c r="T297" s="37">
        <v>0</v>
      </c>
      <c r="U297" s="32">
        <v>8.1323333333333334</v>
      </c>
      <c r="V297" s="32">
        <v>0</v>
      </c>
      <c r="W297" s="37">
        <v>0</v>
      </c>
      <c r="X297" s="32">
        <v>65.87477777777778</v>
      </c>
      <c r="Y297" s="32">
        <v>11.822555555555555</v>
      </c>
      <c r="Z297" s="37">
        <v>0.17947013947337792</v>
      </c>
      <c r="AA297" s="32">
        <v>4.092777777777779</v>
      </c>
      <c r="AB297" s="32">
        <v>0</v>
      </c>
      <c r="AC297" s="37">
        <v>0</v>
      </c>
      <c r="AD297" s="32">
        <v>110.35200000000005</v>
      </c>
      <c r="AE297" s="32">
        <v>24.747222222222224</v>
      </c>
      <c r="AF297" s="37">
        <v>0.22425712467578487</v>
      </c>
      <c r="AG297" s="32">
        <v>0</v>
      </c>
      <c r="AH297" s="32">
        <v>0</v>
      </c>
      <c r="AI297" s="37" t="s">
        <v>2466</v>
      </c>
      <c r="AJ297" s="32">
        <v>0</v>
      </c>
      <c r="AK297" s="32">
        <v>0</v>
      </c>
      <c r="AL297" s="37" t="s">
        <v>2466</v>
      </c>
      <c r="AM297" t="s">
        <v>208</v>
      </c>
      <c r="AN297" s="34">
        <v>5</v>
      </c>
      <c r="AX297"/>
      <c r="AY297"/>
    </row>
    <row r="298" spans="1:51" x14ac:dyDescent="0.25">
      <c r="A298" t="s">
        <v>2364</v>
      </c>
      <c r="B298" t="s">
        <v>1563</v>
      </c>
      <c r="C298" t="s">
        <v>1939</v>
      </c>
      <c r="D298" t="s">
        <v>2293</v>
      </c>
      <c r="E298" s="32">
        <v>67.900000000000006</v>
      </c>
      <c r="F298" s="32">
        <v>217.53299999999999</v>
      </c>
      <c r="G298" s="32">
        <v>85.374666666666656</v>
      </c>
      <c r="H298" s="37">
        <v>0.39246765624832397</v>
      </c>
      <c r="I298" s="32">
        <v>197.0218888888889</v>
      </c>
      <c r="J298" s="32">
        <v>78.646888888888881</v>
      </c>
      <c r="K298" s="37">
        <v>0.39917843307878365</v>
      </c>
      <c r="L298" s="32">
        <v>35.269999999999996</v>
      </c>
      <c r="M298" s="32">
        <v>19.608888888888888</v>
      </c>
      <c r="N298" s="37">
        <v>0.55596509466654065</v>
      </c>
      <c r="O298" s="32">
        <v>19.186666666666667</v>
      </c>
      <c r="P298" s="32">
        <v>12.88111111111111</v>
      </c>
      <c r="Q298" s="37">
        <v>0.67135742413713217</v>
      </c>
      <c r="R298" s="32">
        <v>9.3555555555555561</v>
      </c>
      <c r="S298" s="32">
        <v>0</v>
      </c>
      <c r="T298" s="37">
        <v>0</v>
      </c>
      <c r="U298" s="32">
        <v>6.7277777777777779</v>
      </c>
      <c r="V298" s="32">
        <v>6.7277777777777779</v>
      </c>
      <c r="W298" s="37">
        <v>1</v>
      </c>
      <c r="X298" s="32">
        <v>43.531111111111116</v>
      </c>
      <c r="Y298" s="32">
        <v>7.4727777777777771</v>
      </c>
      <c r="Z298" s="37">
        <v>0.17166522027668585</v>
      </c>
      <c r="AA298" s="32">
        <v>4.427777777777778</v>
      </c>
      <c r="AB298" s="32">
        <v>0</v>
      </c>
      <c r="AC298" s="37">
        <v>0</v>
      </c>
      <c r="AD298" s="32">
        <v>134.3041111111111</v>
      </c>
      <c r="AE298" s="32">
        <v>58.292999999999992</v>
      </c>
      <c r="AF298" s="37">
        <v>0.4340373464202717</v>
      </c>
      <c r="AG298" s="32">
        <v>0</v>
      </c>
      <c r="AH298" s="32">
        <v>0</v>
      </c>
      <c r="AI298" s="37" t="s">
        <v>2466</v>
      </c>
      <c r="AJ298" s="32">
        <v>0</v>
      </c>
      <c r="AK298" s="32">
        <v>0</v>
      </c>
      <c r="AL298" s="37" t="s">
        <v>2466</v>
      </c>
      <c r="AM298" t="s">
        <v>619</v>
      </c>
      <c r="AN298" s="34">
        <v>5</v>
      </c>
      <c r="AX298"/>
      <c r="AY298"/>
    </row>
    <row r="299" spans="1:51" x14ac:dyDescent="0.25">
      <c r="A299" t="s">
        <v>2364</v>
      </c>
      <c r="B299" t="s">
        <v>1547</v>
      </c>
      <c r="C299" t="s">
        <v>1939</v>
      </c>
      <c r="D299" t="s">
        <v>2293</v>
      </c>
      <c r="E299" s="32">
        <v>100.95555555555555</v>
      </c>
      <c r="F299" s="32">
        <v>411.79266666666655</v>
      </c>
      <c r="G299" s="32">
        <v>56.006555555555565</v>
      </c>
      <c r="H299" s="37">
        <v>0.13600668513334926</v>
      </c>
      <c r="I299" s="32">
        <v>362.25099999999986</v>
      </c>
      <c r="J299" s="32">
        <v>56.006555555555565</v>
      </c>
      <c r="K299" s="37">
        <v>0.15460704195586925</v>
      </c>
      <c r="L299" s="32">
        <v>50.050333333333334</v>
      </c>
      <c r="M299" s="32">
        <v>0.26144444444444448</v>
      </c>
      <c r="N299" s="37">
        <v>5.223630434251743E-3</v>
      </c>
      <c r="O299" s="32">
        <v>17.389222222222223</v>
      </c>
      <c r="P299" s="32">
        <v>0.26144444444444448</v>
      </c>
      <c r="Q299" s="37">
        <v>1.5034855561874215E-2</v>
      </c>
      <c r="R299" s="32">
        <v>26.972222222222221</v>
      </c>
      <c r="S299" s="32">
        <v>0</v>
      </c>
      <c r="T299" s="37">
        <v>0</v>
      </c>
      <c r="U299" s="32">
        <v>5.6888888888888891</v>
      </c>
      <c r="V299" s="32">
        <v>0</v>
      </c>
      <c r="W299" s="37">
        <v>0</v>
      </c>
      <c r="X299" s="32">
        <v>87.242111111111114</v>
      </c>
      <c r="Y299" s="32">
        <v>25.355999999999998</v>
      </c>
      <c r="Z299" s="37">
        <v>0.29063945928253299</v>
      </c>
      <c r="AA299" s="32">
        <v>16.880555555555556</v>
      </c>
      <c r="AB299" s="32">
        <v>0</v>
      </c>
      <c r="AC299" s="37">
        <v>0</v>
      </c>
      <c r="AD299" s="32">
        <v>257.61966666666655</v>
      </c>
      <c r="AE299" s="32">
        <v>30.389111111111127</v>
      </c>
      <c r="AF299" s="37">
        <v>0.11796114599601405</v>
      </c>
      <c r="AG299" s="32">
        <v>0</v>
      </c>
      <c r="AH299" s="32">
        <v>0</v>
      </c>
      <c r="AI299" s="37" t="s">
        <v>2466</v>
      </c>
      <c r="AJ299" s="32">
        <v>0</v>
      </c>
      <c r="AK299" s="32">
        <v>0</v>
      </c>
      <c r="AL299" s="37" t="s">
        <v>2466</v>
      </c>
      <c r="AM299" t="s">
        <v>602</v>
      </c>
      <c r="AN299" s="34">
        <v>5</v>
      </c>
      <c r="AX299"/>
      <c r="AY299"/>
    </row>
    <row r="300" spans="1:51" x14ac:dyDescent="0.25">
      <c r="A300" t="s">
        <v>2364</v>
      </c>
      <c r="B300" t="s">
        <v>1622</v>
      </c>
      <c r="C300" t="s">
        <v>2172</v>
      </c>
      <c r="D300" t="s">
        <v>2287</v>
      </c>
      <c r="E300" s="32">
        <v>45.144444444444446</v>
      </c>
      <c r="F300" s="32">
        <v>207.65211111111111</v>
      </c>
      <c r="G300" s="32">
        <v>18.989999999999998</v>
      </c>
      <c r="H300" s="37">
        <v>9.1451032683403696E-2</v>
      </c>
      <c r="I300" s="32">
        <v>181.2222222222222</v>
      </c>
      <c r="J300" s="32">
        <v>11.225555555555554</v>
      </c>
      <c r="K300" s="37">
        <v>6.1943592887798896E-2</v>
      </c>
      <c r="L300" s="32">
        <v>40.38077777777778</v>
      </c>
      <c r="M300" s="32">
        <v>0</v>
      </c>
      <c r="N300" s="37">
        <v>0</v>
      </c>
      <c r="O300" s="32">
        <v>28.743111111111112</v>
      </c>
      <c r="P300" s="32">
        <v>0</v>
      </c>
      <c r="Q300" s="37">
        <v>0</v>
      </c>
      <c r="R300" s="32">
        <v>5.3210000000000015</v>
      </c>
      <c r="S300" s="32">
        <v>0</v>
      </c>
      <c r="T300" s="37">
        <v>0</v>
      </c>
      <c r="U300" s="32">
        <v>6.3166666666666664</v>
      </c>
      <c r="V300" s="32">
        <v>0</v>
      </c>
      <c r="W300" s="37">
        <v>0</v>
      </c>
      <c r="X300" s="32">
        <v>30.650777777777769</v>
      </c>
      <c r="Y300" s="32">
        <v>0</v>
      </c>
      <c r="Z300" s="37">
        <v>0</v>
      </c>
      <c r="AA300" s="32">
        <v>14.792222222222216</v>
      </c>
      <c r="AB300" s="32">
        <v>7.764444444444444</v>
      </c>
      <c r="AC300" s="37">
        <v>0.52490047322166322</v>
      </c>
      <c r="AD300" s="32">
        <v>101.52644444444444</v>
      </c>
      <c r="AE300" s="32">
        <v>11.225555555555554</v>
      </c>
      <c r="AF300" s="37">
        <v>0.11056779952240138</v>
      </c>
      <c r="AG300" s="32">
        <v>20.301888888888893</v>
      </c>
      <c r="AH300" s="32">
        <v>0</v>
      </c>
      <c r="AI300" s="37">
        <v>0</v>
      </c>
      <c r="AJ300" s="32">
        <v>0</v>
      </c>
      <c r="AK300" s="32">
        <v>0</v>
      </c>
      <c r="AL300" s="37" t="s">
        <v>2466</v>
      </c>
      <c r="AM300" t="s">
        <v>679</v>
      </c>
      <c r="AN300" s="34">
        <v>5</v>
      </c>
      <c r="AX300"/>
      <c r="AY300"/>
    </row>
    <row r="301" spans="1:51" x14ac:dyDescent="0.25">
      <c r="A301" t="s">
        <v>2364</v>
      </c>
      <c r="B301" t="s">
        <v>1577</v>
      </c>
      <c r="C301" t="s">
        <v>1924</v>
      </c>
      <c r="D301" t="s">
        <v>2302</v>
      </c>
      <c r="E301" s="32">
        <v>40.9</v>
      </c>
      <c r="F301" s="32">
        <v>139.38011111111109</v>
      </c>
      <c r="G301" s="32">
        <v>0</v>
      </c>
      <c r="H301" s="37">
        <v>0</v>
      </c>
      <c r="I301" s="32">
        <v>128.869</v>
      </c>
      <c r="J301" s="32">
        <v>0</v>
      </c>
      <c r="K301" s="37">
        <v>0</v>
      </c>
      <c r="L301" s="32">
        <v>34.034888888888887</v>
      </c>
      <c r="M301" s="32">
        <v>0</v>
      </c>
      <c r="N301" s="37">
        <v>0</v>
      </c>
      <c r="O301" s="32">
        <v>23.523777777777777</v>
      </c>
      <c r="P301" s="32">
        <v>0</v>
      </c>
      <c r="Q301" s="37">
        <v>0</v>
      </c>
      <c r="R301" s="32">
        <v>5.3555555555555552</v>
      </c>
      <c r="S301" s="32">
        <v>0</v>
      </c>
      <c r="T301" s="37">
        <v>0</v>
      </c>
      <c r="U301" s="32">
        <v>5.1555555555555559</v>
      </c>
      <c r="V301" s="32">
        <v>0</v>
      </c>
      <c r="W301" s="37">
        <v>0</v>
      </c>
      <c r="X301" s="32">
        <v>24.965000000000003</v>
      </c>
      <c r="Y301" s="32">
        <v>0</v>
      </c>
      <c r="Z301" s="37">
        <v>0</v>
      </c>
      <c r="AA301" s="32">
        <v>0</v>
      </c>
      <c r="AB301" s="32">
        <v>0</v>
      </c>
      <c r="AC301" s="37" t="s">
        <v>2466</v>
      </c>
      <c r="AD301" s="32">
        <v>80.380222222222216</v>
      </c>
      <c r="AE301" s="32">
        <v>0</v>
      </c>
      <c r="AF301" s="37">
        <v>0</v>
      </c>
      <c r="AG301" s="32">
        <v>0</v>
      </c>
      <c r="AH301" s="32">
        <v>0</v>
      </c>
      <c r="AI301" s="37" t="s">
        <v>2466</v>
      </c>
      <c r="AJ301" s="32">
        <v>0</v>
      </c>
      <c r="AK301" s="32">
        <v>0</v>
      </c>
      <c r="AL301" s="37" t="s">
        <v>2466</v>
      </c>
      <c r="AM301" t="s">
        <v>633</v>
      </c>
      <c r="AN301" s="34">
        <v>5</v>
      </c>
      <c r="AX301"/>
      <c r="AY301"/>
    </row>
    <row r="302" spans="1:51" x14ac:dyDescent="0.25">
      <c r="A302" t="s">
        <v>2364</v>
      </c>
      <c r="B302" t="s">
        <v>1814</v>
      </c>
      <c r="C302" t="s">
        <v>1899</v>
      </c>
      <c r="D302" t="s">
        <v>2299</v>
      </c>
      <c r="E302" s="32">
        <v>26.444444444444443</v>
      </c>
      <c r="F302" s="32">
        <v>144.55266666666668</v>
      </c>
      <c r="G302" s="32">
        <v>0</v>
      </c>
      <c r="H302" s="37">
        <v>0</v>
      </c>
      <c r="I302" s="32">
        <v>134.4088888888889</v>
      </c>
      <c r="J302" s="32">
        <v>0</v>
      </c>
      <c r="K302" s="37">
        <v>0</v>
      </c>
      <c r="L302" s="32">
        <v>24.082777777777771</v>
      </c>
      <c r="M302" s="32">
        <v>0</v>
      </c>
      <c r="N302" s="37">
        <v>0</v>
      </c>
      <c r="O302" s="32">
        <v>19.900666666666659</v>
      </c>
      <c r="P302" s="32">
        <v>0</v>
      </c>
      <c r="Q302" s="37">
        <v>0</v>
      </c>
      <c r="R302" s="32">
        <v>0</v>
      </c>
      <c r="S302" s="32">
        <v>0</v>
      </c>
      <c r="T302" s="37" t="s">
        <v>2466</v>
      </c>
      <c r="U302" s="32">
        <v>4.1821111111111113</v>
      </c>
      <c r="V302" s="32">
        <v>0</v>
      </c>
      <c r="W302" s="37">
        <v>0</v>
      </c>
      <c r="X302" s="32">
        <v>15.322444444444447</v>
      </c>
      <c r="Y302" s="32">
        <v>0</v>
      </c>
      <c r="Z302" s="37">
        <v>0</v>
      </c>
      <c r="AA302" s="32">
        <v>5.961666666666666</v>
      </c>
      <c r="AB302" s="32">
        <v>0</v>
      </c>
      <c r="AC302" s="37">
        <v>0</v>
      </c>
      <c r="AD302" s="32">
        <v>99.185777777777787</v>
      </c>
      <c r="AE302" s="32">
        <v>0</v>
      </c>
      <c r="AF302" s="37">
        <v>0</v>
      </c>
      <c r="AG302" s="32">
        <v>0</v>
      </c>
      <c r="AH302" s="32">
        <v>0</v>
      </c>
      <c r="AI302" s="37" t="s">
        <v>2466</v>
      </c>
      <c r="AJ302" s="32">
        <v>0</v>
      </c>
      <c r="AK302" s="32">
        <v>0</v>
      </c>
      <c r="AL302" s="37" t="s">
        <v>2466</v>
      </c>
      <c r="AM302" t="s">
        <v>873</v>
      </c>
      <c r="AN302" s="34">
        <v>5</v>
      </c>
      <c r="AX302"/>
      <c r="AY302"/>
    </row>
    <row r="303" spans="1:51" x14ac:dyDescent="0.25">
      <c r="A303" t="s">
        <v>2364</v>
      </c>
      <c r="B303" t="s">
        <v>1351</v>
      </c>
      <c r="C303" t="s">
        <v>1993</v>
      </c>
      <c r="D303" t="s">
        <v>2325</v>
      </c>
      <c r="E303" s="32">
        <v>48.211111111111109</v>
      </c>
      <c r="F303" s="32">
        <v>137.93333333333334</v>
      </c>
      <c r="G303" s="32">
        <v>0</v>
      </c>
      <c r="H303" s="37">
        <v>0</v>
      </c>
      <c r="I303" s="32">
        <v>123.68333333333334</v>
      </c>
      <c r="J303" s="32">
        <v>0</v>
      </c>
      <c r="K303" s="37">
        <v>0</v>
      </c>
      <c r="L303" s="32">
        <v>28.713888888888889</v>
      </c>
      <c r="M303" s="32">
        <v>0</v>
      </c>
      <c r="N303" s="37">
        <v>0</v>
      </c>
      <c r="O303" s="32">
        <v>19.363888888888887</v>
      </c>
      <c r="P303" s="32">
        <v>0</v>
      </c>
      <c r="Q303" s="37">
        <v>0</v>
      </c>
      <c r="R303" s="32">
        <v>4.9055555555555559</v>
      </c>
      <c r="S303" s="32">
        <v>0</v>
      </c>
      <c r="T303" s="37">
        <v>0</v>
      </c>
      <c r="U303" s="32">
        <v>4.4444444444444446</v>
      </c>
      <c r="V303" s="32">
        <v>0</v>
      </c>
      <c r="W303" s="37">
        <v>0</v>
      </c>
      <c r="X303" s="32">
        <v>24.805555555555557</v>
      </c>
      <c r="Y303" s="32">
        <v>0</v>
      </c>
      <c r="Z303" s="37">
        <v>0</v>
      </c>
      <c r="AA303" s="32">
        <v>4.9000000000000004</v>
      </c>
      <c r="AB303" s="32">
        <v>0</v>
      </c>
      <c r="AC303" s="37">
        <v>0</v>
      </c>
      <c r="AD303" s="32">
        <v>79.513888888888886</v>
      </c>
      <c r="AE303" s="32">
        <v>0</v>
      </c>
      <c r="AF303" s="37">
        <v>0</v>
      </c>
      <c r="AG303" s="32">
        <v>0</v>
      </c>
      <c r="AH303" s="32">
        <v>0</v>
      </c>
      <c r="AI303" s="37" t="s">
        <v>2466</v>
      </c>
      <c r="AJ303" s="32">
        <v>0</v>
      </c>
      <c r="AK303" s="32">
        <v>0</v>
      </c>
      <c r="AL303" s="37" t="s">
        <v>2466</v>
      </c>
      <c r="AM303" t="s">
        <v>402</v>
      </c>
      <c r="AN303" s="34">
        <v>5</v>
      </c>
      <c r="AX303"/>
      <c r="AY303"/>
    </row>
    <row r="304" spans="1:51" x14ac:dyDescent="0.25">
      <c r="A304" t="s">
        <v>2364</v>
      </c>
      <c r="B304" t="s">
        <v>1320</v>
      </c>
      <c r="C304" t="s">
        <v>2090</v>
      </c>
      <c r="D304" t="s">
        <v>2293</v>
      </c>
      <c r="E304" s="32">
        <v>51.93333333333333</v>
      </c>
      <c r="F304" s="32">
        <v>169.70855555555556</v>
      </c>
      <c r="G304" s="32">
        <v>0</v>
      </c>
      <c r="H304" s="37">
        <v>0</v>
      </c>
      <c r="I304" s="32">
        <v>160.4557777777778</v>
      </c>
      <c r="J304" s="32">
        <v>0</v>
      </c>
      <c r="K304" s="37">
        <v>0</v>
      </c>
      <c r="L304" s="32">
        <v>26.429333333333332</v>
      </c>
      <c r="M304" s="32">
        <v>0</v>
      </c>
      <c r="N304" s="37">
        <v>0</v>
      </c>
      <c r="O304" s="32">
        <v>22.28211111111111</v>
      </c>
      <c r="P304" s="32">
        <v>0</v>
      </c>
      <c r="Q304" s="37">
        <v>0</v>
      </c>
      <c r="R304" s="32">
        <v>0</v>
      </c>
      <c r="S304" s="32">
        <v>0</v>
      </c>
      <c r="T304" s="37" t="s">
        <v>2466</v>
      </c>
      <c r="U304" s="32">
        <v>4.1472222222222221</v>
      </c>
      <c r="V304" s="32">
        <v>0</v>
      </c>
      <c r="W304" s="37">
        <v>0</v>
      </c>
      <c r="X304" s="32">
        <v>45.481111111111112</v>
      </c>
      <c r="Y304" s="32">
        <v>0</v>
      </c>
      <c r="Z304" s="37">
        <v>0</v>
      </c>
      <c r="AA304" s="32">
        <v>5.1055555555555552</v>
      </c>
      <c r="AB304" s="32">
        <v>0</v>
      </c>
      <c r="AC304" s="37">
        <v>0</v>
      </c>
      <c r="AD304" s="32">
        <v>92.692555555555572</v>
      </c>
      <c r="AE304" s="32">
        <v>0</v>
      </c>
      <c r="AF304" s="37">
        <v>0</v>
      </c>
      <c r="AG304" s="32">
        <v>0</v>
      </c>
      <c r="AH304" s="32">
        <v>0</v>
      </c>
      <c r="AI304" s="37" t="s">
        <v>2466</v>
      </c>
      <c r="AJ304" s="32">
        <v>0</v>
      </c>
      <c r="AK304" s="32">
        <v>0</v>
      </c>
      <c r="AL304" s="37" t="s">
        <v>2466</v>
      </c>
      <c r="AM304" t="s">
        <v>370</v>
      </c>
      <c r="AN304" s="34">
        <v>5</v>
      </c>
      <c r="AX304"/>
      <c r="AY304"/>
    </row>
    <row r="305" spans="1:51" x14ac:dyDescent="0.25">
      <c r="A305" t="s">
        <v>2364</v>
      </c>
      <c r="B305" t="s">
        <v>1445</v>
      </c>
      <c r="C305" t="s">
        <v>1955</v>
      </c>
      <c r="D305" t="s">
        <v>2271</v>
      </c>
      <c r="E305" s="32">
        <v>54.888888888888886</v>
      </c>
      <c r="F305" s="32">
        <v>154.72022222222222</v>
      </c>
      <c r="G305" s="32">
        <v>14.633333333333333</v>
      </c>
      <c r="H305" s="37">
        <v>9.4579319517236124E-2</v>
      </c>
      <c r="I305" s="32">
        <v>132.21333333333331</v>
      </c>
      <c r="J305" s="32">
        <v>14.566666666666666</v>
      </c>
      <c r="K305" s="37">
        <v>0.11017547398144414</v>
      </c>
      <c r="L305" s="32">
        <v>49.477222222222231</v>
      </c>
      <c r="M305" s="32">
        <v>6.6666666666666666E-2</v>
      </c>
      <c r="N305" s="37">
        <v>1.3474213723486674E-3</v>
      </c>
      <c r="O305" s="32">
        <v>28.085555555555558</v>
      </c>
      <c r="P305" s="32">
        <v>0</v>
      </c>
      <c r="Q305" s="37">
        <v>0</v>
      </c>
      <c r="R305" s="32">
        <v>13.880555555555556</v>
      </c>
      <c r="S305" s="32">
        <v>6.6666666666666666E-2</v>
      </c>
      <c r="T305" s="37">
        <v>4.8028817290374217E-3</v>
      </c>
      <c r="U305" s="32">
        <v>7.5111111111111111</v>
      </c>
      <c r="V305" s="32">
        <v>0</v>
      </c>
      <c r="W305" s="37">
        <v>0</v>
      </c>
      <c r="X305" s="32">
        <v>28.460777777777782</v>
      </c>
      <c r="Y305" s="32">
        <v>1.0666666666666667</v>
      </c>
      <c r="Z305" s="37">
        <v>3.7478479154547967E-2</v>
      </c>
      <c r="AA305" s="32">
        <v>1.1152222222222223</v>
      </c>
      <c r="AB305" s="32">
        <v>0</v>
      </c>
      <c r="AC305" s="37">
        <v>0</v>
      </c>
      <c r="AD305" s="32">
        <v>75.600333333333325</v>
      </c>
      <c r="AE305" s="32">
        <v>13.5</v>
      </c>
      <c r="AF305" s="37">
        <v>0.17857064122292232</v>
      </c>
      <c r="AG305" s="32">
        <v>6.6666666666666666E-2</v>
      </c>
      <c r="AH305" s="32">
        <v>0</v>
      </c>
      <c r="AI305" s="37">
        <v>0</v>
      </c>
      <c r="AJ305" s="32">
        <v>0</v>
      </c>
      <c r="AK305" s="32">
        <v>0</v>
      </c>
      <c r="AL305" s="37" t="s">
        <v>2466</v>
      </c>
      <c r="AM305" t="s">
        <v>499</v>
      </c>
      <c r="AN305" s="34">
        <v>5</v>
      </c>
      <c r="AX305"/>
      <c r="AY305"/>
    </row>
    <row r="306" spans="1:51" x14ac:dyDescent="0.25">
      <c r="A306" t="s">
        <v>2364</v>
      </c>
      <c r="B306" t="s">
        <v>1125</v>
      </c>
      <c r="C306" t="s">
        <v>1969</v>
      </c>
      <c r="D306" t="s">
        <v>2315</v>
      </c>
      <c r="E306" s="32">
        <v>99.222222222222229</v>
      </c>
      <c r="F306" s="32">
        <v>319.72088888888891</v>
      </c>
      <c r="G306" s="32">
        <v>0</v>
      </c>
      <c r="H306" s="37">
        <v>0</v>
      </c>
      <c r="I306" s="32">
        <v>308.97622222222219</v>
      </c>
      <c r="J306" s="32">
        <v>0</v>
      </c>
      <c r="K306" s="37">
        <v>0</v>
      </c>
      <c r="L306" s="32">
        <v>39.726222222222219</v>
      </c>
      <c r="M306" s="32">
        <v>0</v>
      </c>
      <c r="N306" s="37">
        <v>0</v>
      </c>
      <c r="O306" s="32">
        <v>29.470666666666663</v>
      </c>
      <c r="P306" s="32">
        <v>0</v>
      </c>
      <c r="Q306" s="37">
        <v>0</v>
      </c>
      <c r="R306" s="32">
        <v>6.3444444444444441</v>
      </c>
      <c r="S306" s="32">
        <v>0</v>
      </c>
      <c r="T306" s="37">
        <v>0</v>
      </c>
      <c r="U306" s="32">
        <v>3.911111111111111</v>
      </c>
      <c r="V306" s="32">
        <v>0</v>
      </c>
      <c r="W306" s="37">
        <v>0</v>
      </c>
      <c r="X306" s="32">
        <v>73.100999999999985</v>
      </c>
      <c r="Y306" s="32">
        <v>0</v>
      </c>
      <c r="Z306" s="37">
        <v>0</v>
      </c>
      <c r="AA306" s="32">
        <v>0.48911111111111105</v>
      </c>
      <c r="AB306" s="32">
        <v>0</v>
      </c>
      <c r="AC306" s="37">
        <v>0</v>
      </c>
      <c r="AD306" s="32">
        <v>206.40455555555556</v>
      </c>
      <c r="AE306" s="32">
        <v>0</v>
      </c>
      <c r="AF306" s="37">
        <v>0</v>
      </c>
      <c r="AG306" s="32">
        <v>0</v>
      </c>
      <c r="AH306" s="32">
        <v>0</v>
      </c>
      <c r="AI306" s="37" t="s">
        <v>2466</v>
      </c>
      <c r="AJ306" s="32">
        <v>0</v>
      </c>
      <c r="AK306" s="32">
        <v>0</v>
      </c>
      <c r="AL306" s="37" t="s">
        <v>2466</v>
      </c>
      <c r="AM306" t="s">
        <v>172</v>
      </c>
      <c r="AN306" s="34">
        <v>5</v>
      </c>
      <c r="AX306"/>
      <c r="AY306"/>
    </row>
    <row r="307" spans="1:51" x14ac:dyDescent="0.25">
      <c r="A307" t="s">
        <v>2364</v>
      </c>
      <c r="B307" t="s">
        <v>1575</v>
      </c>
      <c r="C307" t="s">
        <v>2194</v>
      </c>
      <c r="D307" t="s">
        <v>2293</v>
      </c>
      <c r="E307" s="32">
        <v>79.933333333333337</v>
      </c>
      <c r="F307" s="32">
        <v>275.53044444444447</v>
      </c>
      <c r="G307" s="32">
        <v>1.202</v>
      </c>
      <c r="H307" s="37">
        <v>4.3624943240795329E-3</v>
      </c>
      <c r="I307" s="32">
        <v>265.02144444444446</v>
      </c>
      <c r="J307" s="32">
        <v>1.202</v>
      </c>
      <c r="K307" s="37">
        <v>4.5354820343678683E-3</v>
      </c>
      <c r="L307" s="32">
        <v>23.84322222222222</v>
      </c>
      <c r="M307" s="32">
        <v>0</v>
      </c>
      <c r="N307" s="37">
        <v>0</v>
      </c>
      <c r="O307" s="32">
        <v>14.584888888888887</v>
      </c>
      <c r="P307" s="32">
        <v>0</v>
      </c>
      <c r="Q307" s="37">
        <v>0</v>
      </c>
      <c r="R307" s="32">
        <v>4.2805555555555559</v>
      </c>
      <c r="S307" s="32">
        <v>0</v>
      </c>
      <c r="T307" s="37">
        <v>0</v>
      </c>
      <c r="U307" s="32">
        <v>4.9777777777777779</v>
      </c>
      <c r="V307" s="32">
        <v>0</v>
      </c>
      <c r="W307" s="37">
        <v>0</v>
      </c>
      <c r="X307" s="32">
        <v>53.413888888888877</v>
      </c>
      <c r="Y307" s="32">
        <v>1.202</v>
      </c>
      <c r="Z307" s="37">
        <v>2.2503510322949716E-2</v>
      </c>
      <c r="AA307" s="32">
        <v>1.2506666666666668</v>
      </c>
      <c r="AB307" s="32">
        <v>0</v>
      </c>
      <c r="AC307" s="37">
        <v>0</v>
      </c>
      <c r="AD307" s="32">
        <v>190.62544444444444</v>
      </c>
      <c r="AE307" s="32">
        <v>0</v>
      </c>
      <c r="AF307" s="37">
        <v>0</v>
      </c>
      <c r="AG307" s="32">
        <v>0</v>
      </c>
      <c r="AH307" s="32">
        <v>0</v>
      </c>
      <c r="AI307" s="37" t="s">
        <v>2466</v>
      </c>
      <c r="AJ307" s="32">
        <v>6.3972222222222221</v>
      </c>
      <c r="AK307" s="32">
        <v>0</v>
      </c>
      <c r="AL307" s="37">
        <v>0</v>
      </c>
      <c r="AM307" t="s">
        <v>631</v>
      </c>
      <c r="AN307" s="34">
        <v>5</v>
      </c>
      <c r="AX307"/>
      <c r="AY307"/>
    </row>
    <row r="308" spans="1:51" x14ac:dyDescent="0.25">
      <c r="A308" t="s">
        <v>2364</v>
      </c>
      <c r="B308" t="s">
        <v>1057</v>
      </c>
      <c r="C308" t="s">
        <v>1881</v>
      </c>
      <c r="D308" t="s">
        <v>2251</v>
      </c>
      <c r="E308" s="32">
        <v>80.044444444444451</v>
      </c>
      <c r="F308" s="32">
        <v>242.65544444444441</v>
      </c>
      <c r="G308" s="32">
        <v>0</v>
      </c>
      <c r="H308" s="37">
        <v>0</v>
      </c>
      <c r="I308" s="32">
        <v>227.59355555555555</v>
      </c>
      <c r="J308" s="32">
        <v>0</v>
      </c>
      <c r="K308" s="37">
        <v>0</v>
      </c>
      <c r="L308" s="32">
        <v>32.421777777777777</v>
      </c>
      <c r="M308" s="32">
        <v>0</v>
      </c>
      <c r="N308" s="37">
        <v>0</v>
      </c>
      <c r="O308" s="32">
        <v>17.359888888888889</v>
      </c>
      <c r="P308" s="32">
        <v>0</v>
      </c>
      <c r="Q308" s="37">
        <v>0</v>
      </c>
      <c r="R308" s="32">
        <v>10.164666666666665</v>
      </c>
      <c r="S308" s="32">
        <v>0</v>
      </c>
      <c r="T308" s="37">
        <v>0</v>
      </c>
      <c r="U308" s="32">
        <v>4.8972222222222221</v>
      </c>
      <c r="V308" s="32">
        <v>0</v>
      </c>
      <c r="W308" s="37">
        <v>0</v>
      </c>
      <c r="X308" s="32">
        <v>63.950666666666663</v>
      </c>
      <c r="Y308" s="32">
        <v>0</v>
      </c>
      <c r="Z308" s="37">
        <v>0</v>
      </c>
      <c r="AA308" s="32">
        <v>0</v>
      </c>
      <c r="AB308" s="32">
        <v>0</v>
      </c>
      <c r="AC308" s="37" t="s">
        <v>2466</v>
      </c>
      <c r="AD308" s="32">
        <v>146.28299999999999</v>
      </c>
      <c r="AE308" s="32">
        <v>0</v>
      </c>
      <c r="AF308" s="37">
        <v>0</v>
      </c>
      <c r="AG308" s="32">
        <v>0</v>
      </c>
      <c r="AH308" s="32">
        <v>0</v>
      </c>
      <c r="AI308" s="37" t="s">
        <v>2466</v>
      </c>
      <c r="AJ308" s="32">
        <v>0</v>
      </c>
      <c r="AK308" s="32">
        <v>0</v>
      </c>
      <c r="AL308" s="37" t="s">
        <v>2466</v>
      </c>
      <c r="AM308" t="s">
        <v>102</v>
      </c>
      <c r="AN308" s="34">
        <v>5</v>
      </c>
      <c r="AX308"/>
      <c r="AY308"/>
    </row>
    <row r="309" spans="1:51" x14ac:dyDescent="0.25">
      <c r="A309" t="s">
        <v>2364</v>
      </c>
      <c r="B309" t="s">
        <v>1116</v>
      </c>
      <c r="C309" t="s">
        <v>1919</v>
      </c>
      <c r="D309" t="s">
        <v>2314</v>
      </c>
      <c r="E309" s="32">
        <v>86.233333333333334</v>
      </c>
      <c r="F309" s="32">
        <v>168.34100000000001</v>
      </c>
      <c r="G309" s="32">
        <v>20.092111111111105</v>
      </c>
      <c r="H309" s="37">
        <v>0.11935363999923432</v>
      </c>
      <c r="I309" s="32">
        <v>159.66044444444444</v>
      </c>
      <c r="J309" s="32">
        <v>20.092111111111105</v>
      </c>
      <c r="K309" s="37">
        <v>0.1258427607478092</v>
      </c>
      <c r="L309" s="32">
        <v>14.099444444444444</v>
      </c>
      <c r="M309" s="32">
        <v>0.98611111111111116</v>
      </c>
      <c r="N309" s="37">
        <v>6.9939713936719342E-2</v>
      </c>
      <c r="O309" s="32">
        <v>9.9216666666666669</v>
      </c>
      <c r="P309" s="32">
        <v>0.98611111111111116</v>
      </c>
      <c r="Q309" s="37">
        <v>9.9389663474998599E-2</v>
      </c>
      <c r="R309" s="32">
        <v>0</v>
      </c>
      <c r="S309" s="32">
        <v>0</v>
      </c>
      <c r="T309" s="37" t="s">
        <v>2466</v>
      </c>
      <c r="U309" s="32">
        <v>4.177777777777778</v>
      </c>
      <c r="V309" s="32">
        <v>0</v>
      </c>
      <c r="W309" s="37">
        <v>0</v>
      </c>
      <c r="X309" s="32">
        <v>51.369888888888902</v>
      </c>
      <c r="Y309" s="32">
        <v>12.611777777777775</v>
      </c>
      <c r="Z309" s="37">
        <v>0.2455091504102056</v>
      </c>
      <c r="AA309" s="32">
        <v>4.5027777777777782</v>
      </c>
      <c r="AB309" s="32">
        <v>0</v>
      </c>
      <c r="AC309" s="37">
        <v>0</v>
      </c>
      <c r="AD309" s="32">
        <v>98.368888888888875</v>
      </c>
      <c r="AE309" s="32">
        <v>6.4942222222222208</v>
      </c>
      <c r="AF309" s="37">
        <v>6.6019066552207101E-2</v>
      </c>
      <c r="AG309" s="32">
        <v>0</v>
      </c>
      <c r="AH309" s="32">
        <v>0</v>
      </c>
      <c r="AI309" s="37" t="s">
        <v>2466</v>
      </c>
      <c r="AJ309" s="32">
        <v>0</v>
      </c>
      <c r="AK309" s="32">
        <v>0</v>
      </c>
      <c r="AL309" s="37" t="s">
        <v>2466</v>
      </c>
      <c r="AM309" t="s">
        <v>163</v>
      </c>
      <c r="AN309" s="34">
        <v>5</v>
      </c>
      <c r="AX309"/>
      <c r="AY309"/>
    </row>
    <row r="310" spans="1:51" x14ac:dyDescent="0.25">
      <c r="A310" t="s">
        <v>2364</v>
      </c>
      <c r="B310" t="s">
        <v>1308</v>
      </c>
      <c r="C310" t="s">
        <v>2042</v>
      </c>
      <c r="D310" t="s">
        <v>2264</v>
      </c>
      <c r="E310" s="32">
        <v>51.388888888888886</v>
      </c>
      <c r="F310" s="32">
        <v>151.26322222222225</v>
      </c>
      <c r="G310" s="32">
        <v>0</v>
      </c>
      <c r="H310" s="37">
        <v>0</v>
      </c>
      <c r="I310" s="32">
        <v>140.2525555555556</v>
      </c>
      <c r="J310" s="32">
        <v>0</v>
      </c>
      <c r="K310" s="37">
        <v>0</v>
      </c>
      <c r="L310" s="32">
        <v>21.393111111111111</v>
      </c>
      <c r="M310" s="32">
        <v>0</v>
      </c>
      <c r="N310" s="37">
        <v>0</v>
      </c>
      <c r="O310" s="32">
        <v>11.162555555555556</v>
      </c>
      <c r="P310" s="32">
        <v>0</v>
      </c>
      <c r="Q310" s="37">
        <v>0</v>
      </c>
      <c r="R310" s="32">
        <v>4.8694444444444445</v>
      </c>
      <c r="S310" s="32">
        <v>0</v>
      </c>
      <c r="T310" s="37">
        <v>0</v>
      </c>
      <c r="U310" s="32">
        <v>5.3611111111111107</v>
      </c>
      <c r="V310" s="32">
        <v>0</v>
      </c>
      <c r="W310" s="37">
        <v>0</v>
      </c>
      <c r="X310" s="32">
        <v>34.537111111111116</v>
      </c>
      <c r="Y310" s="32">
        <v>0</v>
      </c>
      <c r="Z310" s="37">
        <v>0</v>
      </c>
      <c r="AA310" s="32">
        <v>0.7801111111111112</v>
      </c>
      <c r="AB310" s="32">
        <v>0</v>
      </c>
      <c r="AC310" s="37">
        <v>0</v>
      </c>
      <c r="AD310" s="32">
        <v>94.552888888888916</v>
      </c>
      <c r="AE310" s="32">
        <v>0</v>
      </c>
      <c r="AF310" s="37">
        <v>0</v>
      </c>
      <c r="AG310" s="32">
        <v>0</v>
      </c>
      <c r="AH310" s="32">
        <v>0</v>
      </c>
      <c r="AI310" s="37" t="s">
        <v>2466</v>
      </c>
      <c r="AJ310" s="32">
        <v>0</v>
      </c>
      <c r="AK310" s="32">
        <v>0</v>
      </c>
      <c r="AL310" s="37" t="s">
        <v>2466</v>
      </c>
      <c r="AM310" t="s">
        <v>358</v>
      </c>
      <c r="AN310" s="34">
        <v>5</v>
      </c>
      <c r="AX310"/>
      <c r="AY310"/>
    </row>
    <row r="311" spans="1:51" x14ac:dyDescent="0.25">
      <c r="A311" t="s">
        <v>2364</v>
      </c>
      <c r="B311" t="s">
        <v>1544</v>
      </c>
      <c r="C311" t="s">
        <v>1957</v>
      </c>
      <c r="D311" t="s">
        <v>2321</v>
      </c>
      <c r="E311" s="32">
        <v>41.1</v>
      </c>
      <c r="F311" s="32">
        <v>145.18077777777779</v>
      </c>
      <c r="G311" s="32">
        <v>0</v>
      </c>
      <c r="H311" s="37">
        <v>0</v>
      </c>
      <c r="I311" s="32">
        <v>131.0168888888889</v>
      </c>
      <c r="J311" s="32">
        <v>0</v>
      </c>
      <c r="K311" s="37">
        <v>0</v>
      </c>
      <c r="L311" s="32">
        <v>24.183</v>
      </c>
      <c r="M311" s="32">
        <v>0</v>
      </c>
      <c r="N311" s="37">
        <v>0</v>
      </c>
      <c r="O311" s="32">
        <v>10.019111111111112</v>
      </c>
      <c r="P311" s="32">
        <v>0</v>
      </c>
      <c r="Q311" s="37">
        <v>0</v>
      </c>
      <c r="R311" s="32">
        <v>9.8083333333333336</v>
      </c>
      <c r="S311" s="32">
        <v>0</v>
      </c>
      <c r="T311" s="37">
        <v>0</v>
      </c>
      <c r="U311" s="32">
        <v>4.3555555555555552</v>
      </c>
      <c r="V311" s="32">
        <v>0</v>
      </c>
      <c r="W311" s="37">
        <v>0</v>
      </c>
      <c r="X311" s="32">
        <v>32.522888888888886</v>
      </c>
      <c r="Y311" s="32">
        <v>0</v>
      </c>
      <c r="Z311" s="37">
        <v>0</v>
      </c>
      <c r="AA311" s="32">
        <v>0</v>
      </c>
      <c r="AB311" s="32">
        <v>0</v>
      </c>
      <c r="AC311" s="37" t="s">
        <v>2466</v>
      </c>
      <c r="AD311" s="32">
        <v>88.474888888888898</v>
      </c>
      <c r="AE311" s="32">
        <v>0</v>
      </c>
      <c r="AF311" s="37">
        <v>0</v>
      </c>
      <c r="AG311" s="32">
        <v>0</v>
      </c>
      <c r="AH311" s="32">
        <v>0</v>
      </c>
      <c r="AI311" s="37" t="s">
        <v>2466</v>
      </c>
      <c r="AJ311" s="32">
        <v>0</v>
      </c>
      <c r="AK311" s="32">
        <v>0</v>
      </c>
      <c r="AL311" s="37" t="s">
        <v>2466</v>
      </c>
      <c r="AM311" t="s">
        <v>599</v>
      </c>
      <c r="AN311" s="34">
        <v>5</v>
      </c>
      <c r="AX311"/>
      <c r="AY311"/>
    </row>
    <row r="312" spans="1:51" x14ac:dyDescent="0.25">
      <c r="A312" t="s">
        <v>2364</v>
      </c>
      <c r="B312" t="s">
        <v>1281</v>
      </c>
      <c r="C312" t="s">
        <v>1926</v>
      </c>
      <c r="D312" t="s">
        <v>2241</v>
      </c>
      <c r="E312" s="32">
        <v>68.62222222222222</v>
      </c>
      <c r="F312" s="32">
        <v>173.85277777777779</v>
      </c>
      <c r="G312" s="32">
        <v>9.5500000000000007</v>
      </c>
      <c r="H312" s="37">
        <v>5.4931535302858422E-2</v>
      </c>
      <c r="I312" s="32">
        <v>171.69166666666666</v>
      </c>
      <c r="J312" s="32">
        <v>9.5500000000000007</v>
      </c>
      <c r="K312" s="37">
        <v>5.5622967529000637E-2</v>
      </c>
      <c r="L312" s="32">
        <v>3.1055555555555556</v>
      </c>
      <c r="M312" s="32">
        <v>0.4</v>
      </c>
      <c r="N312" s="37">
        <v>0.12880143112701253</v>
      </c>
      <c r="O312" s="32">
        <v>0.94444444444444442</v>
      </c>
      <c r="P312" s="32">
        <v>0.4</v>
      </c>
      <c r="Q312" s="37">
        <v>0.42352941176470593</v>
      </c>
      <c r="R312" s="32">
        <v>1.2722222222222221</v>
      </c>
      <c r="S312" s="32">
        <v>0</v>
      </c>
      <c r="T312" s="37">
        <v>0</v>
      </c>
      <c r="U312" s="32">
        <v>0.88888888888888884</v>
      </c>
      <c r="V312" s="32">
        <v>0</v>
      </c>
      <c r="W312" s="37">
        <v>0</v>
      </c>
      <c r="X312" s="32">
        <v>59.761111111111113</v>
      </c>
      <c r="Y312" s="32">
        <v>3.7222222222222223</v>
      </c>
      <c r="Z312" s="37">
        <v>6.2285023705494096E-2</v>
      </c>
      <c r="AA312" s="32">
        <v>0</v>
      </c>
      <c r="AB312" s="32">
        <v>0</v>
      </c>
      <c r="AC312" s="37" t="s">
        <v>2466</v>
      </c>
      <c r="AD312" s="32">
        <v>110.98611111111111</v>
      </c>
      <c r="AE312" s="32">
        <v>5.427777777777778</v>
      </c>
      <c r="AF312" s="37">
        <v>4.8905018145413592E-2</v>
      </c>
      <c r="AG312" s="32">
        <v>0</v>
      </c>
      <c r="AH312" s="32">
        <v>0</v>
      </c>
      <c r="AI312" s="37" t="s">
        <v>2466</v>
      </c>
      <c r="AJ312" s="32">
        <v>0</v>
      </c>
      <c r="AK312" s="32">
        <v>0</v>
      </c>
      <c r="AL312" s="37" t="s">
        <v>2466</v>
      </c>
      <c r="AM312" t="s">
        <v>331</v>
      </c>
      <c r="AN312" s="34">
        <v>5</v>
      </c>
      <c r="AX312"/>
      <c r="AY312"/>
    </row>
    <row r="313" spans="1:51" x14ac:dyDescent="0.25">
      <c r="A313" t="s">
        <v>2364</v>
      </c>
      <c r="B313" t="s">
        <v>1752</v>
      </c>
      <c r="C313" t="s">
        <v>1935</v>
      </c>
      <c r="D313" t="s">
        <v>2320</v>
      </c>
      <c r="E313" s="32">
        <v>58.411111111111111</v>
      </c>
      <c r="F313" s="32">
        <v>192.50833333333335</v>
      </c>
      <c r="G313" s="32">
        <v>0.13333333333333333</v>
      </c>
      <c r="H313" s="37">
        <v>6.9261070949309543E-4</v>
      </c>
      <c r="I313" s="32">
        <v>176.78055555555557</v>
      </c>
      <c r="J313" s="32">
        <v>0.13333333333333333</v>
      </c>
      <c r="K313" s="37">
        <v>7.5423076318725346E-4</v>
      </c>
      <c r="L313" s="32">
        <v>34.50555555555556</v>
      </c>
      <c r="M313" s="32">
        <v>0</v>
      </c>
      <c r="N313" s="37">
        <v>0</v>
      </c>
      <c r="O313" s="32">
        <v>20.644444444444446</v>
      </c>
      <c r="P313" s="32">
        <v>0</v>
      </c>
      <c r="Q313" s="37">
        <v>0</v>
      </c>
      <c r="R313" s="32">
        <v>5.6</v>
      </c>
      <c r="S313" s="32">
        <v>0</v>
      </c>
      <c r="T313" s="37">
        <v>0</v>
      </c>
      <c r="U313" s="32">
        <v>8.2611111111111111</v>
      </c>
      <c r="V313" s="32">
        <v>0</v>
      </c>
      <c r="W313" s="37">
        <v>0</v>
      </c>
      <c r="X313" s="32">
        <v>35.180555555555557</v>
      </c>
      <c r="Y313" s="32">
        <v>0.13333333333333333</v>
      </c>
      <c r="Z313" s="37">
        <v>3.7899723647848399E-3</v>
      </c>
      <c r="AA313" s="32">
        <v>1.8666666666666667</v>
      </c>
      <c r="AB313" s="32">
        <v>0</v>
      </c>
      <c r="AC313" s="37">
        <v>0</v>
      </c>
      <c r="AD313" s="32">
        <v>100.825</v>
      </c>
      <c r="AE313" s="32">
        <v>0</v>
      </c>
      <c r="AF313" s="37">
        <v>0</v>
      </c>
      <c r="AG313" s="32">
        <v>20.130555555555556</v>
      </c>
      <c r="AH313" s="32">
        <v>0</v>
      </c>
      <c r="AI313" s="37">
        <v>0</v>
      </c>
      <c r="AJ313" s="32">
        <v>0</v>
      </c>
      <c r="AK313" s="32">
        <v>0</v>
      </c>
      <c r="AL313" s="37" t="s">
        <v>2466</v>
      </c>
      <c r="AM313" t="s">
        <v>811</v>
      </c>
      <c r="AN313" s="34">
        <v>5</v>
      </c>
      <c r="AX313"/>
      <c r="AY313"/>
    </row>
    <row r="314" spans="1:51" x14ac:dyDescent="0.25">
      <c r="A314" t="s">
        <v>2364</v>
      </c>
      <c r="B314" t="s">
        <v>977</v>
      </c>
      <c r="C314" t="s">
        <v>1906</v>
      </c>
      <c r="D314" t="s">
        <v>2244</v>
      </c>
      <c r="E314" s="32">
        <v>91.155555555555551</v>
      </c>
      <c r="F314" s="32">
        <v>271.98466666666661</v>
      </c>
      <c r="G314" s="32">
        <v>167.53533333333331</v>
      </c>
      <c r="H314" s="37">
        <v>0.61597344948367194</v>
      </c>
      <c r="I314" s="32">
        <v>249.09855555555552</v>
      </c>
      <c r="J314" s="32">
        <v>144.64922222222219</v>
      </c>
      <c r="K314" s="37">
        <v>0.58069073062112408</v>
      </c>
      <c r="L314" s="32">
        <v>37.94366666666668</v>
      </c>
      <c r="M314" s="32">
        <v>36.120000000000005</v>
      </c>
      <c r="N314" s="37">
        <v>0.95193752141332311</v>
      </c>
      <c r="O314" s="32">
        <v>27.099222222222231</v>
      </c>
      <c r="P314" s="32">
        <v>25.275555555555563</v>
      </c>
      <c r="Q314" s="37">
        <v>0.93270409564850154</v>
      </c>
      <c r="R314" s="32">
        <v>5.1555555555555559</v>
      </c>
      <c r="S314" s="32">
        <v>5.1555555555555559</v>
      </c>
      <c r="T314" s="37">
        <v>1</v>
      </c>
      <c r="U314" s="32">
        <v>5.6888888888888891</v>
      </c>
      <c r="V314" s="32">
        <v>5.6888888888888891</v>
      </c>
      <c r="W314" s="37">
        <v>1</v>
      </c>
      <c r="X314" s="32">
        <v>79.291555555555519</v>
      </c>
      <c r="Y314" s="32">
        <v>54.071888888888878</v>
      </c>
      <c r="Z314" s="37">
        <v>0.68193754694348863</v>
      </c>
      <c r="AA314" s="32">
        <v>12.041666666666666</v>
      </c>
      <c r="AB314" s="32">
        <v>12.041666666666666</v>
      </c>
      <c r="AC314" s="37">
        <v>1</v>
      </c>
      <c r="AD314" s="32">
        <v>142.70777777777778</v>
      </c>
      <c r="AE314" s="32">
        <v>65.301777777777758</v>
      </c>
      <c r="AF314" s="37">
        <v>0.45759088113238383</v>
      </c>
      <c r="AG314" s="32">
        <v>0</v>
      </c>
      <c r="AH314" s="32">
        <v>0</v>
      </c>
      <c r="AI314" s="37" t="s">
        <v>2466</v>
      </c>
      <c r="AJ314" s="32">
        <v>0</v>
      </c>
      <c r="AK314" s="32">
        <v>0</v>
      </c>
      <c r="AL314" s="37" t="s">
        <v>2466</v>
      </c>
      <c r="AM314" t="s">
        <v>21</v>
      </c>
      <c r="AN314" s="34">
        <v>5</v>
      </c>
      <c r="AX314"/>
      <c r="AY314"/>
    </row>
    <row r="315" spans="1:51" x14ac:dyDescent="0.25">
      <c r="A315" t="s">
        <v>2364</v>
      </c>
      <c r="B315" t="s">
        <v>1687</v>
      </c>
      <c r="C315" t="s">
        <v>1907</v>
      </c>
      <c r="D315" t="s">
        <v>2293</v>
      </c>
      <c r="E315" s="32">
        <v>37.722222222222221</v>
      </c>
      <c r="F315" s="32">
        <v>174.87066666666664</v>
      </c>
      <c r="G315" s="32">
        <v>0.91322222222222216</v>
      </c>
      <c r="H315" s="37">
        <v>5.2222722062527484E-3</v>
      </c>
      <c r="I315" s="32">
        <v>150.77733333333327</v>
      </c>
      <c r="J315" s="32">
        <v>0.91322222222222216</v>
      </c>
      <c r="K315" s="37">
        <v>6.0567606684175952E-3</v>
      </c>
      <c r="L315" s="32">
        <v>66.901333333333326</v>
      </c>
      <c r="M315" s="32">
        <v>0.91322222222222216</v>
      </c>
      <c r="N315" s="37">
        <v>1.3650284332482993E-2</v>
      </c>
      <c r="O315" s="32">
        <v>48.496888888888883</v>
      </c>
      <c r="P315" s="32">
        <v>0.91322222222222216</v>
      </c>
      <c r="Q315" s="37">
        <v>1.8830532084532343E-2</v>
      </c>
      <c r="R315" s="32">
        <v>12.715555555555552</v>
      </c>
      <c r="S315" s="32">
        <v>0</v>
      </c>
      <c r="T315" s="37">
        <v>0</v>
      </c>
      <c r="U315" s="32">
        <v>5.6888888888888891</v>
      </c>
      <c r="V315" s="32">
        <v>0</v>
      </c>
      <c r="W315" s="37">
        <v>0</v>
      </c>
      <c r="X315" s="32">
        <v>5.4802222222222206</v>
      </c>
      <c r="Y315" s="32">
        <v>0</v>
      </c>
      <c r="Z315" s="37">
        <v>0</v>
      </c>
      <c r="AA315" s="32">
        <v>5.6888888888888891</v>
      </c>
      <c r="AB315" s="32">
        <v>0</v>
      </c>
      <c r="AC315" s="37">
        <v>0</v>
      </c>
      <c r="AD315" s="32">
        <v>96.800222222222189</v>
      </c>
      <c r="AE315" s="32">
        <v>0</v>
      </c>
      <c r="AF315" s="37">
        <v>0</v>
      </c>
      <c r="AG315" s="32">
        <v>0</v>
      </c>
      <c r="AH315" s="32">
        <v>0</v>
      </c>
      <c r="AI315" s="37" t="s">
        <v>2466</v>
      </c>
      <c r="AJ315" s="32">
        <v>0</v>
      </c>
      <c r="AK315" s="32">
        <v>0</v>
      </c>
      <c r="AL315" s="37" t="s">
        <v>2466</v>
      </c>
      <c r="AM315" t="s">
        <v>745</v>
      </c>
      <c r="AN315" s="34">
        <v>5</v>
      </c>
      <c r="AX315"/>
      <c r="AY315"/>
    </row>
    <row r="316" spans="1:51" x14ac:dyDescent="0.25">
      <c r="A316" t="s">
        <v>2364</v>
      </c>
      <c r="B316" t="s">
        <v>1459</v>
      </c>
      <c r="C316" t="s">
        <v>2090</v>
      </c>
      <c r="D316" t="s">
        <v>2293</v>
      </c>
      <c r="E316" s="32">
        <v>16.788888888888888</v>
      </c>
      <c r="F316" s="32">
        <v>117.09444444444443</v>
      </c>
      <c r="G316" s="32">
        <v>0</v>
      </c>
      <c r="H316" s="37">
        <v>0</v>
      </c>
      <c r="I316" s="32">
        <v>96.216666666666669</v>
      </c>
      <c r="J316" s="32">
        <v>0</v>
      </c>
      <c r="K316" s="37">
        <v>0</v>
      </c>
      <c r="L316" s="32">
        <v>54.87222222222222</v>
      </c>
      <c r="M316" s="32">
        <v>0</v>
      </c>
      <c r="N316" s="37">
        <v>0</v>
      </c>
      <c r="O316" s="32">
        <v>33.994444444444447</v>
      </c>
      <c r="P316" s="32">
        <v>0</v>
      </c>
      <c r="Q316" s="37">
        <v>0</v>
      </c>
      <c r="R316" s="32">
        <v>16.877777777777776</v>
      </c>
      <c r="S316" s="32">
        <v>0</v>
      </c>
      <c r="T316" s="37">
        <v>0</v>
      </c>
      <c r="U316" s="32">
        <v>4</v>
      </c>
      <c r="V316" s="32">
        <v>0</v>
      </c>
      <c r="W316" s="37">
        <v>0</v>
      </c>
      <c r="X316" s="32">
        <v>24.280555555555555</v>
      </c>
      <c r="Y316" s="32">
        <v>0</v>
      </c>
      <c r="Z316" s="37">
        <v>0</v>
      </c>
      <c r="AA316" s="32">
        <v>0</v>
      </c>
      <c r="AB316" s="32">
        <v>0</v>
      </c>
      <c r="AC316" s="37" t="s">
        <v>2466</v>
      </c>
      <c r="AD316" s="32">
        <v>37.852777777777774</v>
      </c>
      <c r="AE316" s="32">
        <v>0</v>
      </c>
      <c r="AF316" s="37">
        <v>0</v>
      </c>
      <c r="AG316" s="32">
        <v>8.8888888888888892E-2</v>
      </c>
      <c r="AH316" s="32">
        <v>0</v>
      </c>
      <c r="AI316" s="37">
        <v>0</v>
      </c>
      <c r="AJ316" s="32">
        <v>0</v>
      </c>
      <c r="AK316" s="32">
        <v>0</v>
      </c>
      <c r="AL316" s="37" t="s">
        <v>2466</v>
      </c>
      <c r="AM316" t="s">
        <v>514</v>
      </c>
      <c r="AN316" s="34">
        <v>5</v>
      </c>
      <c r="AX316"/>
      <c r="AY316"/>
    </row>
    <row r="317" spans="1:51" x14ac:dyDescent="0.25">
      <c r="A317" t="s">
        <v>2364</v>
      </c>
      <c r="B317" t="s">
        <v>1165</v>
      </c>
      <c r="C317" t="s">
        <v>1944</v>
      </c>
      <c r="D317" t="s">
        <v>2292</v>
      </c>
      <c r="E317" s="32">
        <v>47.655555555555559</v>
      </c>
      <c r="F317" s="32">
        <v>149.45833333333337</v>
      </c>
      <c r="G317" s="32">
        <v>27.894444444444446</v>
      </c>
      <c r="H317" s="37">
        <v>0.18663692965337789</v>
      </c>
      <c r="I317" s="32">
        <v>143.36388888888891</v>
      </c>
      <c r="J317" s="32">
        <v>27.894444444444446</v>
      </c>
      <c r="K317" s="37">
        <v>0.1945709248028521</v>
      </c>
      <c r="L317" s="32">
        <v>21.774999999999999</v>
      </c>
      <c r="M317" s="32">
        <v>0.46388888888888891</v>
      </c>
      <c r="N317" s="37">
        <v>2.1303737721648171E-2</v>
      </c>
      <c r="O317" s="32">
        <v>15.680555555555555</v>
      </c>
      <c r="P317" s="32">
        <v>0.46388888888888891</v>
      </c>
      <c r="Q317" s="37">
        <v>2.9583702391496901E-2</v>
      </c>
      <c r="R317" s="32">
        <v>0.40555555555555556</v>
      </c>
      <c r="S317" s="32">
        <v>0</v>
      </c>
      <c r="T317" s="37">
        <v>0</v>
      </c>
      <c r="U317" s="32">
        <v>5.6888888888888882</v>
      </c>
      <c r="V317" s="32">
        <v>0</v>
      </c>
      <c r="W317" s="37">
        <v>0</v>
      </c>
      <c r="X317" s="32">
        <v>47.322222222222223</v>
      </c>
      <c r="Y317" s="32">
        <v>6.4249999999999998</v>
      </c>
      <c r="Z317" s="37">
        <v>0.13577130781873678</v>
      </c>
      <c r="AA317" s="32">
        <v>0</v>
      </c>
      <c r="AB317" s="32">
        <v>0</v>
      </c>
      <c r="AC317" s="37" t="s">
        <v>2466</v>
      </c>
      <c r="AD317" s="32">
        <v>66.166666666666671</v>
      </c>
      <c r="AE317" s="32">
        <v>21.005555555555556</v>
      </c>
      <c r="AF317" s="37">
        <v>0.31746431570109152</v>
      </c>
      <c r="AG317" s="32">
        <v>14.194444444444445</v>
      </c>
      <c r="AH317" s="32">
        <v>0</v>
      </c>
      <c r="AI317" s="37">
        <v>0</v>
      </c>
      <c r="AJ317" s="32">
        <v>0</v>
      </c>
      <c r="AK317" s="32">
        <v>0</v>
      </c>
      <c r="AL317" s="37" t="s">
        <v>2466</v>
      </c>
      <c r="AM317" t="s">
        <v>213</v>
      </c>
      <c r="AN317" s="34">
        <v>5</v>
      </c>
      <c r="AX317"/>
      <c r="AY317"/>
    </row>
    <row r="318" spans="1:51" x14ac:dyDescent="0.25">
      <c r="A318" t="s">
        <v>2364</v>
      </c>
      <c r="B318" t="s">
        <v>1660</v>
      </c>
      <c r="C318" t="s">
        <v>1976</v>
      </c>
      <c r="D318" t="s">
        <v>2250</v>
      </c>
      <c r="E318" s="32">
        <v>72.533333333333331</v>
      </c>
      <c r="F318" s="32">
        <v>228.83333333333331</v>
      </c>
      <c r="G318" s="32">
        <v>0</v>
      </c>
      <c r="H318" s="37">
        <v>0</v>
      </c>
      <c r="I318" s="32">
        <v>223.45111111111106</v>
      </c>
      <c r="J318" s="32">
        <v>0</v>
      </c>
      <c r="K318" s="37">
        <v>0</v>
      </c>
      <c r="L318" s="32">
        <v>47.938888888888897</v>
      </c>
      <c r="M318" s="32">
        <v>0</v>
      </c>
      <c r="N318" s="37">
        <v>0</v>
      </c>
      <c r="O318" s="32">
        <v>42.556666666666672</v>
      </c>
      <c r="P318" s="32">
        <v>0</v>
      </c>
      <c r="Q318" s="37">
        <v>0</v>
      </c>
      <c r="R318" s="32">
        <v>0</v>
      </c>
      <c r="S318" s="32">
        <v>0</v>
      </c>
      <c r="T318" s="37" t="s">
        <v>2466</v>
      </c>
      <c r="U318" s="32">
        <v>5.3822222222222216</v>
      </c>
      <c r="V318" s="32">
        <v>0</v>
      </c>
      <c r="W318" s="37">
        <v>0</v>
      </c>
      <c r="X318" s="32">
        <v>71.487777777777751</v>
      </c>
      <c r="Y318" s="32">
        <v>0</v>
      </c>
      <c r="Z318" s="37">
        <v>0</v>
      </c>
      <c r="AA318" s="32">
        <v>0</v>
      </c>
      <c r="AB318" s="32">
        <v>0</v>
      </c>
      <c r="AC318" s="37" t="s">
        <v>2466</v>
      </c>
      <c r="AD318" s="32">
        <v>109.40666666666665</v>
      </c>
      <c r="AE318" s="32">
        <v>0</v>
      </c>
      <c r="AF318" s="37">
        <v>0</v>
      </c>
      <c r="AG318" s="32">
        <v>0</v>
      </c>
      <c r="AH318" s="32">
        <v>0</v>
      </c>
      <c r="AI318" s="37" t="s">
        <v>2466</v>
      </c>
      <c r="AJ318" s="32">
        <v>0</v>
      </c>
      <c r="AK318" s="32">
        <v>0</v>
      </c>
      <c r="AL318" s="37" t="s">
        <v>2466</v>
      </c>
      <c r="AM318" t="s">
        <v>718</v>
      </c>
      <c r="AN318" s="34">
        <v>5</v>
      </c>
      <c r="AX318"/>
      <c r="AY318"/>
    </row>
    <row r="319" spans="1:51" x14ac:dyDescent="0.25">
      <c r="A319" t="s">
        <v>2364</v>
      </c>
      <c r="B319" t="s">
        <v>1567</v>
      </c>
      <c r="C319" t="s">
        <v>1939</v>
      </c>
      <c r="D319" t="s">
        <v>2293</v>
      </c>
      <c r="E319" s="32">
        <v>47.644444444444446</v>
      </c>
      <c r="F319" s="32">
        <v>103.252</v>
      </c>
      <c r="G319" s="32">
        <v>0.21199999999999999</v>
      </c>
      <c r="H319" s="37">
        <v>2.05322899314299E-3</v>
      </c>
      <c r="I319" s="32">
        <v>103.252</v>
      </c>
      <c r="J319" s="32">
        <v>0.21199999999999999</v>
      </c>
      <c r="K319" s="37">
        <v>2.05322899314299E-3</v>
      </c>
      <c r="L319" s="32">
        <v>4.8705555555555557</v>
      </c>
      <c r="M319" s="32">
        <v>0</v>
      </c>
      <c r="N319" s="37">
        <v>0</v>
      </c>
      <c r="O319" s="32">
        <v>4.8705555555555557</v>
      </c>
      <c r="P319" s="32">
        <v>0</v>
      </c>
      <c r="Q319" s="37">
        <v>0</v>
      </c>
      <c r="R319" s="32">
        <v>0</v>
      </c>
      <c r="S319" s="32">
        <v>0</v>
      </c>
      <c r="T319" s="37" t="s">
        <v>2466</v>
      </c>
      <c r="U319" s="32">
        <v>0</v>
      </c>
      <c r="V319" s="32">
        <v>0</v>
      </c>
      <c r="W319" s="37" t="s">
        <v>2466</v>
      </c>
      <c r="X319" s="32">
        <v>41.533333333333331</v>
      </c>
      <c r="Y319" s="32">
        <v>0</v>
      </c>
      <c r="Z319" s="37">
        <v>0</v>
      </c>
      <c r="AA319" s="32">
        <v>0</v>
      </c>
      <c r="AB319" s="32">
        <v>0</v>
      </c>
      <c r="AC319" s="37" t="s">
        <v>2466</v>
      </c>
      <c r="AD319" s="32">
        <v>51.429444444444442</v>
      </c>
      <c r="AE319" s="32">
        <v>0.21</v>
      </c>
      <c r="AF319" s="37">
        <v>4.0832640186663502E-3</v>
      </c>
      <c r="AG319" s="32">
        <v>5.4186666666666667</v>
      </c>
      <c r="AH319" s="32">
        <v>2E-3</v>
      </c>
      <c r="AI319" s="37">
        <v>3.6909448818897637E-4</v>
      </c>
      <c r="AJ319" s="32">
        <v>0</v>
      </c>
      <c r="AK319" s="32">
        <v>0</v>
      </c>
      <c r="AL319" s="37" t="s">
        <v>2466</v>
      </c>
      <c r="AM319" t="s">
        <v>623</v>
      </c>
      <c r="AN319" s="34">
        <v>5</v>
      </c>
      <c r="AX319"/>
      <c r="AY319"/>
    </row>
    <row r="320" spans="1:51" x14ac:dyDescent="0.25">
      <c r="A320" t="s">
        <v>2364</v>
      </c>
      <c r="B320" t="s">
        <v>1153</v>
      </c>
      <c r="C320" t="s">
        <v>2088</v>
      </c>
      <c r="D320" t="s">
        <v>2318</v>
      </c>
      <c r="E320" s="32">
        <v>95.977777777777774</v>
      </c>
      <c r="F320" s="32">
        <v>261.18255555555555</v>
      </c>
      <c r="G320" s="32">
        <v>9.0916666666666668</v>
      </c>
      <c r="H320" s="37">
        <v>3.4809624430421807E-2</v>
      </c>
      <c r="I320" s="32">
        <v>233.16588888888887</v>
      </c>
      <c r="J320" s="32">
        <v>9.0916666666666668</v>
      </c>
      <c r="K320" s="37">
        <v>3.8992267308015804E-2</v>
      </c>
      <c r="L320" s="32">
        <v>45.091999999999999</v>
      </c>
      <c r="M320" s="32">
        <v>0.13333333333333333</v>
      </c>
      <c r="N320" s="37">
        <v>2.9569177089801592E-3</v>
      </c>
      <c r="O320" s="32">
        <v>28.041999999999998</v>
      </c>
      <c r="P320" s="32">
        <v>0.13333333333333333</v>
      </c>
      <c r="Q320" s="37">
        <v>4.7547726030002617E-3</v>
      </c>
      <c r="R320" s="32">
        <v>11.872222222222222</v>
      </c>
      <c r="S320" s="32">
        <v>0</v>
      </c>
      <c r="T320" s="37">
        <v>0</v>
      </c>
      <c r="U320" s="32">
        <v>5.177777777777778</v>
      </c>
      <c r="V320" s="32">
        <v>0</v>
      </c>
      <c r="W320" s="37">
        <v>0</v>
      </c>
      <c r="X320" s="32">
        <v>8.0666666666666664</v>
      </c>
      <c r="Y320" s="32">
        <v>8.0666666666666664</v>
      </c>
      <c r="Z320" s="37">
        <v>1</v>
      </c>
      <c r="AA320" s="32">
        <v>10.966666666666667</v>
      </c>
      <c r="AB320" s="32">
        <v>0</v>
      </c>
      <c r="AC320" s="37">
        <v>0</v>
      </c>
      <c r="AD320" s="32">
        <v>197.05722222222221</v>
      </c>
      <c r="AE320" s="32">
        <v>0.89166666666666672</v>
      </c>
      <c r="AF320" s="37">
        <v>4.5249123914937288E-3</v>
      </c>
      <c r="AG320" s="32">
        <v>0</v>
      </c>
      <c r="AH320" s="32">
        <v>0</v>
      </c>
      <c r="AI320" s="37" t="s">
        <v>2466</v>
      </c>
      <c r="AJ320" s="32">
        <v>0</v>
      </c>
      <c r="AK320" s="32">
        <v>0</v>
      </c>
      <c r="AL320" s="37" t="s">
        <v>2466</v>
      </c>
      <c r="AM320" t="s">
        <v>200</v>
      </c>
      <c r="AN320" s="34">
        <v>5</v>
      </c>
      <c r="AX320"/>
      <c r="AY320"/>
    </row>
    <row r="321" spans="1:51" x14ac:dyDescent="0.25">
      <c r="A321" t="s">
        <v>2364</v>
      </c>
      <c r="B321" t="s">
        <v>1707</v>
      </c>
      <c r="C321" t="s">
        <v>2216</v>
      </c>
      <c r="D321" t="s">
        <v>2262</v>
      </c>
      <c r="E321" s="32">
        <v>79.144444444444446</v>
      </c>
      <c r="F321" s="32">
        <v>311.59944444444449</v>
      </c>
      <c r="G321" s="32">
        <v>72.654444444444451</v>
      </c>
      <c r="H321" s="37">
        <v>0.23316615526700055</v>
      </c>
      <c r="I321" s="32">
        <v>292.33833333333337</v>
      </c>
      <c r="J321" s="32">
        <v>65.571111111111122</v>
      </c>
      <c r="K321" s="37">
        <v>0.22429871020830128</v>
      </c>
      <c r="L321" s="32">
        <v>31.449888888888889</v>
      </c>
      <c r="M321" s="32">
        <v>9.7548888888888889</v>
      </c>
      <c r="N321" s="37">
        <v>0.31017244364050039</v>
      </c>
      <c r="O321" s="32">
        <v>24.553222222222221</v>
      </c>
      <c r="P321" s="32">
        <v>8.7826666666666675</v>
      </c>
      <c r="Q321" s="37">
        <v>0.35769914788283053</v>
      </c>
      <c r="R321" s="32">
        <v>0</v>
      </c>
      <c r="S321" s="32">
        <v>0</v>
      </c>
      <c r="T321" s="37" t="s">
        <v>2466</v>
      </c>
      <c r="U321" s="32">
        <v>6.8966666666666674</v>
      </c>
      <c r="V321" s="32">
        <v>0.97222222222222221</v>
      </c>
      <c r="W321" s="37">
        <v>0.14096987272434347</v>
      </c>
      <c r="X321" s="32">
        <v>93.950555555555582</v>
      </c>
      <c r="Y321" s="32">
        <v>28.919444444444448</v>
      </c>
      <c r="Z321" s="37">
        <v>0.30781557675136445</v>
      </c>
      <c r="AA321" s="32">
        <v>12.364444444444441</v>
      </c>
      <c r="AB321" s="32">
        <v>6.1111111111111107</v>
      </c>
      <c r="AC321" s="37">
        <v>0.4942487419122934</v>
      </c>
      <c r="AD321" s="32">
        <v>148.25899999999999</v>
      </c>
      <c r="AE321" s="32">
        <v>27.869</v>
      </c>
      <c r="AF321" s="37">
        <v>0.18797509763319598</v>
      </c>
      <c r="AG321" s="32">
        <v>15.123333333333328</v>
      </c>
      <c r="AH321" s="32">
        <v>0</v>
      </c>
      <c r="AI321" s="37">
        <v>0</v>
      </c>
      <c r="AJ321" s="32">
        <v>10.452222222222227</v>
      </c>
      <c r="AK321" s="32">
        <v>0</v>
      </c>
      <c r="AL321" s="37">
        <v>0</v>
      </c>
      <c r="AM321" t="s">
        <v>765</v>
      </c>
      <c r="AN321" s="34">
        <v>5</v>
      </c>
      <c r="AX321"/>
      <c r="AY321"/>
    </row>
    <row r="322" spans="1:51" x14ac:dyDescent="0.25">
      <c r="A322" t="s">
        <v>2364</v>
      </c>
      <c r="B322" t="s">
        <v>1572</v>
      </c>
      <c r="C322" t="s">
        <v>2033</v>
      </c>
      <c r="D322" t="s">
        <v>2293</v>
      </c>
      <c r="E322" s="32">
        <v>91.444444444444443</v>
      </c>
      <c r="F322" s="32">
        <v>265.90244444444443</v>
      </c>
      <c r="G322" s="32">
        <v>27.725000000000001</v>
      </c>
      <c r="H322" s="37">
        <v>0.10426756345894611</v>
      </c>
      <c r="I322" s="32">
        <v>249.65244444444446</v>
      </c>
      <c r="J322" s="32">
        <v>26.12777777777778</v>
      </c>
      <c r="K322" s="37">
        <v>0.10465660705193709</v>
      </c>
      <c r="L322" s="32">
        <v>32.885777777777783</v>
      </c>
      <c r="M322" s="32">
        <v>3.3</v>
      </c>
      <c r="N322" s="37">
        <v>0.10034733015285227</v>
      </c>
      <c r="O322" s="32">
        <v>26.68855555555556</v>
      </c>
      <c r="P322" s="32">
        <v>1.7027777777777777</v>
      </c>
      <c r="Q322" s="37">
        <v>6.3801796025762178E-2</v>
      </c>
      <c r="R322" s="32">
        <v>1.1333333333333333</v>
      </c>
      <c r="S322" s="32">
        <v>0</v>
      </c>
      <c r="T322" s="37">
        <v>0</v>
      </c>
      <c r="U322" s="32">
        <v>5.0638888888888891</v>
      </c>
      <c r="V322" s="32">
        <v>1.5972222222222223</v>
      </c>
      <c r="W322" s="37">
        <v>0.31541415249588589</v>
      </c>
      <c r="X322" s="32">
        <v>83.341666666666669</v>
      </c>
      <c r="Y322" s="32">
        <v>18.333333333333332</v>
      </c>
      <c r="Z322" s="37">
        <v>0.21997800219978</v>
      </c>
      <c r="AA322" s="32">
        <v>10.052777777777777</v>
      </c>
      <c r="AB322" s="32">
        <v>0</v>
      </c>
      <c r="AC322" s="37">
        <v>0</v>
      </c>
      <c r="AD322" s="32">
        <v>114.36111111111111</v>
      </c>
      <c r="AE322" s="32">
        <v>6.0916666666666668</v>
      </c>
      <c r="AF322" s="37">
        <v>5.3266941948020403E-2</v>
      </c>
      <c r="AG322" s="32">
        <v>25.261111111111113</v>
      </c>
      <c r="AH322" s="32">
        <v>0</v>
      </c>
      <c r="AI322" s="37">
        <v>0</v>
      </c>
      <c r="AJ322" s="32">
        <v>0</v>
      </c>
      <c r="AK322" s="32">
        <v>0</v>
      </c>
      <c r="AL322" s="37" t="s">
        <v>2466</v>
      </c>
      <c r="AM322" t="s">
        <v>628</v>
      </c>
      <c r="AN322" s="34">
        <v>5</v>
      </c>
      <c r="AX322"/>
      <c r="AY322"/>
    </row>
    <row r="323" spans="1:51" x14ac:dyDescent="0.25">
      <c r="A323" t="s">
        <v>2364</v>
      </c>
      <c r="B323" t="s">
        <v>1650</v>
      </c>
      <c r="C323" t="s">
        <v>2050</v>
      </c>
      <c r="D323" t="s">
        <v>2295</v>
      </c>
      <c r="E323" s="32">
        <v>76.24444444444444</v>
      </c>
      <c r="F323" s="32">
        <v>227.70277777777778</v>
      </c>
      <c r="G323" s="32">
        <v>0</v>
      </c>
      <c r="H323" s="37">
        <v>0</v>
      </c>
      <c r="I323" s="32">
        <v>193.75555555555556</v>
      </c>
      <c r="J323" s="32">
        <v>0</v>
      </c>
      <c r="K323" s="37">
        <v>0</v>
      </c>
      <c r="L323" s="32">
        <v>53.594444444444449</v>
      </c>
      <c r="M323" s="32">
        <v>0</v>
      </c>
      <c r="N323" s="37">
        <v>0</v>
      </c>
      <c r="O323" s="32">
        <v>38.56666666666667</v>
      </c>
      <c r="P323" s="32">
        <v>0</v>
      </c>
      <c r="Q323" s="37">
        <v>0</v>
      </c>
      <c r="R323" s="32">
        <v>7.9694444444444441</v>
      </c>
      <c r="S323" s="32">
        <v>0</v>
      </c>
      <c r="T323" s="37">
        <v>0</v>
      </c>
      <c r="U323" s="32">
        <v>7.0583333333333336</v>
      </c>
      <c r="V323" s="32">
        <v>0</v>
      </c>
      <c r="W323" s="37">
        <v>0</v>
      </c>
      <c r="X323" s="32">
        <v>54.93333333333333</v>
      </c>
      <c r="Y323" s="32">
        <v>0</v>
      </c>
      <c r="Z323" s="37">
        <v>0</v>
      </c>
      <c r="AA323" s="32">
        <v>18.919444444444444</v>
      </c>
      <c r="AB323" s="32">
        <v>0</v>
      </c>
      <c r="AC323" s="37">
        <v>0</v>
      </c>
      <c r="AD323" s="32">
        <v>100.25555555555556</v>
      </c>
      <c r="AE323" s="32">
        <v>0</v>
      </c>
      <c r="AF323" s="37">
        <v>0</v>
      </c>
      <c r="AG323" s="32">
        <v>0</v>
      </c>
      <c r="AH323" s="32">
        <v>0</v>
      </c>
      <c r="AI323" s="37" t="s">
        <v>2466</v>
      </c>
      <c r="AJ323" s="32">
        <v>0</v>
      </c>
      <c r="AK323" s="32">
        <v>0</v>
      </c>
      <c r="AL323" s="37" t="s">
        <v>2466</v>
      </c>
      <c r="AM323" t="s">
        <v>708</v>
      </c>
      <c r="AN323" s="34">
        <v>5</v>
      </c>
      <c r="AX323"/>
      <c r="AY323"/>
    </row>
    <row r="324" spans="1:51" x14ac:dyDescent="0.25">
      <c r="A324" t="s">
        <v>2364</v>
      </c>
      <c r="B324" t="s">
        <v>967</v>
      </c>
      <c r="C324" t="s">
        <v>1926</v>
      </c>
      <c r="D324" t="s">
        <v>2241</v>
      </c>
      <c r="E324" s="32">
        <v>43.177777777777777</v>
      </c>
      <c r="F324" s="32">
        <v>193.70111111111112</v>
      </c>
      <c r="G324" s="32">
        <v>33.199999999999996</v>
      </c>
      <c r="H324" s="37">
        <v>0.1713980875461048</v>
      </c>
      <c r="I324" s="32">
        <v>167.57133333333331</v>
      </c>
      <c r="J324" s="32">
        <v>33.199999999999996</v>
      </c>
      <c r="K324" s="37">
        <v>0.198124579780949</v>
      </c>
      <c r="L324" s="32">
        <v>63.824222222222225</v>
      </c>
      <c r="M324" s="32">
        <v>18.31111111111111</v>
      </c>
      <c r="N324" s="37">
        <v>0.28689908742414055</v>
      </c>
      <c r="O324" s="32">
        <v>37.694444444444443</v>
      </c>
      <c r="P324" s="32">
        <v>18.31111111111111</v>
      </c>
      <c r="Q324" s="37">
        <v>0.48577745025792185</v>
      </c>
      <c r="R324" s="32">
        <v>20.440888888888889</v>
      </c>
      <c r="S324" s="32">
        <v>0</v>
      </c>
      <c r="T324" s="37">
        <v>0</v>
      </c>
      <c r="U324" s="32">
        <v>5.6888888888888891</v>
      </c>
      <c r="V324" s="32">
        <v>0</v>
      </c>
      <c r="W324" s="37">
        <v>0</v>
      </c>
      <c r="X324" s="32">
        <v>44.276444444444451</v>
      </c>
      <c r="Y324" s="32">
        <v>11.155555555555555</v>
      </c>
      <c r="Z324" s="37">
        <v>0.25195237999638631</v>
      </c>
      <c r="AA324" s="32">
        <v>0</v>
      </c>
      <c r="AB324" s="32">
        <v>0</v>
      </c>
      <c r="AC324" s="37" t="s">
        <v>2466</v>
      </c>
      <c r="AD324" s="32">
        <v>85.600444444444435</v>
      </c>
      <c r="AE324" s="32">
        <v>3.7333333333333334</v>
      </c>
      <c r="AF324" s="37">
        <v>4.3613480719207072E-2</v>
      </c>
      <c r="AG324" s="32">
        <v>0</v>
      </c>
      <c r="AH324" s="32">
        <v>0</v>
      </c>
      <c r="AI324" s="37" t="s">
        <v>2466</v>
      </c>
      <c r="AJ324" s="32">
        <v>0</v>
      </c>
      <c r="AK324" s="32">
        <v>0</v>
      </c>
      <c r="AL324" s="37" t="s">
        <v>2466</v>
      </c>
      <c r="AM324" t="s">
        <v>11</v>
      </c>
      <c r="AN324" s="34">
        <v>5</v>
      </c>
      <c r="AX324"/>
      <c r="AY324"/>
    </row>
    <row r="325" spans="1:51" x14ac:dyDescent="0.25">
      <c r="A325" t="s">
        <v>2364</v>
      </c>
      <c r="B325" t="s">
        <v>1158</v>
      </c>
      <c r="C325" t="s">
        <v>1919</v>
      </c>
      <c r="D325" t="s">
        <v>2314</v>
      </c>
      <c r="E325" s="32">
        <v>63.744444444444447</v>
      </c>
      <c r="F325" s="32">
        <v>211.2138888888889</v>
      </c>
      <c r="G325" s="32">
        <v>0</v>
      </c>
      <c r="H325" s="37">
        <v>0</v>
      </c>
      <c r="I325" s="32">
        <v>194.68055555555554</v>
      </c>
      <c r="J325" s="32">
        <v>0</v>
      </c>
      <c r="K325" s="37">
        <v>0</v>
      </c>
      <c r="L325" s="32">
        <v>42.508333333333333</v>
      </c>
      <c r="M325" s="32">
        <v>0</v>
      </c>
      <c r="N325" s="37">
        <v>0</v>
      </c>
      <c r="O325" s="32">
        <v>25.975000000000001</v>
      </c>
      <c r="P325" s="32">
        <v>0</v>
      </c>
      <c r="Q325" s="37">
        <v>0</v>
      </c>
      <c r="R325" s="32">
        <v>11.022222222222222</v>
      </c>
      <c r="S325" s="32">
        <v>0</v>
      </c>
      <c r="T325" s="37">
        <v>0</v>
      </c>
      <c r="U325" s="32">
        <v>5.5111111111111111</v>
      </c>
      <c r="V325" s="32">
        <v>0</v>
      </c>
      <c r="W325" s="37">
        <v>0</v>
      </c>
      <c r="X325" s="32">
        <v>49.43888888888889</v>
      </c>
      <c r="Y325" s="32">
        <v>0</v>
      </c>
      <c r="Z325" s="37">
        <v>0</v>
      </c>
      <c r="AA325" s="32">
        <v>0</v>
      </c>
      <c r="AB325" s="32">
        <v>0</v>
      </c>
      <c r="AC325" s="37" t="s">
        <v>2466</v>
      </c>
      <c r="AD325" s="32">
        <v>119.26666666666667</v>
      </c>
      <c r="AE325" s="32">
        <v>0</v>
      </c>
      <c r="AF325" s="37">
        <v>0</v>
      </c>
      <c r="AG325" s="32">
        <v>0</v>
      </c>
      <c r="AH325" s="32">
        <v>0</v>
      </c>
      <c r="AI325" s="37" t="s">
        <v>2466</v>
      </c>
      <c r="AJ325" s="32">
        <v>0</v>
      </c>
      <c r="AK325" s="32">
        <v>0</v>
      </c>
      <c r="AL325" s="37" t="s">
        <v>2466</v>
      </c>
      <c r="AM325" t="s">
        <v>205</v>
      </c>
      <c r="AN325" s="34">
        <v>5</v>
      </c>
      <c r="AX325"/>
      <c r="AY325"/>
    </row>
    <row r="326" spans="1:51" x14ac:dyDescent="0.25">
      <c r="A326" t="s">
        <v>2364</v>
      </c>
      <c r="B326" t="s">
        <v>1813</v>
      </c>
      <c r="C326" t="s">
        <v>1908</v>
      </c>
      <c r="D326" t="s">
        <v>2316</v>
      </c>
      <c r="E326" s="32">
        <v>68.333333333333329</v>
      </c>
      <c r="F326" s="32">
        <v>228.06099999999998</v>
      </c>
      <c r="G326" s="32">
        <v>10.547111111111111</v>
      </c>
      <c r="H326" s="37">
        <v>4.6246886188831549E-2</v>
      </c>
      <c r="I326" s="32">
        <v>211.48599999999999</v>
      </c>
      <c r="J326" s="32">
        <v>10.547111111111111</v>
      </c>
      <c r="K326" s="37">
        <v>4.9871438823899036E-2</v>
      </c>
      <c r="L326" s="32">
        <v>44.616111111111117</v>
      </c>
      <c r="M326" s="32">
        <v>2.0716666666666668</v>
      </c>
      <c r="N326" s="37">
        <v>4.6433151950590841E-2</v>
      </c>
      <c r="O326" s="32">
        <v>33.980000000000004</v>
      </c>
      <c r="P326" s="32">
        <v>2.0716666666666668</v>
      </c>
      <c r="Q326" s="37">
        <v>6.0967235628801249E-2</v>
      </c>
      <c r="R326" s="32">
        <v>4.9027777777777777</v>
      </c>
      <c r="S326" s="32">
        <v>0</v>
      </c>
      <c r="T326" s="37">
        <v>0</v>
      </c>
      <c r="U326" s="32">
        <v>5.7333333333333334</v>
      </c>
      <c r="V326" s="32">
        <v>0</v>
      </c>
      <c r="W326" s="37">
        <v>0</v>
      </c>
      <c r="X326" s="32">
        <v>46.867555555555555</v>
      </c>
      <c r="Y326" s="32">
        <v>3.9675555555555553</v>
      </c>
      <c r="Z326" s="37">
        <v>8.4654629594507452E-2</v>
      </c>
      <c r="AA326" s="32">
        <v>5.9388888888888891</v>
      </c>
      <c r="AB326" s="32">
        <v>0</v>
      </c>
      <c r="AC326" s="37">
        <v>0</v>
      </c>
      <c r="AD326" s="32">
        <v>118.06899999999999</v>
      </c>
      <c r="AE326" s="32">
        <v>4.5078888888888891</v>
      </c>
      <c r="AF326" s="37">
        <v>3.8180122546044172E-2</v>
      </c>
      <c r="AG326" s="32">
        <v>12.569444444444445</v>
      </c>
      <c r="AH326" s="32">
        <v>0</v>
      </c>
      <c r="AI326" s="37">
        <v>0</v>
      </c>
      <c r="AJ326" s="32">
        <v>0</v>
      </c>
      <c r="AK326" s="32">
        <v>0</v>
      </c>
      <c r="AL326" s="37" t="s">
        <v>2466</v>
      </c>
      <c r="AM326" t="s">
        <v>872</v>
      </c>
      <c r="AN326" s="34">
        <v>5</v>
      </c>
      <c r="AX326"/>
      <c r="AY326"/>
    </row>
    <row r="327" spans="1:51" x14ac:dyDescent="0.25">
      <c r="A327" t="s">
        <v>2364</v>
      </c>
      <c r="B327" t="s">
        <v>1669</v>
      </c>
      <c r="C327" t="s">
        <v>1911</v>
      </c>
      <c r="D327" t="s">
        <v>2260</v>
      </c>
      <c r="E327" s="32">
        <v>50.455555555555556</v>
      </c>
      <c r="F327" s="32">
        <v>164.4365555555556</v>
      </c>
      <c r="G327" s="32">
        <v>0</v>
      </c>
      <c r="H327" s="37">
        <v>0</v>
      </c>
      <c r="I327" s="32">
        <v>148.3092222222223</v>
      </c>
      <c r="J327" s="32">
        <v>0</v>
      </c>
      <c r="K327" s="37">
        <v>0</v>
      </c>
      <c r="L327" s="32">
        <v>48.201666666666682</v>
      </c>
      <c r="M327" s="32">
        <v>0</v>
      </c>
      <c r="N327" s="37">
        <v>0</v>
      </c>
      <c r="O327" s="32">
        <v>33.676777777777794</v>
      </c>
      <c r="P327" s="32">
        <v>0</v>
      </c>
      <c r="Q327" s="37">
        <v>0</v>
      </c>
      <c r="R327" s="32">
        <v>9.5248888888888885</v>
      </c>
      <c r="S327" s="32">
        <v>0</v>
      </c>
      <c r="T327" s="37">
        <v>0</v>
      </c>
      <c r="U327" s="32">
        <v>5</v>
      </c>
      <c r="V327" s="32">
        <v>0</v>
      </c>
      <c r="W327" s="37">
        <v>0</v>
      </c>
      <c r="X327" s="32">
        <v>36.643000000000001</v>
      </c>
      <c r="Y327" s="32">
        <v>0</v>
      </c>
      <c r="Z327" s="37">
        <v>0</v>
      </c>
      <c r="AA327" s="32">
        <v>1.6024444444444448</v>
      </c>
      <c r="AB327" s="32">
        <v>0</v>
      </c>
      <c r="AC327" s="37">
        <v>0</v>
      </c>
      <c r="AD327" s="32">
        <v>74.372888888888937</v>
      </c>
      <c r="AE327" s="32">
        <v>0</v>
      </c>
      <c r="AF327" s="37">
        <v>0</v>
      </c>
      <c r="AG327" s="32">
        <v>0</v>
      </c>
      <c r="AH327" s="32">
        <v>0</v>
      </c>
      <c r="AI327" s="37" t="s">
        <v>2466</v>
      </c>
      <c r="AJ327" s="32">
        <v>3.6165555555555557</v>
      </c>
      <c r="AK327" s="32">
        <v>0</v>
      </c>
      <c r="AL327" s="37">
        <v>0</v>
      </c>
      <c r="AM327" t="s">
        <v>727</v>
      </c>
      <c r="AN327" s="34">
        <v>5</v>
      </c>
      <c r="AX327"/>
      <c r="AY327"/>
    </row>
    <row r="328" spans="1:51" x14ac:dyDescent="0.25">
      <c r="A328" t="s">
        <v>2364</v>
      </c>
      <c r="B328" t="s">
        <v>1481</v>
      </c>
      <c r="C328" t="s">
        <v>1926</v>
      </c>
      <c r="D328" t="s">
        <v>2241</v>
      </c>
      <c r="E328" s="32">
        <v>71.822222222222223</v>
      </c>
      <c r="F328" s="32">
        <v>221.85077777777784</v>
      </c>
      <c r="G328" s="32">
        <v>2.391888888888889</v>
      </c>
      <c r="H328" s="37">
        <v>1.0781521312874466E-2</v>
      </c>
      <c r="I328" s="32">
        <v>204.06188888888894</v>
      </c>
      <c r="J328" s="32">
        <v>2.2641111111111112</v>
      </c>
      <c r="K328" s="37">
        <v>1.1095217845130859E-2</v>
      </c>
      <c r="L328" s="32">
        <v>33.145888888888891</v>
      </c>
      <c r="M328" s="32">
        <v>0.11900000000000001</v>
      </c>
      <c r="N328" s="37">
        <v>3.5901888285123345E-3</v>
      </c>
      <c r="O328" s="32">
        <v>21.173666666666666</v>
      </c>
      <c r="P328" s="32">
        <v>0.11900000000000001</v>
      </c>
      <c r="Q328" s="37">
        <v>5.6201885990459855E-3</v>
      </c>
      <c r="R328" s="32">
        <v>5.8805555555555555</v>
      </c>
      <c r="S328" s="32">
        <v>0</v>
      </c>
      <c r="T328" s="37">
        <v>0</v>
      </c>
      <c r="U328" s="32">
        <v>6.0916666666666668</v>
      </c>
      <c r="V328" s="32">
        <v>0</v>
      </c>
      <c r="W328" s="37">
        <v>0</v>
      </c>
      <c r="X328" s="32">
        <v>47.869555555555557</v>
      </c>
      <c r="Y328" s="32">
        <v>0.13444444444444445</v>
      </c>
      <c r="Z328" s="37">
        <v>2.8085584435479753E-3</v>
      </c>
      <c r="AA328" s="32">
        <v>5.8166666666666664</v>
      </c>
      <c r="AB328" s="32">
        <v>0.12777777777777777</v>
      </c>
      <c r="AC328" s="37">
        <v>2.1967526265520534E-2</v>
      </c>
      <c r="AD328" s="32">
        <v>135.01866666666672</v>
      </c>
      <c r="AE328" s="32">
        <v>2.0106666666666668</v>
      </c>
      <c r="AF328" s="37">
        <v>1.4891768051824928E-2</v>
      </c>
      <c r="AG328" s="32">
        <v>0</v>
      </c>
      <c r="AH328" s="32">
        <v>0</v>
      </c>
      <c r="AI328" s="37" t="s">
        <v>2466</v>
      </c>
      <c r="AJ328" s="32">
        <v>0</v>
      </c>
      <c r="AK328" s="32">
        <v>0</v>
      </c>
      <c r="AL328" s="37" t="s">
        <v>2466</v>
      </c>
      <c r="AM328" t="s">
        <v>536</v>
      </c>
      <c r="AN328" s="34">
        <v>5</v>
      </c>
      <c r="AX328"/>
      <c r="AY328"/>
    </row>
    <row r="329" spans="1:51" x14ac:dyDescent="0.25">
      <c r="A329" t="s">
        <v>2364</v>
      </c>
      <c r="B329" t="s">
        <v>1785</v>
      </c>
      <c r="C329" t="s">
        <v>2025</v>
      </c>
      <c r="D329" t="s">
        <v>2269</v>
      </c>
      <c r="E329" s="32">
        <v>97.977777777777774</v>
      </c>
      <c r="F329" s="32">
        <v>334.84722222222223</v>
      </c>
      <c r="G329" s="32">
        <v>81.172222222222217</v>
      </c>
      <c r="H329" s="37">
        <v>0.24241569538346674</v>
      </c>
      <c r="I329" s="32">
        <v>323.72222222222223</v>
      </c>
      <c r="J329" s="32">
        <v>80.338888888888889</v>
      </c>
      <c r="K329" s="37">
        <v>0.24817230135575769</v>
      </c>
      <c r="L329" s="32">
        <v>30.200000000000003</v>
      </c>
      <c r="M329" s="32">
        <v>12.394444444444446</v>
      </c>
      <c r="N329" s="37">
        <v>0.41041206769683591</v>
      </c>
      <c r="O329" s="32">
        <v>26.077777777777779</v>
      </c>
      <c r="P329" s="32">
        <v>11.561111111111112</v>
      </c>
      <c r="Q329" s="37">
        <v>0.44333191308052833</v>
      </c>
      <c r="R329" s="32">
        <v>0</v>
      </c>
      <c r="S329" s="32">
        <v>0</v>
      </c>
      <c r="T329" s="37" t="s">
        <v>2466</v>
      </c>
      <c r="U329" s="32">
        <v>4.1222222222222218</v>
      </c>
      <c r="V329" s="32">
        <v>0.83333333333333337</v>
      </c>
      <c r="W329" s="37">
        <v>0.20215633423180596</v>
      </c>
      <c r="X329" s="32">
        <v>97.155555555555551</v>
      </c>
      <c r="Y329" s="32">
        <v>32.783333333333331</v>
      </c>
      <c r="Z329" s="37">
        <v>0.33743138151875574</v>
      </c>
      <c r="AA329" s="32">
        <v>7.0027777777777782</v>
      </c>
      <c r="AB329" s="32">
        <v>0</v>
      </c>
      <c r="AC329" s="37">
        <v>0</v>
      </c>
      <c r="AD329" s="32">
        <v>178.21111111111111</v>
      </c>
      <c r="AE329" s="32">
        <v>35.994444444444447</v>
      </c>
      <c r="AF329" s="37">
        <v>0.2019764324459131</v>
      </c>
      <c r="AG329" s="32">
        <v>22.277777777777779</v>
      </c>
      <c r="AH329" s="32">
        <v>0</v>
      </c>
      <c r="AI329" s="37">
        <v>0</v>
      </c>
      <c r="AJ329" s="32">
        <v>0</v>
      </c>
      <c r="AK329" s="32">
        <v>0</v>
      </c>
      <c r="AL329" s="37" t="s">
        <v>2466</v>
      </c>
      <c r="AM329" t="s">
        <v>844</v>
      </c>
      <c r="AN329" s="34">
        <v>5</v>
      </c>
      <c r="AX329"/>
      <c r="AY329"/>
    </row>
    <row r="330" spans="1:51" x14ac:dyDescent="0.25">
      <c r="A330" t="s">
        <v>2364</v>
      </c>
      <c r="B330" t="s">
        <v>1337</v>
      </c>
      <c r="C330" t="s">
        <v>1975</v>
      </c>
      <c r="D330" t="s">
        <v>2287</v>
      </c>
      <c r="E330" s="32">
        <v>71.75555555555556</v>
      </c>
      <c r="F330" s="32">
        <v>252.1</v>
      </c>
      <c r="G330" s="32">
        <v>0</v>
      </c>
      <c r="H330" s="37">
        <v>0</v>
      </c>
      <c r="I330" s="32">
        <v>240.83611111111111</v>
      </c>
      <c r="J330" s="32">
        <v>0</v>
      </c>
      <c r="K330" s="37">
        <v>0</v>
      </c>
      <c r="L330" s="32">
        <v>42.458333333333336</v>
      </c>
      <c r="M330" s="32">
        <v>0</v>
      </c>
      <c r="N330" s="37">
        <v>0</v>
      </c>
      <c r="O330" s="32">
        <v>31.194444444444443</v>
      </c>
      <c r="P330" s="32">
        <v>0</v>
      </c>
      <c r="Q330" s="37">
        <v>0</v>
      </c>
      <c r="R330" s="32">
        <v>5.5750000000000002</v>
      </c>
      <c r="S330" s="32">
        <v>0</v>
      </c>
      <c r="T330" s="37">
        <v>0</v>
      </c>
      <c r="U330" s="32">
        <v>5.6888888888888891</v>
      </c>
      <c r="V330" s="32">
        <v>0</v>
      </c>
      <c r="W330" s="37">
        <v>0</v>
      </c>
      <c r="X330" s="32">
        <v>54.694444444444443</v>
      </c>
      <c r="Y330" s="32">
        <v>0</v>
      </c>
      <c r="Z330" s="37">
        <v>0</v>
      </c>
      <c r="AA330" s="32">
        <v>0</v>
      </c>
      <c r="AB330" s="32">
        <v>0</v>
      </c>
      <c r="AC330" s="37" t="s">
        <v>2466</v>
      </c>
      <c r="AD330" s="32">
        <v>154.94722222222222</v>
      </c>
      <c r="AE330" s="32">
        <v>0</v>
      </c>
      <c r="AF330" s="37">
        <v>0</v>
      </c>
      <c r="AG330" s="32">
        <v>0</v>
      </c>
      <c r="AH330" s="32">
        <v>0</v>
      </c>
      <c r="AI330" s="37" t="s">
        <v>2466</v>
      </c>
      <c r="AJ330" s="32">
        <v>0</v>
      </c>
      <c r="AK330" s="32">
        <v>0</v>
      </c>
      <c r="AL330" s="37" t="s">
        <v>2466</v>
      </c>
      <c r="AM330" t="s">
        <v>388</v>
      </c>
      <c r="AN330" s="34">
        <v>5</v>
      </c>
      <c r="AX330"/>
      <c r="AY330"/>
    </row>
    <row r="331" spans="1:51" x14ac:dyDescent="0.25">
      <c r="A331" t="s">
        <v>2364</v>
      </c>
      <c r="B331" t="s">
        <v>1858</v>
      </c>
      <c r="C331" t="s">
        <v>2025</v>
      </c>
      <c r="D331" t="s">
        <v>2269</v>
      </c>
      <c r="E331" s="32">
        <v>44.81111111111111</v>
      </c>
      <c r="F331" s="32">
        <v>141.54144444444447</v>
      </c>
      <c r="G331" s="32">
        <v>36.411111111111111</v>
      </c>
      <c r="H331" s="37">
        <v>0.25724699400960688</v>
      </c>
      <c r="I331" s="32">
        <v>123.34344444444444</v>
      </c>
      <c r="J331" s="32">
        <v>36.411111111111111</v>
      </c>
      <c r="K331" s="37">
        <v>0.29520102406018967</v>
      </c>
      <c r="L331" s="32">
        <v>33.789000000000001</v>
      </c>
      <c r="M331" s="32">
        <v>8.6666666666666661</v>
      </c>
      <c r="N331" s="37">
        <v>0.25649373070131304</v>
      </c>
      <c r="O331" s="32">
        <v>15.591000000000001</v>
      </c>
      <c r="P331" s="32">
        <v>8.6666666666666661</v>
      </c>
      <c r="Q331" s="37">
        <v>0.555876253394052</v>
      </c>
      <c r="R331" s="32">
        <v>13.398000000000001</v>
      </c>
      <c r="S331" s="32">
        <v>0</v>
      </c>
      <c r="T331" s="37">
        <v>0</v>
      </c>
      <c r="U331" s="32">
        <v>4.8</v>
      </c>
      <c r="V331" s="32">
        <v>0</v>
      </c>
      <c r="W331" s="37">
        <v>0</v>
      </c>
      <c r="X331" s="32">
        <v>34.817222222222227</v>
      </c>
      <c r="Y331" s="32">
        <v>26.422222222222221</v>
      </c>
      <c r="Z331" s="37">
        <v>0.75888369421263413</v>
      </c>
      <c r="AA331" s="32">
        <v>0</v>
      </c>
      <c r="AB331" s="32">
        <v>0</v>
      </c>
      <c r="AC331" s="37" t="s">
        <v>2466</v>
      </c>
      <c r="AD331" s="32">
        <v>61.344000000000008</v>
      </c>
      <c r="AE331" s="32">
        <v>1.3222222222222222</v>
      </c>
      <c r="AF331" s="37">
        <v>2.1554222454065956E-2</v>
      </c>
      <c r="AG331" s="32">
        <v>11.591222222222219</v>
      </c>
      <c r="AH331" s="32">
        <v>0</v>
      </c>
      <c r="AI331" s="37">
        <v>0</v>
      </c>
      <c r="AJ331" s="32">
        <v>0</v>
      </c>
      <c r="AK331" s="32">
        <v>0</v>
      </c>
      <c r="AL331" s="37" t="s">
        <v>2466</v>
      </c>
      <c r="AM331" t="s">
        <v>917</v>
      </c>
      <c r="AN331" s="34">
        <v>5</v>
      </c>
      <c r="AX331"/>
      <c r="AY331"/>
    </row>
    <row r="332" spans="1:51" x14ac:dyDescent="0.25">
      <c r="A332" t="s">
        <v>2364</v>
      </c>
      <c r="B332" t="s">
        <v>1810</v>
      </c>
      <c r="C332" t="s">
        <v>2232</v>
      </c>
      <c r="D332" t="s">
        <v>2252</v>
      </c>
      <c r="E332" s="32">
        <v>60.31111111111111</v>
      </c>
      <c r="F332" s="32">
        <v>207.02499999999995</v>
      </c>
      <c r="G332" s="32">
        <v>0</v>
      </c>
      <c r="H332" s="37">
        <v>0</v>
      </c>
      <c r="I332" s="32">
        <v>183.52566666666661</v>
      </c>
      <c r="J332" s="32">
        <v>0</v>
      </c>
      <c r="K332" s="37">
        <v>0</v>
      </c>
      <c r="L332" s="32">
        <v>39.428000000000011</v>
      </c>
      <c r="M332" s="32">
        <v>0</v>
      </c>
      <c r="N332" s="37">
        <v>0</v>
      </c>
      <c r="O332" s="32">
        <v>17.18533333333334</v>
      </c>
      <c r="P332" s="32">
        <v>0</v>
      </c>
      <c r="Q332" s="37">
        <v>0</v>
      </c>
      <c r="R332" s="32">
        <v>15.170444444444446</v>
      </c>
      <c r="S332" s="32">
        <v>0</v>
      </c>
      <c r="T332" s="37">
        <v>0</v>
      </c>
      <c r="U332" s="32">
        <v>7.0722222222222237</v>
      </c>
      <c r="V332" s="32">
        <v>0</v>
      </c>
      <c r="W332" s="37">
        <v>0</v>
      </c>
      <c r="X332" s="32">
        <v>59.482222222222227</v>
      </c>
      <c r="Y332" s="32">
        <v>0</v>
      </c>
      <c r="Z332" s="37">
        <v>0</v>
      </c>
      <c r="AA332" s="32">
        <v>1.2566666666666666</v>
      </c>
      <c r="AB332" s="32">
        <v>0</v>
      </c>
      <c r="AC332" s="37">
        <v>0</v>
      </c>
      <c r="AD332" s="32">
        <v>106.85811111111104</v>
      </c>
      <c r="AE332" s="32">
        <v>0</v>
      </c>
      <c r="AF332" s="37">
        <v>0</v>
      </c>
      <c r="AG332" s="32">
        <v>0</v>
      </c>
      <c r="AH332" s="32">
        <v>0</v>
      </c>
      <c r="AI332" s="37" t="s">
        <v>2466</v>
      </c>
      <c r="AJ332" s="32">
        <v>0</v>
      </c>
      <c r="AK332" s="32">
        <v>0</v>
      </c>
      <c r="AL332" s="37" t="s">
        <v>2466</v>
      </c>
      <c r="AM332" t="s">
        <v>869</v>
      </c>
      <c r="AN332" s="34">
        <v>5</v>
      </c>
      <c r="AX332"/>
      <c r="AY332"/>
    </row>
    <row r="333" spans="1:51" x14ac:dyDescent="0.25">
      <c r="A333" t="s">
        <v>2364</v>
      </c>
      <c r="B333" t="s">
        <v>1277</v>
      </c>
      <c r="C333" t="s">
        <v>1886</v>
      </c>
      <c r="D333" t="s">
        <v>2242</v>
      </c>
      <c r="E333" s="32">
        <v>75.488888888888894</v>
      </c>
      <c r="F333" s="32">
        <v>243.02155555555549</v>
      </c>
      <c r="G333" s="32">
        <v>0</v>
      </c>
      <c r="H333" s="37">
        <v>0</v>
      </c>
      <c r="I333" s="32">
        <v>217.63044444444438</v>
      </c>
      <c r="J333" s="32">
        <v>0</v>
      </c>
      <c r="K333" s="37">
        <v>0</v>
      </c>
      <c r="L333" s="32">
        <v>35.927888888888894</v>
      </c>
      <c r="M333" s="32">
        <v>0</v>
      </c>
      <c r="N333" s="37">
        <v>0</v>
      </c>
      <c r="O333" s="32">
        <v>10.536777777777777</v>
      </c>
      <c r="P333" s="32">
        <v>0</v>
      </c>
      <c r="Q333" s="37">
        <v>0</v>
      </c>
      <c r="R333" s="32">
        <v>19.99944444444445</v>
      </c>
      <c r="S333" s="32">
        <v>0</v>
      </c>
      <c r="T333" s="37">
        <v>0</v>
      </c>
      <c r="U333" s="32">
        <v>5.3916666666666666</v>
      </c>
      <c r="V333" s="32">
        <v>0</v>
      </c>
      <c r="W333" s="37">
        <v>0</v>
      </c>
      <c r="X333" s="32">
        <v>71.206666666666635</v>
      </c>
      <c r="Y333" s="32">
        <v>0</v>
      </c>
      <c r="Z333" s="37">
        <v>0</v>
      </c>
      <c r="AA333" s="32">
        <v>0</v>
      </c>
      <c r="AB333" s="32">
        <v>0</v>
      </c>
      <c r="AC333" s="37" t="s">
        <v>2466</v>
      </c>
      <c r="AD333" s="32">
        <v>135.88699999999997</v>
      </c>
      <c r="AE333" s="32">
        <v>0</v>
      </c>
      <c r="AF333" s="37">
        <v>0</v>
      </c>
      <c r="AG333" s="32">
        <v>0</v>
      </c>
      <c r="AH333" s="32">
        <v>0</v>
      </c>
      <c r="AI333" s="37" t="s">
        <v>2466</v>
      </c>
      <c r="AJ333" s="32">
        <v>0</v>
      </c>
      <c r="AK333" s="32">
        <v>0</v>
      </c>
      <c r="AL333" s="37" t="s">
        <v>2466</v>
      </c>
      <c r="AM333" t="s">
        <v>327</v>
      </c>
      <c r="AN333" s="34">
        <v>5</v>
      </c>
      <c r="AX333"/>
      <c r="AY333"/>
    </row>
    <row r="334" spans="1:51" x14ac:dyDescent="0.25">
      <c r="A334" t="s">
        <v>2364</v>
      </c>
      <c r="B334" t="s">
        <v>1435</v>
      </c>
      <c r="C334" t="s">
        <v>2062</v>
      </c>
      <c r="D334" t="s">
        <v>2272</v>
      </c>
      <c r="E334" s="32">
        <v>72.922222222222217</v>
      </c>
      <c r="F334" s="32">
        <v>269.23888888888888</v>
      </c>
      <c r="G334" s="32">
        <v>20.888888888888889</v>
      </c>
      <c r="H334" s="37">
        <v>7.7584961723376603E-2</v>
      </c>
      <c r="I334" s="32">
        <v>231.09388888888887</v>
      </c>
      <c r="J334" s="32">
        <v>17.8</v>
      </c>
      <c r="K334" s="37">
        <v>7.7024970610790722E-2</v>
      </c>
      <c r="L334" s="32">
        <v>78.331111111111099</v>
      </c>
      <c r="M334" s="32">
        <v>3.088888888888889</v>
      </c>
      <c r="N334" s="37">
        <v>3.9433742801214228E-2</v>
      </c>
      <c r="O334" s="32">
        <v>48.226666666666659</v>
      </c>
      <c r="P334" s="32">
        <v>0</v>
      </c>
      <c r="Q334" s="37">
        <v>0</v>
      </c>
      <c r="R334" s="32">
        <v>28.326666666666668</v>
      </c>
      <c r="S334" s="32">
        <v>3.088888888888889</v>
      </c>
      <c r="T334" s="37">
        <v>0.10904526555267906</v>
      </c>
      <c r="U334" s="32">
        <v>1.7777777777777777</v>
      </c>
      <c r="V334" s="32">
        <v>0</v>
      </c>
      <c r="W334" s="37">
        <v>0</v>
      </c>
      <c r="X334" s="32">
        <v>27.018888888888878</v>
      </c>
      <c r="Y334" s="32">
        <v>4.0638888888888891</v>
      </c>
      <c r="Z334" s="37">
        <v>0.15040917876382784</v>
      </c>
      <c r="AA334" s="32">
        <v>8.0405555555555583</v>
      </c>
      <c r="AB334" s="32">
        <v>0</v>
      </c>
      <c r="AC334" s="37">
        <v>0</v>
      </c>
      <c r="AD334" s="32">
        <v>152.57277777777779</v>
      </c>
      <c r="AE334" s="32">
        <v>13.736111111111111</v>
      </c>
      <c r="AF334" s="37">
        <v>9.002989465865105E-2</v>
      </c>
      <c r="AG334" s="32">
        <v>3.2755555555555542</v>
      </c>
      <c r="AH334" s="32">
        <v>0</v>
      </c>
      <c r="AI334" s="37">
        <v>0</v>
      </c>
      <c r="AJ334" s="32">
        <v>0</v>
      </c>
      <c r="AK334" s="32">
        <v>0</v>
      </c>
      <c r="AL334" s="37" t="s">
        <v>2466</v>
      </c>
      <c r="AM334" t="s">
        <v>488</v>
      </c>
      <c r="AN334" s="34">
        <v>5</v>
      </c>
      <c r="AX334"/>
      <c r="AY334"/>
    </row>
    <row r="335" spans="1:51" x14ac:dyDescent="0.25">
      <c r="A335" t="s">
        <v>2364</v>
      </c>
      <c r="B335" t="s">
        <v>1442</v>
      </c>
      <c r="C335" t="s">
        <v>1975</v>
      </c>
      <c r="D335" t="s">
        <v>2287</v>
      </c>
      <c r="E335" s="32">
        <v>71.144444444444446</v>
      </c>
      <c r="F335" s="32">
        <v>244.09344444444446</v>
      </c>
      <c r="G335" s="32">
        <v>72.88666666666667</v>
      </c>
      <c r="H335" s="37">
        <v>0.29860149186946167</v>
      </c>
      <c r="I335" s="32">
        <v>207.01844444444447</v>
      </c>
      <c r="J335" s="32">
        <v>72.778333333333336</v>
      </c>
      <c r="K335" s="37">
        <v>0.35155482656939852</v>
      </c>
      <c r="L335" s="32">
        <v>35.634555555555558</v>
      </c>
      <c r="M335" s="32">
        <v>0.22222222222222221</v>
      </c>
      <c r="N335" s="37">
        <v>6.2361440674002441E-3</v>
      </c>
      <c r="O335" s="32">
        <v>15.990111111111112</v>
      </c>
      <c r="P335" s="32">
        <v>0.22222222222222221</v>
      </c>
      <c r="Q335" s="37">
        <v>1.3897478302561999E-2</v>
      </c>
      <c r="R335" s="32">
        <v>9.3333333333333339</v>
      </c>
      <c r="S335" s="32">
        <v>0</v>
      </c>
      <c r="T335" s="37">
        <v>0</v>
      </c>
      <c r="U335" s="32">
        <v>10.311111111111112</v>
      </c>
      <c r="V335" s="32">
        <v>0</v>
      </c>
      <c r="W335" s="37">
        <v>0</v>
      </c>
      <c r="X335" s="32">
        <v>70.848444444444468</v>
      </c>
      <c r="Y335" s="32">
        <v>25.155666666666665</v>
      </c>
      <c r="Z335" s="37">
        <v>0.35506307673970716</v>
      </c>
      <c r="AA335" s="32">
        <v>17.430555555555557</v>
      </c>
      <c r="AB335" s="32">
        <v>0.10833333333333334</v>
      </c>
      <c r="AC335" s="37">
        <v>6.2151394422310753E-3</v>
      </c>
      <c r="AD335" s="32">
        <v>106.37033333333331</v>
      </c>
      <c r="AE335" s="32">
        <v>47.400444444444446</v>
      </c>
      <c r="AF335" s="37">
        <v>0.44561714680262782</v>
      </c>
      <c r="AG335" s="32">
        <v>13.809555555555557</v>
      </c>
      <c r="AH335" s="32">
        <v>0</v>
      </c>
      <c r="AI335" s="37">
        <v>0</v>
      </c>
      <c r="AJ335" s="32">
        <v>0</v>
      </c>
      <c r="AK335" s="32">
        <v>0</v>
      </c>
      <c r="AL335" s="37" t="s">
        <v>2466</v>
      </c>
      <c r="AM335" t="s">
        <v>496</v>
      </c>
      <c r="AN335" s="34">
        <v>5</v>
      </c>
      <c r="AX335"/>
      <c r="AY335"/>
    </row>
    <row r="336" spans="1:51" x14ac:dyDescent="0.25">
      <c r="A336" t="s">
        <v>2364</v>
      </c>
      <c r="B336" t="s">
        <v>1092</v>
      </c>
      <c r="C336" t="s">
        <v>1939</v>
      </c>
      <c r="D336" t="s">
        <v>2293</v>
      </c>
      <c r="E336" s="32">
        <v>157.23333333333332</v>
      </c>
      <c r="F336" s="32">
        <v>573.43411111111118</v>
      </c>
      <c r="G336" s="32">
        <v>28.465888888888887</v>
      </c>
      <c r="H336" s="37">
        <v>4.9641080530999679E-2</v>
      </c>
      <c r="I336" s="32">
        <v>534.74877777777783</v>
      </c>
      <c r="J336" s="32">
        <v>25.651333333333334</v>
      </c>
      <c r="K336" s="37">
        <v>4.7968942425508629E-2</v>
      </c>
      <c r="L336" s="32">
        <v>88.994000000000014</v>
      </c>
      <c r="M336" s="32">
        <v>11.165777777777775</v>
      </c>
      <c r="N336" s="37">
        <v>0.12546663570328082</v>
      </c>
      <c r="O336" s="32">
        <v>62.490111111111119</v>
      </c>
      <c r="P336" s="32">
        <v>8.3512222222222228</v>
      </c>
      <c r="Q336" s="37">
        <v>0.13364070048416549</v>
      </c>
      <c r="R336" s="32">
        <v>21.615000000000013</v>
      </c>
      <c r="S336" s="32">
        <v>2.8145555555555526</v>
      </c>
      <c r="T336" s="37">
        <v>0.13021307219780481</v>
      </c>
      <c r="U336" s="32">
        <v>4.8888888888888893</v>
      </c>
      <c r="V336" s="32">
        <v>0</v>
      </c>
      <c r="W336" s="37">
        <v>0</v>
      </c>
      <c r="X336" s="32">
        <v>119.80944444444447</v>
      </c>
      <c r="Y336" s="32">
        <v>4.8449999999999998</v>
      </c>
      <c r="Z336" s="37">
        <v>4.0439215977223081E-2</v>
      </c>
      <c r="AA336" s="32">
        <v>12.181444444444443</v>
      </c>
      <c r="AB336" s="32">
        <v>0</v>
      </c>
      <c r="AC336" s="37">
        <v>0</v>
      </c>
      <c r="AD336" s="32">
        <v>220.05199999999999</v>
      </c>
      <c r="AE336" s="32">
        <v>12.455111111111112</v>
      </c>
      <c r="AF336" s="37">
        <v>5.66007630519655E-2</v>
      </c>
      <c r="AG336" s="32">
        <v>113.44444444444444</v>
      </c>
      <c r="AH336" s="32">
        <v>0</v>
      </c>
      <c r="AI336" s="37">
        <v>0</v>
      </c>
      <c r="AJ336" s="32">
        <v>18.952777777777779</v>
      </c>
      <c r="AK336" s="32">
        <v>0</v>
      </c>
      <c r="AL336" s="37">
        <v>0</v>
      </c>
      <c r="AM336" t="s">
        <v>138</v>
      </c>
      <c r="AN336" s="34">
        <v>5</v>
      </c>
      <c r="AX336"/>
      <c r="AY336"/>
    </row>
    <row r="337" spans="1:51" x14ac:dyDescent="0.25">
      <c r="A337" t="s">
        <v>2364</v>
      </c>
      <c r="B337" t="s">
        <v>1229</v>
      </c>
      <c r="C337" t="s">
        <v>1941</v>
      </c>
      <c r="D337" t="s">
        <v>2271</v>
      </c>
      <c r="E337" s="32">
        <v>46.611111111111114</v>
      </c>
      <c r="F337" s="32">
        <v>175.28788888888886</v>
      </c>
      <c r="G337" s="32">
        <v>3.9277777777777776</v>
      </c>
      <c r="H337" s="37">
        <v>2.2407582193356836E-2</v>
      </c>
      <c r="I337" s="32">
        <v>158.01022222222218</v>
      </c>
      <c r="J337" s="32">
        <v>3.9277777777777776</v>
      </c>
      <c r="K337" s="37">
        <v>2.4857744787257087E-2</v>
      </c>
      <c r="L337" s="32">
        <v>36.483111111111114</v>
      </c>
      <c r="M337" s="32">
        <v>0</v>
      </c>
      <c r="N337" s="37">
        <v>0</v>
      </c>
      <c r="O337" s="32">
        <v>25.445666666666668</v>
      </c>
      <c r="P337" s="32">
        <v>0</v>
      </c>
      <c r="Q337" s="37">
        <v>0</v>
      </c>
      <c r="R337" s="32">
        <v>5.4111111111111114</v>
      </c>
      <c r="S337" s="32">
        <v>0</v>
      </c>
      <c r="T337" s="37">
        <v>0</v>
      </c>
      <c r="U337" s="32">
        <v>5.6263333333333332</v>
      </c>
      <c r="V337" s="32">
        <v>0</v>
      </c>
      <c r="W337" s="37">
        <v>0</v>
      </c>
      <c r="X337" s="32">
        <v>30.663888888888888</v>
      </c>
      <c r="Y337" s="32">
        <v>0</v>
      </c>
      <c r="Z337" s="37">
        <v>0</v>
      </c>
      <c r="AA337" s="32">
        <v>6.2402222222222221</v>
      </c>
      <c r="AB337" s="32">
        <v>0</v>
      </c>
      <c r="AC337" s="37">
        <v>0</v>
      </c>
      <c r="AD337" s="32">
        <v>101.90066666666664</v>
      </c>
      <c r="AE337" s="32">
        <v>3.9277777777777776</v>
      </c>
      <c r="AF337" s="37">
        <v>3.8545162718377164E-2</v>
      </c>
      <c r="AG337" s="32">
        <v>0</v>
      </c>
      <c r="AH337" s="32">
        <v>0</v>
      </c>
      <c r="AI337" s="37" t="s">
        <v>2466</v>
      </c>
      <c r="AJ337" s="32">
        <v>0</v>
      </c>
      <c r="AK337" s="32">
        <v>0</v>
      </c>
      <c r="AL337" s="37" t="s">
        <v>2466</v>
      </c>
      <c r="AM337" t="s">
        <v>278</v>
      </c>
      <c r="AN337" s="34">
        <v>5</v>
      </c>
      <c r="AX337"/>
      <c r="AY337"/>
    </row>
    <row r="338" spans="1:51" x14ac:dyDescent="0.25">
      <c r="A338" t="s">
        <v>2364</v>
      </c>
      <c r="B338" t="s">
        <v>1190</v>
      </c>
      <c r="C338" t="s">
        <v>2099</v>
      </c>
      <c r="D338" t="s">
        <v>2258</v>
      </c>
      <c r="E338" s="32">
        <v>45.855555555555554</v>
      </c>
      <c r="F338" s="32">
        <v>183.17877777777778</v>
      </c>
      <c r="G338" s="32">
        <v>0</v>
      </c>
      <c r="H338" s="37">
        <v>0</v>
      </c>
      <c r="I338" s="32">
        <v>173.50377777777777</v>
      </c>
      <c r="J338" s="32">
        <v>0</v>
      </c>
      <c r="K338" s="37">
        <v>0</v>
      </c>
      <c r="L338" s="32">
        <v>20.244444444444444</v>
      </c>
      <c r="M338" s="32">
        <v>0</v>
      </c>
      <c r="N338" s="37">
        <v>0</v>
      </c>
      <c r="O338" s="32">
        <v>15.177777777777777</v>
      </c>
      <c r="P338" s="32">
        <v>0</v>
      </c>
      <c r="Q338" s="37">
        <v>0</v>
      </c>
      <c r="R338" s="32">
        <v>5.0666666666666664</v>
      </c>
      <c r="S338" s="32">
        <v>0</v>
      </c>
      <c r="T338" s="37">
        <v>0</v>
      </c>
      <c r="U338" s="32">
        <v>0</v>
      </c>
      <c r="V338" s="32">
        <v>0</v>
      </c>
      <c r="W338" s="37" t="s">
        <v>2466</v>
      </c>
      <c r="X338" s="32">
        <v>39.584333333333333</v>
      </c>
      <c r="Y338" s="32">
        <v>0</v>
      </c>
      <c r="Z338" s="37">
        <v>0</v>
      </c>
      <c r="AA338" s="32">
        <v>4.6083333333333334</v>
      </c>
      <c r="AB338" s="32">
        <v>0</v>
      </c>
      <c r="AC338" s="37">
        <v>0</v>
      </c>
      <c r="AD338" s="32">
        <v>118.74166666666666</v>
      </c>
      <c r="AE338" s="32">
        <v>0</v>
      </c>
      <c r="AF338" s="37">
        <v>0</v>
      </c>
      <c r="AG338" s="32">
        <v>0</v>
      </c>
      <c r="AH338" s="32">
        <v>0</v>
      </c>
      <c r="AI338" s="37" t="s">
        <v>2466</v>
      </c>
      <c r="AJ338" s="32">
        <v>0</v>
      </c>
      <c r="AK338" s="32">
        <v>0</v>
      </c>
      <c r="AL338" s="37" t="s">
        <v>2466</v>
      </c>
      <c r="AM338" t="s">
        <v>238</v>
      </c>
      <c r="AN338" s="34">
        <v>5</v>
      </c>
      <c r="AX338"/>
      <c r="AY338"/>
    </row>
    <row r="339" spans="1:51" x14ac:dyDescent="0.25">
      <c r="A339" t="s">
        <v>2364</v>
      </c>
      <c r="B339" t="s">
        <v>951</v>
      </c>
      <c r="C339" t="s">
        <v>1968</v>
      </c>
      <c r="D339" t="s">
        <v>2244</v>
      </c>
      <c r="E339" s="32">
        <v>77.62222222222222</v>
      </c>
      <c r="F339" s="32">
        <v>275.97144444444439</v>
      </c>
      <c r="G339" s="32">
        <v>5.3002222222222226</v>
      </c>
      <c r="H339" s="37">
        <v>1.9205690765912581E-2</v>
      </c>
      <c r="I339" s="32">
        <v>263.44088888888882</v>
      </c>
      <c r="J339" s="32">
        <v>5.3002222222222226</v>
      </c>
      <c r="K339" s="37">
        <v>2.0119208694507902E-2</v>
      </c>
      <c r="L339" s="32">
        <v>24.724333333333337</v>
      </c>
      <c r="M339" s="32">
        <v>0.17777777777777778</v>
      </c>
      <c r="N339" s="37">
        <v>7.1903972245066705E-3</v>
      </c>
      <c r="O339" s="32">
        <v>16.193777777777779</v>
      </c>
      <c r="P339" s="32">
        <v>0.17777777777777778</v>
      </c>
      <c r="Q339" s="37">
        <v>1.0978153474585575E-2</v>
      </c>
      <c r="R339" s="32">
        <v>4.7027777777777775</v>
      </c>
      <c r="S339" s="32">
        <v>0</v>
      </c>
      <c r="T339" s="37">
        <v>0</v>
      </c>
      <c r="U339" s="32">
        <v>3.8277777777777779</v>
      </c>
      <c r="V339" s="32">
        <v>0</v>
      </c>
      <c r="W339" s="37">
        <v>0</v>
      </c>
      <c r="X339" s="32">
        <v>84.061222222222213</v>
      </c>
      <c r="Y339" s="32">
        <v>2.5330000000000004</v>
      </c>
      <c r="Z339" s="37">
        <v>3.0132800035952641E-2</v>
      </c>
      <c r="AA339" s="32">
        <v>4</v>
      </c>
      <c r="AB339" s="32">
        <v>0</v>
      </c>
      <c r="AC339" s="37">
        <v>0</v>
      </c>
      <c r="AD339" s="32">
        <v>158.16688888888882</v>
      </c>
      <c r="AE339" s="32">
        <v>2.5894444444444447</v>
      </c>
      <c r="AF339" s="37">
        <v>1.6371596246440127E-2</v>
      </c>
      <c r="AG339" s="32">
        <v>0</v>
      </c>
      <c r="AH339" s="32">
        <v>0</v>
      </c>
      <c r="AI339" s="37" t="s">
        <v>2466</v>
      </c>
      <c r="AJ339" s="32">
        <v>5.019000000000001</v>
      </c>
      <c r="AK339" s="32">
        <v>0</v>
      </c>
      <c r="AL339" s="37">
        <v>0</v>
      </c>
      <c r="AM339" t="s">
        <v>89</v>
      </c>
      <c r="AN339" s="34">
        <v>5</v>
      </c>
      <c r="AX339"/>
      <c r="AY339"/>
    </row>
    <row r="340" spans="1:51" x14ac:dyDescent="0.25">
      <c r="A340" t="s">
        <v>2364</v>
      </c>
      <c r="B340" t="s">
        <v>1203</v>
      </c>
      <c r="C340" t="s">
        <v>1930</v>
      </c>
      <c r="D340" t="s">
        <v>2241</v>
      </c>
      <c r="E340" s="32">
        <v>44.68888888888889</v>
      </c>
      <c r="F340" s="32">
        <v>194.96099999999998</v>
      </c>
      <c r="G340" s="32">
        <v>0</v>
      </c>
      <c r="H340" s="37">
        <v>0</v>
      </c>
      <c r="I340" s="32">
        <v>178.28322222222221</v>
      </c>
      <c r="J340" s="32">
        <v>0</v>
      </c>
      <c r="K340" s="37">
        <v>0</v>
      </c>
      <c r="L340" s="32">
        <v>35.953888888888891</v>
      </c>
      <c r="M340" s="32">
        <v>0</v>
      </c>
      <c r="N340" s="37">
        <v>0</v>
      </c>
      <c r="O340" s="32">
        <v>19.276111111111113</v>
      </c>
      <c r="P340" s="32">
        <v>0</v>
      </c>
      <c r="Q340" s="37">
        <v>0</v>
      </c>
      <c r="R340" s="32">
        <v>5.6</v>
      </c>
      <c r="S340" s="32">
        <v>0</v>
      </c>
      <c r="T340" s="37">
        <v>0</v>
      </c>
      <c r="U340" s="32">
        <v>11.077777777777778</v>
      </c>
      <c r="V340" s="32">
        <v>0</v>
      </c>
      <c r="W340" s="37">
        <v>0</v>
      </c>
      <c r="X340" s="32">
        <v>45.131444444444448</v>
      </c>
      <c r="Y340" s="32">
        <v>0</v>
      </c>
      <c r="Z340" s="37">
        <v>0</v>
      </c>
      <c r="AA340" s="32">
        <v>0</v>
      </c>
      <c r="AB340" s="32">
        <v>0</v>
      </c>
      <c r="AC340" s="37" t="s">
        <v>2466</v>
      </c>
      <c r="AD340" s="32">
        <v>113.87566666666665</v>
      </c>
      <c r="AE340" s="32">
        <v>0</v>
      </c>
      <c r="AF340" s="37">
        <v>0</v>
      </c>
      <c r="AG340" s="32">
        <v>0</v>
      </c>
      <c r="AH340" s="32">
        <v>0</v>
      </c>
      <c r="AI340" s="37" t="s">
        <v>2466</v>
      </c>
      <c r="AJ340" s="32">
        <v>0</v>
      </c>
      <c r="AK340" s="32">
        <v>0</v>
      </c>
      <c r="AL340" s="37" t="s">
        <v>2466</v>
      </c>
      <c r="AM340" t="s">
        <v>251</v>
      </c>
      <c r="AN340" s="34">
        <v>5</v>
      </c>
      <c r="AX340"/>
      <c r="AY340"/>
    </row>
    <row r="341" spans="1:51" x14ac:dyDescent="0.25">
      <c r="A341" t="s">
        <v>2364</v>
      </c>
      <c r="B341" t="s">
        <v>1559</v>
      </c>
      <c r="C341" t="s">
        <v>2061</v>
      </c>
      <c r="D341" t="s">
        <v>2262</v>
      </c>
      <c r="E341" s="32">
        <v>43.677777777777777</v>
      </c>
      <c r="F341" s="32">
        <v>178.82933333333327</v>
      </c>
      <c r="G341" s="32">
        <v>38.751111111111122</v>
      </c>
      <c r="H341" s="37">
        <v>0.21669325937082173</v>
      </c>
      <c r="I341" s="32">
        <v>158.18644444444439</v>
      </c>
      <c r="J341" s="32">
        <v>38.751111111111122</v>
      </c>
      <c r="K341" s="37">
        <v>0.24497112408845273</v>
      </c>
      <c r="L341" s="32">
        <v>40.653111111111116</v>
      </c>
      <c r="M341" s="32">
        <v>4.5</v>
      </c>
      <c r="N341" s="37">
        <v>0.11069263525000135</v>
      </c>
      <c r="O341" s="32">
        <v>25.272666666666677</v>
      </c>
      <c r="P341" s="32">
        <v>4.5</v>
      </c>
      <c r="Q341" s="37">
        <v>0.17805798095439071</v>
      </c>
      <c r="R341" s="32">
        <v>10.491555555555557</v>
      </c>
      <c r="S341" s="32">
        <v>0</v>
      </c>
      <c r="T341" s="37">
        <v>0</v>
      </c>
      <c r="U341" s="32">
        <v>4.8888888888888893</v>
      </c>
      <c r="V341" s="32">
        <v>0</v>
      </c>
      <c r="W341" s="37">
        <v>0</v>
      </c>
      <c r="X341" s="32">
        <v>42.422111111111086</v>
      </c>
      <c r="Y341" s="32">
        <v>8.4361111111111118</v>
      </c>
      <c r="Z341" s="37">
        <v>0.19886118088313498</v>
      </c>
      <c r="AA341" s="32">
        <v>5.2624444444444443</v>
      </c>
      <c r="AB341" s="32">
        <v>0</v>
      </c>
      <c r="AC341" s="37">
        <v>0</v>
      </c>
      <c r="AD341" s="32">
        <v>85.981555555555516</v>
      </c>
      <c r="AE341" s="32">
        <v>25.815000000000008</v>
      </c>
      <c r="AF341" s="37">
        <v>0.300238810907766</v>
      </c>
      <c r="AG341" s="32">
        <v>4.5101111111111116</v>
      </c>
      <c r="AH341" s="32">
        <v>0</v>
      </c>
      <c r="AI341" s="37">
        <v>0</v>
      </c>
      <c r="AJ341" s="32">
        <v>0</v>
      </c>
      <c r="AK341" s="32">
        <v>0</v>
      </c>
      <c r="AL341" s="37" t="s">
        <v>2466</v>
      </c>
      <c r="AM341" t="s">
        <v>615</v>
      </c>
      <c r="AN341" s="34">
        <v>5</v>
      </c>
      <c r="AX341"/>
      <c r="AY341"/>
    </row>
    <row r="342" spans="1:51" x14ac:dyDescent="0.25">
      <c r="A342" t="s">
        <v>2364</v>
      </c>
      <c r="B342" t="s">
        <v>1533</v>
      </c>
      <c r="C342" t="s">
        <v>2186</v>
      </c>
      <c r="D342" t="s">
        <v>2286</v>
      </c>
      <c r="E342" s="32">
        <v>77.86666666666666</v>
      </c>
      <c r="F342" s="32">
        <v>310.08511111111113</v>
      </c>
      <c r="G342" s="32">
        <v>0</v>
      </c>
      <c r="H342" s="37">
        <v>0</v>
      </c>
      <c r="I342" s="32">
        <v>291.49144444444448</v>
      </c>
      <c r="J342" s="32">
        <v>0</v>
      </c>
      <c r="K342" s="37">
        <v>0</v>
      </c>
      <c r="L342" s="32">
        <v>55.709444444444443</v>
      </c>
      <c r="M342" s="32">
        <v>0</v>
      </c>
      <c r="N342" s="37">
        <v>0</v>
      </c>
      <c r="O342" s="32">
        <v>37.11577777777778</v>
      </c>
      <c r="P342" s="32">
        <v>0</v>
      </c>
      <c r="Q342" s="37">
        <v>0</v>
      </c>
      <c r="R342" s="32">
        <v>12.904777777777776</v>
      </c>
      <c r="S342" s="32">
        <v>0</v>
      </c>
      <c r="T342" s="37">
        <v>0</v>
      </c>
      <c r="U342" s="32">
        <v>5.6888888888888891</v>
      </c>
      <c r="V342" s="32">
        <v>0</v>
      </c>
      <c r="W342" s="37">
        <v>0</v>
      </c>
      <c r="X342" s="32">
        <v>83.869444444444468</v>
      </c>
      <c r="Y342" s="32">
        <v>0</v>
      </c>
      <c r="Z342" s="37">
        <v>0</v>
      </c>
      <c r="AA342" s="32">
        <v>0</v>
      </c>
      <c r="AB342" s="32">
        <v>0</v>
      </c>
      <c r="AC342" s="37" t="s">
        <v>2466</v>
      </c>
      <c r="AD342" s="32">
        <v>170.50622222222225</v>
      </c>
      <c r="AE342" s="32">
        <v>0</v>
      </c>
      <c r="AF342" s="37">
        <v>0</v>
      </c>
      <c r="AG342" s="32">
        <v>0</v>
      </c>
      <c r="AH342" s="32">
        <v>0</v>
      </c>
      <c r="AI342" s="37" t="s">
        <v>2466</v>
      </c>
      <c r="AJ342" s="32">
        <v>0</v>
      </c>
      <c r="AK342" s="32">
        <v>0</v>
      </c>
      <c r="AL342" s="37" t="s">
        <v>2466</v>
      </c>
      <c r="AM342" t="s">
        <v>588</v>
      </c>
      <c r="AN342" s="34">
        <v>5</v>
      </c>
      <c r="AX342"/>
      <c r="AY342"/>
    </row>
    <row r="343" spans="1:51" x14ac:dyDescent="0.25">
      <c r="A343" t="s">
        <v>2364</v>
      </c>
      <c r="B343" t="s">
        <v>1090</v>
      </c>
      <c r="C343" t="s">
        <v>2065</v>
      </c>
      <c r="D343" t="s">
        <v>2257</v>
      </c>
      <c r="E343" s="32">
        <v>30.677777777777777</v>
      </c>
      <c r="F343" s="32">
        <v>98.612111111111105</v>
      </c>
      <c r="G343" s="32">
        <v>0</v>
      </c>
      <c r="H343" s="37">
        <v>0</v>
      </c>
      <c r="I343" s="32">
        <v>90.431555555555548</v>
      </c>
      <c r="J343" s="32">
        <v>0</v>
      </c>
      <c r="K343" s="37">
        <v>0</v>
      </c>
      <c r="L343" s="32">
        <v>12.658333333333333</v>
      </c>
      <c r="M343" s="32">
        <v>0</v>
      </c>
      <c r="N343" s="37">
        <v>0</v>
      </c>
      <c r="O343" s="32">
        <v>10.441666666666666</v>
      </c>
      <c r="P343" s="32">
        <v>0</v>
      </c>
      <c r="Q343" s="37">
        <v>0</v>
      </c>
      <c r="R343" s="32">
        <v>0</v>
      </c>
      <c r="S343" s="32">
        <v>0</v>
      </c>
      <c r="T343" s="37" t="s">
        <v>2466</v>
      </c>
      <c r="U343" s="32">
        <v>2.2166666666666668</v>
      </c>
      <c r="V343" s="32">
        <v>0</v>
      </c>
      <c r="W343" s="37">
        <v>0</v>
      </c>
      <c r="X343" s="32">
        <v>26.52911111111111</v>
      </c>
      <c r="Y343" s="32">
        <v>0</v>
      </c>
      <c r="Z343" s="37">
        <v>0</v>
      </c>
      <c r="AA343" s="32">
        <v>5.9638888888888886</v>
      </c>
      <c r="AB343" s="32">
        <v>0</v>
      </c>
      <c r="AC343" s="37">
        <v>0</v>
      </c>
      <c r="AD343" s="32">
        <v>20.860888888888891</v>
      </c>
      <c r="AE343" s="32">
        <v>0</v>
      </c>
      <c r="AF343" s="37">
        <v>0</v>
      </c>
      <c r="AG343" s="32">
        <v>32.599888888888884</v>
      </c>
      <c r="AH343" s="32">
        <v>0</v>
      </c>
      <c r="AI343" s="37">
        <v>0</v>
      </c>
      <c r="AJ343" s="32">
        <v>0</v>
      </c>
      <c r="AK343" s="32">
        <v>0</v>
      </c>
      <c r="AL343" s="37" t="s">
        <v>2466</v>
      </c>
      <c r="AM343" t="s">
        <v>136</v>
      </c>
      <c r="AN343" s="34">
        <v>5</v>
      </c>
      <c r="AX343"/>
      <c r="AY343"/>
    </row>
    <row r="344" spans="1:51" x14ac:dyDescent="0.25">
      <c r="A344" t="s">
        <v>2364</v>
      </c>
      <c r="B344" t="s">
        <v>1080</v>
      </c>
      <c r="C344" t="s">
        <v>1968</v>
      </c>
      <c r="D344" t="s">
        <v>2244</v>
      </c>
      <c r="E344" s="32">
        <v>57.81111111111111</v>
      </c>
      <c r="F344" s="32">
        <v>146.33699999999999</v>
      </c>
      <c r="G344" s="32">
        <v>37.128888888888895</v>
      </c>
      <c r="H344" s="37">
        <v>0.25372181258935811</v>
      </c>
      <c r="I344" s="32">
        <v>135.34255555555555</v>
      </c>
      <c r="J344" s="32">
        <v>36.706666666666671</v>
      </c>
      <c r="K344" s="37">
        <v>0.27121304541644536</v>
      </c>
      <c r="L344" s="32">
        <v>22.444111111111116</v>
      </c>
      <c r="M344" s="32">
        <v>12.332222222222223</v>
      </c>
      <c r="N344" s="37">
        <v>0.54946360589513699</v>
      </c>
      <c r="O344" s="32">
        <v>17.133000000000006</v>
      </c>
      <c r="P344" s="32">
        <v>11.91</v>
      </c>
      <c r="Q344" s="37">
        <v>0.69514971108387302</v>
      </c>
      <c r="R344" s="32">
        <v>0</v>
      </c>
      <c r="S344" s="32">
        <v>0</v>
      </c>
      <c r="T344" s="37" t="s">
        <v>2466</v>
      </c>
      <c r="U344" s="32">
        <v>5.3111111111111109</v>
      </c>
      <c r="V344" s="32">
        <v>0.42222222222222222</v>
      </c>
      <c r="W344" s="37">
        <v>7.9497907949790794E-2</v>
      </c>
      <c r="X344" s="32">
        <v>24.780777777777782</v>
      </c>
      <c r="Y344" s="32">
        <v>8.4370000000000012</v>
      </c>
      <c r="Z344" s="37">
        <v>0.34046550417662436</v>
      </c>
      <c r="AA344" s="32">
        <v>5.6833333333333336</v>
      </c>
      <c r="AB344" s="32">
        <v>0</v>
      </c>
      <c r="AC344" s="37">
        <v>0</v>
      </c>
      <c r="AD344" s="32">
        <v>93.428777777777753</v>
      </c>
      <c r="AE344" s="32">
        <v>16.359666666666669</v>
      </c>
      <c r="AF344" s="37">
        <v>0.17510307911314507</v>
      </c>
      <c r="AG344" s="32">
        <v>0</v>
      </c>
      <c r="AH344" s="32">
        <v>0</v>
      </c>
      <c r="AI344" s="37" t="s">
        <v>2466</v>
      </c>
      <c r="AJ344" s="32">
        <v>0</v>
      </c>
      <c r="AK344" s="32">
        <v>0</v>
      </c>
      <c r="AL344" s="37" t="s">
        <v>2466</v>
      </c>
      <c r="AM344" t="s">
        <v>125</v>
      </c>
      <c r="AN344" s="34">
        <v>5</v>
      </c>
      <c r="AX344"/>
      <c r="AY344"/>
    </row>
    <row r="345" spans="1:51" x14ac:dyDescent="0.25">
      <c r="A345" t="s">
        <v>2364</v>
      </c>
      <c r="B345" t="s">
        <v>1184</v>
      </c>
      <c r="C345" t="s">
        <v>2025</v>
      </c>
      <c r="D345" t="s">
        <v>2269</v>
      </c>
      <c r="E345" s="32">
        <v>49.155555555555559</v>
      </c>
      <c r="F345" s="32">
        <v>196.71166666666667</v>
      </c>
      <c r="G345" s="32">
        <v>90.253777777777771</v>
      </c>
      <c r="H345" s="37">
        <v>0.4588125315958777</v>
      </c>
      <c r="I345" s="32">
        <v>175.27077777777777</v>
      </c>
      <c r="J345" s="32">
        <v>89.820777777777778</v>
      </c>
      <c r="K345" s="37">
        <v>0.51246864375566192</v>
      </c>
      <c r="L345" s="32">
        <v>12.263666666666666</v>
      </c>
      <c r="M345" s="32">
        <v>5.5634444444444444</v>
      </c>
      <c r="N345" s="37">
        <v>0.45365261431690723</v>
      </c>
      <c r="O345" s="32">
        <v>8.3219999999999992</v>
      </c>
      <c r="P345" s="32">
        <v>5.3078888888888889</v>
      </c>
      <c r="Q345" s="37">
        <v>0.63781409383428134</v>
      </c>
      <c r="R345" s="32">
        <v>0.25555555555555554</v>
      </c>
      <c r="S345" s="32">
        <v>0.25555555555555554</v>
      </c>
      <c r="T345" s="37">
        <v>1</v>
      </c>
      <c r="U345" s="32">
        <v>3.6861111111111109</v>
      </c>
      <c r="V345" s="32">
        <v>0</v>
      </c>
      <c r="W345" s="37">
        <v>0</v>
      </c>
      <c r="X345" s="32">
        <v>42.696444444444445</v>
      </c>
      <c r="Y345" s="32">
        <v>35.388111111111108</v>
      </c>
      <c r="Z345" s="37">
        <v>0.82883039961693394</v>
      </c>
      <c r="AA345" s="32">
        <v>17.499222222222219</v>
      </c>
      <c r="AB345" s="32">
        <v>0.17744444444444443</v>
      </c>
      <c r="AC345" s="37">
        <v>1.0140133212269753E-2</v>
      </c>
      <c r="AD345" s="32">
        <v>124.25233333333334</v>
      </c>
      <c r="AE345" s="32">
        <v>49.124777777777773</v>
      </c>
      <c r="AF345" s="37">
        <v>0.39536302023391462</v>
      </c>
      <c r="AG345" s="32">
        <v>0</v>
      </c>
      <c r="AH345" s="32">
        <v>0</v>
      </c>
      <c r="AI345" s="37" t="s">
        <v>2466</v>
      </c>
      <c r="AJ345" s="32">
        <v>0</v>
      </c>
      <c r="AK345" s="32">
        <v>0</v>
      </c>
      <c r="AL345" s="37" t="s">
        <v>2466</v>
      </c>
      <c r="AM345" t="s">
        <v>232</v>
      </c>
      <c r="AN345" s="34">
        <v>5</v>
      </c>
      <c r="AX345"/>
      <c r="AY345"/>
    </row>
    <row r="346" spans="1:51" x14ac:dyDescent="0.25">
      <c r="A346" t="s">
        <v>2364</v>
      </c>
      <c r="B346" t="s">
        <v>1652</v>
      </c>
      <c r="C346" t="s">
        <v>2069</v>
      </c>
      <c r="D346" t="s">
        <v>2281</v>
      </c>
      <c r="E346" s="32">
        <v>22.233333333333334</v>
      </c>
      <c r="F346" s="32">
        <v>84.713888888888889</v>
      </c>
      <c r="G346" s="32">
        <v>0</v>
      </c>
      <c r="H346" s="37">
        <v>0</v>
      </c>
      <c r="I346" s="32">
        <v>74.444444444444443</v>
      </c>
      <c r="J346" s="32">
        <v>0</v>
      </c>
      <c r="K346" s="37">
        <v>0</v>
      </c>
      <c r="L346" s="32">
        <v>7.1472222222222221</v>
      </c>
      <c r="M346" s="32">
        <v>0</v>
      </c>
      <c r="N346" s="37">
        <v>0</v>
      </c>
      <c r="O346" s="32">
        <v>2.0416666666666665</v>
      </c>
      <c r="P346" s="32">
        <v>0</v>
      </c>
      <c r="Q346" s="37">
        <v>0</v>
      </c>
      <c r="R346" s="32">
        <v>0</v>
      </c>
      <c r="S346" s="32">
        <v>0</v>
      </c>
      <c r="T346" s="37" t="s">
        <v>2466</v>
      </c>
      <c r="U346" s="32">
        <v>5.1055555555555552</v>
      </c>
      <c r="V346" s="32">
        <v>0</v>
      </c>
      <c r="W346" s="37">
        <v>0</v>
      </c>
      <c r="X346" s="32">
        <v>30.119444444444444</v>
      </c>
      <c r="Y346" s="32">
        <v>0</v>
      </c>
      <c r="Z346" s="37">
        <v>0</v>
      </c>
      <c r="AA346" s="32">
        <v>5.1638888888888888</v>
      </c>
      <c r="AB346" s="32">
        <v>0</v>
      </c>
      <c r="AC346" s="37">
        <v>0</v>
      </c>
      <c r="AD346" s="32">
        <v>42.283333333333331</v>
      </c>
      <c r="AE346" s="32">
        <v>0</v>
      </c>
      <c r="AF346" s="37">
        <v>0</v>
      </c>
      <c r="AG346" s="32">
        <v>0</v>
      </c>
      <c r="AH346" s="32">
        <v>0</v>
      </c>
      <c r="AI346" s="37" t="s">
        <v>2466</v>
      </c>
      <c r="AJ346" s="32">
        <v>0</v>
      </c>
      <c r="AK346" s="32">
        <v>0</v>
      </c>
      <c r="AL346" s="37" t="s">
        <v>2466</v>
      </c>
      <c r="AM346" t="s">
        <v>710</v>
      </c>
      <c r="AN346" s="34">
        <v>5</v>
      </c>
      <c r="AX346"/>
      <c r="AY346"/>
    </row>
    <row r="347" spans="1:51" x14ac:dyDescent="0.25">
      <c r="A347" t="s">
        <v>2364</v>
      </c>
      <c r="B347" t="s">
        <v>1634</v>
      </c>
      <c r="C347" t="s">
        <v>2202</v>
      </c>
      <c r="D347" t="s">
        <v>2281</v>
      </c>
      <c r="E347" s="32">
        <v>22.766666666666666</v>
      </c>
      <c r="F347" s="32">
        <v>85.705555555555549</v>
      </c>
      <c r="G347" s="32">
        <v>0</v>
      </c>
      <c r="H347" s="37">
        <v>0</v>
      </c>
      <c r="I347" s="32">
        <v>74.544444444444451</v>
      </c>
      <c r="J347" s="32">
        <v>0</v>
      </c>
      <c r="K347" s="37">
        <v>0</v>
      </c>
      <c r="L347" s="32">
        <v>20.019444444444446</v>
      </c>
      <c r="M347" s="32">
        <v>0</v>
      </c>
      <c r="N347" s="37">
        <v>0</v>
      </c>
      <c r="O347" s="32">
        <v>14.113888888888889</v>
      </c>
      <c r="P347" s="32">
        <v>0</v>
      </c>
      <c r="Q347" s="37">
        <v>0</v>
      </c>
      <c r="R347" s="32">
        <v>0</v>
      </c>
      <c r="S347" s="32">
        <v>0</v>
      </c>
      <c r="T347" s="37" t="s">
        <v>2466</v>
      </c>
      <c r="U347" s="32">
        <v>5.9055555555555559</v>
      </c>
      <c r="V347" s="32">
        <v>0</v>
      </c>
      <c r="W347" s="37">
        <v>0</v>
      </c>
      <c r="X347" s="32">
        <v>18.980555555555554</v>
      </c>
      <c r="Y347" s="32">
        <v>0</v>
      </c>
      <c r="Z347" s="37">
        <v>0</v>
      </c>
      <c r="AA347" s="32">
        <v>5.2555555555555555</v>
      </c>
      <c r="AB347" s="32">
        <v>0</v>
      </c>
      <c r="AC347" s="37">
        <v>0</v>
      </c>
      <c r="AD347" s="32">
        <v>41.45</v>
      </c>
      <c r="AE347" s="32">
        <v>0</v>
      </c>
      <c r="AF347" s="37">
        <v>0</v>
      </c>
      <c r="AG347" s="32">
        <v>0</v>
      </c>
      <c r="AH347" s="32">
        <v>0</v>
      </c>
      <c r="AI347" s="37" t="s">
        <v>2466</v>
      </c>
      <c r="AJ347" s="32">
        <v>0</v>
      </c>
      <c r="AK347" s="32">
        <v>0</v>
      </c>
      <c r="AL347" s="37" t="s">
        <v>2466</v>
      </c>
      <c r="AM347" t="s">
        <v>691</v>
      </c>
      <c r="AN347" s="34">
        <v>5</v>
      </c>
      <c r="AX347"/>
      <c r="AY347"/>
    </row>
    <row r="348" spans="1:51" x14ac:dyDescent="0.25">
      <c r="A348" t="s">
        <v>2364</v>
      </c>
      <c r="B348" t="s">
        <v>1055</v>
      </c>
      <c r="C348" t="s">
        <v>1936</v>
      </c>
      <c r="D348" t="s">
        <v>2278</v>
      </c>
      <c r="E348" s="32">
        <v>64.62222222222222</v>
      </c>
      <c r="F348" s="32">
        <v>308.69200000000001</v>
      </c>
      <c r="G348" s="32">
        <v>0</v>
      </c>
      <c r="H348" s="37">
        <v>0</v>
      </c>
      <c r="I348" s="32">
        <v>275.26422222222226</v>
      </c>
      <c r="J348" s="32">
        <v>0</v>
      </c>
      <c r="K348" s="37">
        <v>0</v>
      </c>
      <c r="L348" s="32">
        <v>46.804999999999993</v>
      </c>
      <c r="M348" s="32">
        <v>0</v>
      </c>
      <c r="N348" s="37">
        <v>0</v>
      </c>
      <c r="O348" s="32">
        <v>31.243888888888886</v>
      </c>
      <c r="P348" s="32">
        <v>0</v>
      </c>
      <c r="Q348" s="37">
        <v>0</v>
      </c>
      <c r="R348" s="32">
        <v>6.3166666666666664</v>
      </c>
      <c r="S348" s="32">
        <v>0</v>
      </c>
      <c r="T348" s="37">
        <v>0</v>
      </c>
      <c r="U348" s="32">
        <v>9.2444444444444436</v>
      </c>
      <c r="V348" s="32">
        <v>0</v>
      </c>
      <c r="W348" s="37">
        <v>0</v>
      </c>
      <c r="X348" s="32">
        <v>93.13333333333334</v>
      </c>
      <c r="Y348" s="32">
        <v>0</v>
      </c>
      <c r="Z348" s="37">
        <v>0</v>
      </c>
      <c r="AA348" s="32">
        <v>17.866666666666667</v>
      </c>
      <c r="AB348" s="32">
        <v>0</v>
      </c>
      <c r="AC348" s="37">
        <v>0</v>
      </c>
      <c r="AD348" s="32">
        <v>150.88700000000003</v>
      </c>
      <c r="AE348" s="32">
        <v>0</v>
      </c>
      <c r="AF348" s="37">
        <v>0</v>
      </c>
      <c r="AG348" s="32">
        <v>0</v>
      </c>
      <c r="AH348" s="32">
        <v>0</v>
      </c>
      <c r="AI348" s="37" t="s">
        <v>2466</v>
      </c>
      <c r="AJ348" s="32">
        <v>0</v>
      </c>
      <c r="AK348" s="32">
        <v>0</v>
      </c>
      <c r="AL348" s="37" t="s">
        <v>2466</v>
      </c>
      <c r="AM348" t="s">
        <v>100</v>
      </c>
      <c r="AN348" s="34">
        <v>5</v>
      </c>
      <c r="AX348"/>
      <c r="AY348"/>
    </row>
    <row r="349" spans="1:51" x14ac:dyDescent="0.25">
      <c r="A349" t="s">
        <v>2364</v>
      </c>
      <c r="B349" t="s">
        <v>1228</v>
      </c>
      <c r="C349" t="s">
        <v>1939</v>
      </c>
      <c r="D349" t="s">
        <v>2293</v>
      </c>
      <c r="E349" s="32">
        <v>67.37777777777778</v>
      </c>
      <c r="F349" s="32">
        <v>238.90799999999996</v>
      </c>
      <c r="G349" s="32">
        <v>0.48944444444444446</v>
      </c>
      <c r="H349" s="37">
        <v>2.0486733154370909E-3</v>
      </c>
      <c r="I349" s="32">
        <v>217.56355555555552</v>
      </c>
      <c r="J349" s="32">
        <v>0.48944444444444446</v>
      </c>
      <c r="K349" s="37">
        <v>2.2496619123300882E-3</v>
      </c>
      <c r="L349" s="32">
        <v>34.231000000000002</v>
      </c>
      <c r="M349" s="32">
        <v>0</v>
      </c>
      <c r="N349" s="37">
        <v>0</v>
      </c>
      <c r="O349" s="32">
        <v>21.26988888888889</v>
      </c>
      <c r="P349" s="32">
        <v>0</v>
      </c>
      <c r="Q349" s="37">
        <v>0</v>
      </c>
      <c r="R349" s="32">
        <v>8.6166666666666671</v>
      </c>
      <c r="S349" s="32">
        <v>0</v>
      </c>
      <c r="T349" s="37">
        <v>0</v>
      </c>
      <c r="U349" s="32">
        <v>4.3444444444444441</v>
      </c>
      <c r="V349" s="32">
        <v>0</v>
      </c>
      <c r="W349" s="37">
        <v>0</v>
      </c>
      <c r="X349" s="32">
        <v>46.320555555555558</v>
      </c>
      <c r="Y349" s="32">
        <v>0.33333333333333331</v>
      </c>
      <c r="Z349" s="37">
        <v>7.1962291759118217E-3</v>
      </c>
      <c r="AA349" s="32">
        <v>8.3833333333333329</v>
      </c>
      <c r="AB349" s="32">
        <v>0</v>
      </c>
      <c r="AC349" s="37">
        <v>0</v>
      </c>
      <c r="AD349" s="32">
        <v>149.97311111111108</v>
      </c>
      <c r="AE349" s="32">
        <v>0.15611111111111112</v>
      </c>
      <c r="AF349" s="37">
        <v>1.0409273366040433E-3</v>
      </c>
      <c r="AG349" s="32">
        <v>0</v>
      </c>
      <c r="AH349" s="32">
        <v>0</v>
      </c>
      <c r="AI349" s="37" t="s">
        <v>2466</v>
      </c>
      <c r="AJ349" s="32">
        <v>0</v>
      </c>
      <c r="AK349" s="32">
        <v>0</v>
      </c>
      <c r="AL349" s="37" t="s">
        <v>2466</v>
      </c>
      <c r="AM349" t="s">
        <v>277</v>
      </c>
      <c r="AN349" s="34">
        <v>5</v>
      </c>
      <c r="AX349"/>
      <c r="AY349"/>
    </row>
    <row r="350" spans="1:51" x14ac:dyDescent="0.25">
      <c r="A350" t="s">
        <v>2364</v>
      </c>
      <c r="B350" t="s">
        <v>1075</v>
      </c>
      <c r="C350" t="s">
        <v>2068</v>
      </c>
      <c r="D350" t="s">
        <v>2293</v>
      </c>
      <c r="E350" s="32">
        <v>55.888888888888886</v>
      </c>
      <c r="F350" s="32">
        <v>204.79111111111109</v>
      </c>
      <c r="G350" s="32">
        <v>18.511111111111109</v>
      </c>
      <c r="H350" s="37">
        <v>9.0390207908329356E-2</v>
      </c>
      <c r="I350" s="32">
        <v>176.39666666666665</v>
      </c>
      <c r="J350" s="32">
        <v>18.511111111111109</v>
      </c>
      <c r="K350" s="37">
        <v>0.10494025460294665</v>
      </c>
      <c r="L350" s="32">
        <v>35.719888888888889</v>
      </c>
      <c r="M350" s="32">
        <v>0</v>
      </c>
      <c r="N350" s="37">
        <v>0</v>
      </c>
      <c r="O350" s="32">
        <v>12.714333333333332</v>
      </c>
      <c r="P350" s="32">
        <v>0</v>
      </c>
      <c r="Q350" s="37">
        <v>0</v>
      </c>
      <c r="R350" s="32">
        <v>14.233333333333333</v>
      </c>
      <c r="S350" s="32">
        <v>0</v>
      </c>
      <c r="T350" s="37">
        <v>0</v>
      </c>
      <c r="U350" s="32">
        <v>8.7722222222222221</v>
      </c>
      <c r="V350" s="32">
        <v>0</v>
      </c>
      <c r="W350" s="37">
        <v>0</v>
      </c>
      <c r="X350" s="32">
        <v>42.024333333333331</v>
      </c>
      <c r="Y350" s="32">
        <v>7.4916666666666663</v>
      </c>
      <c r="Z350" s="37">
        <v>0.17826973261523085</v>
      </c>
      <c r="AA350" s="32">
        <v>5.3888888888888893</v>
      </c>
      <c r="AB350" s="32">
        <v>0</v>
      </c>
      <c r="AC350" s="37">
        <v>0</v>
      </c>
      <c r="AD350" s="32">
        <v>121.65799999999999</v>
      </c>
      <c r="AE350" s="32">
        <v>11.019444444444444</v>
      </c>
      <c r="AF350" s="37">
        <v>9.0577228332246504E-2</v>
      </c>
      <c r="AG350" s="32">
        <v>0</v>
      </c>
      <c r="AH350" s="32">
        <v>0</v>
      </c>
      <c r="AI350" s="37" t="s">
        <v>2466</v>
      </c>
      <c r="AJ350" s="32">
        <v>0</v>
      </c>
      <c r="AK350" s="32">
        <v>0</v>
      </c>
      <c r="AL350" s="37" t="s">
        <v>2466</v>
      </c>
      <c r="AM350" t="s">
        <v>120</v>
      </c>
      <c r="AN350" s="34">
        <v>5</v>
      </c>
      <c r="AX350"/>
      <c r="AY350"/>
    </row>
    <row r="351" spans="1:51" x14ac:dyDescent="0.25">
      <c r="A351" t="s">
        <v>2364</v>
      </c>
      <c r="B351" t="s">
        <v>1750</v>
      </c>
      <c r="C351" t="s">
        <v>2066</v>
      </c>
      <c r="D351" t="s">
        <v>2293</v>
      </c>
      <c r="E351" s="32">
        <v>130.44444444444446</v>
      </c>
      <c r="F351" s="32">
        <v>541.81322222222252</v>
      </c>
      <c r="G351" s="32">
        <v>135.797</v>
      </c>
      <c r="H351" s="37">
        <v>0.25063434119055772</v>
      </c>
      <c r="I351" s="32">
        <v>495.48955555555585</v>
      </c>
      <c r="J351" s="32">
        <v>135.797</v>
      </c>
      <c r="K351" s="37">
        <v>0.2740663218374822</v>
      </c>
      <c r="L351" s="32">
        <v>87.325999999999993</v>
      </c>
      <c r="M351" s="32">
        <v>8.8106666666666662</v>
      </c>
      <c r="N351" s="37">
        <v>0.10089396819580271</v>
      </c>
      <c r="O351" s="32">
        <v>52.260666666666687</v>
      </c>
      <c r="P351" s="32">
        <v>8.8106666666666662</v>
      </c>
      <c r="Q351" s="37">
        <v>0.16859078210508852</v>
      </c>
      <c r="R351" s="32">
        <v>29.465333333333319</v>
      </c>
      <c r="S351" s="32">
        <v>0</v>
      </c>
      <c r="T351" s="37">
        <v>0</v>
      </c>
      <c r="U351" s="32">
        <v>5.6</v>
      </c>
      <c r="V351" s="32">
        <v>0</v>
      </c>
      <c r="W351" s="37">
        <v>0</v>
      </c>
      <c r="X351" s="32">
        <v>118.46788888888889</v>
      </c>
      <c r="Y351" s="32">
        <v>32.753666666666653</v>
      </c>
      <c r="Z351" s="37">
        <v>0.27647717009109818</v>
      </c>
      <c r="AA351" s="32">
        <v>11.258333333333333</v>
      </c>
      <c r="AB351" s="32">
        <v>0</v>
      </c>
      <c r="AC351" s="37">
        <v>0</v>
      </c>
      <c r="AD351" s="32">
        <v>324.76100000000025</v>
      </c>
      <c r="AE351" s="32">
        <v>94.232666666666674</v>
      </c>
      <c r="AF351" s="37">
        <v>0.29016004590042094</v>
      </c>
      <c r="AG351" s="32">
        <v>0</v>
      </c>
      <c r="AH351" s="32">
        <v>0</v>
      </c>
      <c r="AI351" s="37" t="s">
        <v>2466</v>
      </c>
      <c r="AJ351" s="32">
        <v>0</v>
      </c>
      <c r="AK351" s="32">
        <v>0</v>
      </c>
      <c r="AL351" s="37" t="s">
        <v>2466</v>
      </c>
      <c r="AM351" t="s">
        <v>809</v>
      </c>
      <c r="AN351" s="34">
        <v>5</v>
      </c>
      <c r="AX351"/>
      <c r="AY351"/>
    </row>
    <row r="352" spans="1:51" x14ac:dyDescent="0.25">
      <c r="A352" t="s">
        <v>2364</v>
      </c>
      <c r="B352" t="s">
        <v>1045</v>
      </c>
      <c r="C352" t="s">
        <v>2057</v>
      </c>
      <c r="D352" t="s">
        <v>2293</v>
      </c>
      <c r="E352" s="32">
        <v>59.455555555555556</v>
      </c>
      <c r="F352" s="32">
        <v>252.31544444444444</v>
      </c>
      <c r="G352" s="32">
        <v>41.597222222222221</v>
      </c>
      <c r="H352" s="37">
        <v>0.1648619739224137</v>
      </c>
      <c r="I352" s="32">
        <v>223.01266666666663</v>
      </c>
      <c r="J352" s="32">
        <v>41.597222222222221</v>
      </c>
      <c r="K352" s="37">
        <v>0.18652403401102283</v>
      </c>
      <c r="L352" s="32">
        <v>53.74422222222222</v>
      </c>
      <c r="M352" s="32">
        <v>4.072222222222222</v>
      </c>
      <c r="N352" s="37">
        <v>7.577041873234952E-2</v>
      </c>
      <c r="O352" s="32">
        <v>41.033111111111111</v>
      </c>
      <c r="P352" s="32">
        <v>4.072222222222222</v>
      </c>
      <c r="Q352" s="37">
        <v>9.9242346289446462E-2</v>
      </c>
      <c r="R352" s="32">
        <v>10.666666666666666</v>
      </c>
      <c r="S352" s="32">
        <v>0</v>
      </c>
      <c r="T352" s="37">
        <v>0</v>
      </c>
      <c r="U352" s="32">
        <v>2.0444444444444443</v>
      </c>
      <c r="V352" s="32">
        <v>0</v>
      </c>
      <c r="W352" s="37">
        <v>0</v>
      </c>
      <c r="X352" s="32">
        <v>46.774111111111111</v>
      </c>
      <c r="Y352" s="32">
        <v>3.0138888888888888</v>
      </c>
      <c r="Z352" s="37">
        <v>6.443497946394848E-2</v>
      </c>
      <c r="AA352" s="32">
        <v>16.591666666666665</v>
      </c>
      <c r="AB352" s="32">
        <v>0</v>
      </c>
      <c r="AC352" s="37">
        <v>0</v>
      </c>
      <c r="AD352" s="32">
        <v>135.20544444444442</v>
      </c>
      <c r="AE352" s="32">
        <v>34.511111111111113</v>
      </c>
      <c r="AF352" s="37">
        <v>0.25524941878573271</v>
      </c>
      <c r="AG352" s="32">
        <v>0</v>
      </c>
      <c r="AH352" s="32">
        <v>0</v>
      </c>
      <c r="AI352" s="37" t="s">
        <v>2466</v>
      </c>
      <c r="AJ352" s="32">
        <v>0</v>
      </c>
      <c r="AK352" s="32">
        <v>0</v>
      </c>
      <c r="AL352" s="37" t="s">
        <v>2466</v>
      </c>
      <c r="AM352" t="s">
        <v>90</v>
      </c>
      <c r="AN352" s="34">
        <v>5</v>
      </c>
      <c r="AX352"/>
      <c r="AY352"/>
    </row>
    <row r="353" spans="1:51" x14ac:dyDescent="0.25">
      <c r="A353" t="s">
        <v>2364</v>
      </c>
      <c r="B353" t="s">
        <v>1527</v>
      </c>
      <c r="C353" t="s">
        <v>2183</v>
      </c>
      <c r="D353" t="s">
        <v>2270</v>
      </c>
      <c r="E353" s="32">
        <v>41.733333333333334</v>
      </c>
      <c r="F353" s="32">
        <v>106.40488888888888</v>
      </c>
      <c r="G353" s="32">
        <v>22.324333333333335</v>
      </c>
      <c r="H353" s="37">
        <v>0.20980552272034289</v>
      </c>
      <c r="I353" s="32">
        <v>93.813222222222208</v>
      </c>
      <c r="J353" s="32">
        <v>21.791</v>
      </c>
      <c r="K353" s="37">
        <v>0.2322806901183084</v>
      </c>
      <c r="L353" s="32">
        <v>11.804444444444444</v>
      </c>
      <c r="M353" s="32">
        <v>3.3155555555555556</v>
      </c>
      <c r="N353" s="37">
        <v>0.28087349397590361</v>
      </c>
      <c r="O353" s="32">
        <v>5.5377777777777775</v>
      </c>
      <c r="P353" s="32">
        <v>2.7822222222222224</v>
      </c>
      <c r="Q353" s="37">
        <v>0.5024077046548957</v>
      </c>
      <c r="R353" s="32">
        <v>0.53333333333333333</v>
      </c>
      <c r="S353" s="32">
        <v>0.53333333333333333</v>
      </c>
      <c r="T353" s="37">
        <v>1</v>
      </c>
      <c r="U353" s="32">
        <v>5.7333333333333334</v>
      </c>
      <c r="V353" s="32">
        <v>0</v>
      </c>
      <c r="W353" s="37">
        <v>0</v>
      </c>
      <c r="X353" s="32">
        <v>22.425444444444445</v>
      </c>
      <c r="Y353" s="32">
        <v>9.4643333333333342</v>
      </c>
      <c r="Z353" s="37">
        <v>0.42203548548523756</v>
      </c>
      <c r="AA353" s="32">
        <v>6.3250000000000002</v>
      </c>
      <c r="AB353" s="32">
        <v>0</v>
      </c>
      <c r="AC353" s="37">
        <v>0</v>
      </c>
      <c r="AD353" s="32">
        <v>65.849999999999994</v>
      </c>
      <c r="AE353" s="32">
        <v>9.5444444444444443</v>
      </c>
      <c r="AF353" s="37">
        <v>0.14494220872352992</v>
      </c>
      <c r="AG353" s="32">
        <v>0</v>
      </c>
      <c r="AH353" s="32">
        <v>0</v>
      </c>
      <c r="AI353" s="37" t="s">
        <v>2466</v>
      </c>
      <c r="AJ353" s="32">
        <v>0</v>
      </c>
      <c r="AK353" s="32">
        <v>0</v>
      </c>
      <c r="AL353" s="37" t="s">
        <v>2466</v>
      </c>
      <c r="AM353" t="s">
        <v>582</v>
      </c>
      <c r="AN353" s="34">
        <v>5</v>
      </c>
      <c r="AX353"/>
      <c r="AY353"/>
    </row>
    <row r="354" spans="1:51" x14ac:dyDescent="0.25">
      <c r="A354" t="s">
        <v>2364</v>
      </c>
      <c r="B354" t="s">
        <v>1872</v>
      </c>
      <c r="C354" t="s">
        <v>1885</v>
      </c>
      <c r="D354" t="s">
        <v>2253</v>
      </c>
      <c r="E354" s="32">
        <v>41.62222222222222</v>
      </c>
      <c r="F354" s="32">
        <v>123.18922222222224</v>
      </c>
      <c r="G354" s="32">
        <v>0</v>
      </c>
      <c r="H354" s="37">
        <v>0</v>
      </c>
      <c r="I354" s="32">
        <v>105.05833333333335</v>
      </c>
      <c r="J354" s="32">
        <v>0</v>
      </c>
      <c r="K354" s="37">
        <v>0</v>
      </c>
      <c r="L354" s="32">
        <v>27.431222222222228</v>
      </c>
      <c r="M354" s="32">
        <v>0</v>
      </c>
      <c r="N354" s="37">
        <v>0</v>
      </c>
      <c r="O354" s="32">
        <v>10.200333333333333</v>
      </c>
      <c r="P354" s="32">
        <v>0</v>
      </c>
      <c r="Q354" s="37">
        <v>0</v>
      </c>
      <c r="R354" s="32">
        <v>14.653111111111114</v>
      </c>
      <c r="S354" s="32">
        <v>0</v>
      </c>
      <c r="T354" s="37">
        <v>0</v>
      </c>
      <c r="U354" s="32">
        <v>2.5777777777777779</v>
      </c>
      <c r="V354" s="32">
        <v>0</v>
      </c>
      <c r="W354" s="37">
        <v>0</v>
      </c>
      <c r="X354" s="32">
        <v>29.940222222222221</v>
      </c>
      <c r="Y354" s="32">
        <v>0</v>
      </c>
      <c r="Z354" s="37">
        <v>0</v>
      </c>
      <c r="AA354" s="32">
        <v>0.9</v>
      </c>
      <c r="AB354" s="32">
        <v>0</v>
      </c>
      <c r="AC354" s="37">
        <v>0</v>
      </c>
      <c r="AD354" s="32">
        <v>64.9177777777778</v>
      </c>
      <c r="AE354" s="32">
        <v>0</v>
      </c>
      <c r="AF354" s="37">
        <v>0</v>
      </c>
      <c r="AG354" s="32">
        <v>0</v>
      </c>
      <c r="AH354" s="32">
        <v>0</v>
      </c>
      <c r="AI354" s="37" t="s">
        <v>2466</v>
      </c>
      <c r="AJ354" s="32">
        <v>0</v>
      </c>
      <c r="AK354" s="32">
        <v>0</v>
      </c>
      <c r="AL354" s="37" t="s">
        <v>2466</v>
      </c>
      <c r="AM354" t="s">
        <v>931</v>
      </c>
      <c r="AN354" s="34">
        <v>5</v>
      </c>
      <c r="AX354"/>
      <c r="AY354"/>
    </row>
    <row r="355" spans="1:51" x14ac:dyDescent="0.25">
      <c r="A355" t="s">
        <v>2364</v>
      </c>
      <c r="B355" t="s">
        <v>1121</v>
      </c>
      <c r="C355" t="s">
        <v>1900</v>
      </c>
      <c r="D355" t="s">
        <v>2289</v>
      </c>
      <c r="E355" s="32">
        <v>65.588888888888889</v>
      </c>
      <c r="F355" s="32">
        <v>215.32777777777775</v>
      </c>
      <c r="G355" s="32">
        <v>0.75555555555555554</v>
      </c>
      <c r="H355" s="37">
        <v>3.5088624577517481E-3</v>
      </c>
      <c r="I355" s="32">
        <v>209.77499999999998</v>
      </c>
      <c r="J355" s="32">
        <v>0.75555555555555554</v>
      </c>
      <c r="K355" s="37">
        <v>3.6017426078205489E-3</v>
      </c>
      <c r="L355" s="32">
        <v>13.5</v>
      </c>
      <c r="M355" s="32">
        <v>0.75555555555555554</v>
      </c>
      <c r="N355" s="37">
        <v>5.5967078189300412E-2</v>
      </c>
      <c r="O355" s="32">
        <v>9.35</v>
      </c>
      <c r="P355" s="32">
        <v>0.75555555555555554</v>
      </c>
      <c r="Q355" s="37">
        <v>8.0808080808080815E-2</v>
      </c>
      <c r="R355" s="32">
        <v>0</v>
      </c>
      <c r="S355" s="32">
        <v>0</v>
      </c>
      <c r="T355" s="37" t="s">
        <v>2466</v>
      </c>
      <c r="U355" s="32">
        <v>4.1500000000000004</v>
      </c>
      <c r="V355" s="32">
        <v>0</v>
      </c>
      <c r="W355" s="37">
        <v>0</v>
      </c>
      <c r="X355" s="32">
        <v>63.027777777777779</v>
      </c>
      <c r="Y355" s="32">
        <v>0</v>
      </c>
      <c r="Z355" s="37">
        <v>0</v>
      </c>
      <c r="AA355" s="32">
        <v>1.4027777777777777</v>
      </c>
      <c r="AB355" s="32">
        <v>0</v>
      </c>
      <c r="AC355" s="37">
        <v>0</v>
      </c>
      <c r="AD355" s="32">
        <v>124.74166666666666</v>
      </c>
      <c r="AE355" s="32">
        <v>0</v>
      </c>
      <c r="AF355" s="37">
        <v>0</v>
      </c>
      <c r="AG355" s="32">
        <v>5.0555555555555554</v>
      </c>
      <c r="AH355" s="32">
        <v>0</v>
      </c>
      <c r="AI355" s="37">
        <v>0</v>
      </c>
      <c r="AJ355" s="32">
        <v>7.6</v>
      </c>
      <c r="AK355" s="32">
        <v>0</v>
      </c>
      <c r="AL355" s="37">
        <v>0</v>
      </c>
      <c r="AM355" t="s">
        <v>168</v>
      </c>
      <c r="AN355" s="34">
        <v>5</v>
      </c>
      <c r="AX355"/>
      <c r="AY355"/>
    </row>
    <row r="356" spans="1:51" x14ac:dyDescent="0.25">
      <c r="A356" t="s">
        <v>2364</v>
      </c>
      <c r="B356" t="s">
        <v>1482</v>
      </c>
      <c r="C356" t="s">
        <v>1968</v>
      </c>
      <c r="D356" t="s">
        <v>2244</v>
      </c>
      <c r="E356" s="32">
        <v>50.855555555555554</v>
      </c>
      <c r="F356" s="32">
        <v>159.26666666666665</v>
      </c>
      <c r="G356" s="32">
        <v>30.719444444444441</v>
      </c>
      <c r="H356" s="37">
        <v>0.19288056369471188</v>
      </c>
      <c r="I356" s="32">
        <v>136.0361111111111</v>
      </c>
      <c r="J356" s="32">
        <v>30.719444444444441</v>
      </c>
      <c r="K356" s="37">
        <v>0.22581830804729136</v>
      </c>
      <c r="L356" s="32">
        <v>21.469444444444445</v>
      </c>
      <c r="M356" s="32">
        <v>3.4194444444444443</v>
      </c>
      <c r="N356" s="37">
        <v>0.1592702807607711</v>
      </c>
      <c r="O356" s="32">
        <v>7.9194444444444443</v>
      </c>
      <c r="P356" s="32">
        <v>3.4194444444444443</v>
      </c>
      <c r="Q356" s="37">
        <v>0.43177832339529987</v>
      </c>
      <c r="R356" s="32">
        <v>7.8611111111111107</v>
      </c>
      <c r="S356" s="32">
        <v>0</v>
      </c>
      <c r="T356" s="37">
        <v>0</v>
      </c>
      <c r="U356" s="32">
        <v>5.6888888888888891</v>
      </c>
      <c r="V356" s="32">
        <v>0</v>
      </c>
      <c r="W356" s="37">
        <v>0</v>
      </c>
      <c r="X356" s="32">
        <v>48.05</v>
      </c>
      <c r="Y356" s="32">
        <v>12.936111111111112</v>
      </c>
      <c r="Z356" s="37">
        <v>0.26922187536131348</v>
      </c>
      <c r="AA356" s="32">
        <v>9.6805555555555554</v>
      </c>
      <c r="AB356" s="32">
        <v>0</v>
      </c>
      <c r="AC356" s="37">
        <v>0</v>
      </c>
      <c r="AD356" s="32">
        <v>80.066666666666663</v>
      </c>
      <c r="AE356" s="32">
        <v>14.363888888888889</v>
      </c>
      <c r="AF356" s="37">
        <v>0.17939911185123508</v>
      </c>
      <c r="AG356" s="32">
        <v>0</v>
      </c>
      <c r="AH356" s="32">
        <v>0</v>
      </c>
      <c r="AI356" s="37" t="s">
        <v>2466</v>
      </c>
      <c r="AJ356" s="32">
        <v>0</v>
      </c>
      <c r="AK356" s="32">
        <v>0</v>
      </c>
      <c r="AL356" s="37" t="s">
        <v>2466</v>
      </c>
      <c r="AM356" t="s">
        <v>537</v>
      </c>
      <c r="AN356" s="34">
        <v>5</v>
      </c>
      <c r="AX356"/>
      <c r="AY356"/>
    </row>
    <row r="357" spans="1:51" x14ac:dyDescent="0.25">
      <c r="A357" t="s">
        <v>2364</v>
      </c>
      <c r="B357" t="s">
        <v>1733</v>
      </c>
      <c r="C357" t="s">
        <v>1884</v>
      </c>
      <c r="D357" t="s">
        <v>2306</v>
      </c>
      <c r="E357" s="32">
        <v>42.033333333333331</v>
      </c>
      <c r="F357" s="32">
        <v>121.79177777777777</v>
      </c>
      <c r="G357" s="32">
        <v>54.888888888888886</v>
      </c>
      <c r="H357" s="37">
        <v>0.45067811547212638</v>
      </c>
      <c r="I357" s="32">
        <v>109.47833333333332</v>
      </c>
      <c r="J357" s="32">
        <v>54.888888888888886</v>
      </c>
      <c r="K357" s="37">
        <v>0.5013675968354977</v>
      </c>
      <c r="L357" s="32">
        <v>20.466666666666665</v>
      </c>
      <c r="M357" s="32">
        <v>2.6027777777777779</v>
      </c>
      <c r="N357" s="37">
        <v>0.12717155266015201</v>
      </c>
      <c r="O357" s="32">
        <v>10.7</v>
      </c>
      <c r="P357" s="32">
        <v>2.6027777777777779</v>
      </c>
      <c r="Q357" s="37">
        <v>0.24325025960539981</v>
      </c>
      <c r="R357" s="32">
        <v>4.1222222222222218</v>
      </c>
      <c r="S357" s="32">
        <v>0</v>
      </c>
      <c r="T357" s="37">
        <v>0</v>
      </c>
      <c r="U357" s="32">
        <v>5.6444444444444448</v>
      </c>
      <c r="V357" s="32">
        <v>0</v>
      </c>
      <c r="W357" s="37">
        <v>0</v>
      </c>
      <c r="X357" s="32">
        <v>32.889444444444443</v>
      </c>
      <c r="Y357" s="32">
        <v>21.019444444444446</v>
      </c>
      <c r="Z357" s="37">
        <v>0.63909393422408411</v>
      </c>
      <c r="AA357" s="32">
        <v>2.5467777777777778</v>
      </c>
      <c r="AB357" s="32">
        <v>0</v>
      </c>
      <c r="AC357" s="37">
        <v>0</v>
      </c>
      <c r="AD357" s="32">
        <v>64.711111111111109</v>
      </c>
      <c r="AE357" s="32">
        <v>31.266666666666666</v>
      </c>
      <c r="AF357" s="37">
        <v>0.48317307692307693</v>
      </c>
      <c r="AG357" s="32">
        <v>0</v>
      </c>
      <c r="AH357" s="32">
        <v>0</v>
      </c>
      <c r="AI357" s="37" t="s">
        <v>2466</v>
      </c>
      <c r="AJ357" s="32">
        <v>1.1777777777777778</v>
      </c>
      <c r="AK357" s="32">
        <v>0</v>
      </c>
      <c r="AL357" s="37">
        <v>0</v>
      </c>
      <c r="AM357" t="s">
        <v>791</v>
      </c>
      <c r="AN357" s="34">
        <v>5</v>
      </c>
      <c r="AX357"/>
      <c r="AY357"/>
    </row>
    <row r="358" spans="1:51" x14ac:dyDescent="0.25">
      <c r="A358" t="s">
        <v>2364</v>
      </c>
      <c r="B358" t="s">
        <v>1468</v>
      </c>
      <c r="C358" t="s">
        <v>1884</v>
      </c>
      <c r="D358" t="s">
        <v>2306</v>
      </c>
      <c r="E358" s="32">
        <v>34.055555555555557</v>
      </c>
      <c r="F358" s="32">
        <v>89.316000000000003</v>
      </c>
      <c r="G358" s="32">
        <v>0</v>
      </c>
      <c r="H358" s="37">
        <v>0</v>
      </c>
      <c r="I358" s="32">
        <v>78.635444444444431</v>
      </c>
      <c r="J358" s="32">
        <v>0</v>
      </c>
      <c r="K358" s="37">
        <v>0</v>
      </c>
      <c r="L358" s="32">
        <v>14.085444444444448</v>
      </c>
      <c r="M358" s="32">
        <v>0</v>
      </c>
      <c r="N358" s="37">
        <v>0</v>
      </c>
      <c r="O358" s="32">
        <v>8.3965555555555582</v>
      </c>
      <c r="P358" s="32">
        <v>0</v>
      </c>
      <c r="Q358" s="37">
        <v>0</v>
      </c>
      <c r="R358" s="32">
        <v>0</v>
      </c>
      <c r="S358" s="32">
        <v>0</v>
      </c>
      <c r="T358" s="37" t="s">
        <v>2466</v>
      </c>
      <c r="U358" s="32">
        <v>5.6888888888888891</v>
      </c>
      <c r="V358" s="32">
        <v>0</v>
      </c>
      <c r="W358" s="37">
        <v>0</v>
      </c>
      <c r="X358" s="32">
        <v>21.225555555555555</v>
      </c>
      <c r="Y358" s="32">
        <v>0</v>
      </c>
      <c r="Z358" s="37">
        <v>0</v>
      </c>
      <c r="AA358" s="32">
        <v>4.9916666666666663</v>
      </c>
      <c r="AB358" s="32">
        <v>0</v>
      </c>
      <c r="AC358" s="37">
        <v>0</v>
      </c>
      <c r="AD358" s="32">
        <v>49.013333333333321</v>
      </c>
      <c r="AE358" s="32">
        <v>0</v>
      </c>
      <c r="AF358" s="37">
        <v>0</v>
      </c>
      <c r="AG358" s="32">
        <v>0</v>
      </c>
      <c r="AH358" s="32">
        <v>0</v>
      </c>
      <c r="AI358" s="37" t="s">
        <v>2466</v>
      </c>
      <c r="AJ358" s="32">
        <v>0</v>
      </c>
      <c r="AK358" s="32">
        <v>0</v>
      </c>
      <c r="AL358" s="37" t="s">
        <v>2466</v>
      </c>
      <c r="AM358" t="s">
        <v>523</v>
      </c>
      <c r="AN358" s="34">
        <v>5</v>
      </c>
      <c r="AX358"/>
      <c r="AY358"/>
    </row>
    <row r="359" spans="1:51" x14ac:dyDescent="0.25">
      <c r="A359" t="s">
        <v>2364</v>
      </c>
      <c r="B359" t="s">
        <v>1272</v>
      </c>
      <c r="C359" t="s">
        <v>2017</v>
      </c>
      <c r="D359" t="s">
        <v>2288</v>
      </c>
      <c r="E359" s="32">
        <v>52.344444444444441</v>
      </c>
      <c r="F359" s="32">
        <v>137.91655555555556</v>
      </c>
      <c r="G359" s="32">
        <v>0</v>
      </c>
      <c r="H359" s="37">
        <v>0</v>
      </c>
      <c r="I359" s="32">
        <v>116.89500000000001</v>
      </c>
      <c r="J359" s="32">
        <v>0</v>
      </c>
      <c r="K359" s="37">
        <v>0</v>
      </c>
      <c r="L359" s="32">
        <v>42.156555555555549</v>
      </c>
      <c r="M359" s="32">
        <v>0</v>
      </c>
      <c r="N359" s="37">
        <v>0</v>
      </c>
      <c r="O359" s="32">
        <v>24.281222222222215</v>
      </c>
      <c r="P359" s="32">
        <v>0</v>
      </c>
      <c r="Q359" s="37">
        <v>0</v>
      </c>
      <c r="R359" s="32">
        <v>13.299444444444445</v>
      </c>
      <c r="S359" s="32">
        <v>0</v>
      </c>
      <c r="T359" s="37">
        <v>0</v>
      </c>
      <c r="U359" s="32">
        <v>4.5758888888888887</v>
      </c>
      <c r="V359" s="32">
        <v>0</v>
      </c>
      <c r="W359" s="37">
        <v>0</v>
      </c>
      <c r="X359" s="32">
        <v>32.232555555555557</v>
      </c>
      <c r="Y359" s="32">
        <v>0</v>
      </c>
      <c r="Z359" s="37">
        <v>0</v>
      </c>
      <c r="AA359" s="32">
        <v>3.1462222222222227</v>
      </c>
      <c r="AB359" s="32">
        <v>0</v>
      </c>
      <c r="AC359" s="37">
        <v>0</v>
      </c>
      <c r="AD359" s="32">
        <v>49.382888888888893</v>
      </c>
      <c r="AE359" s="32">
        <v>0</v>
      </c>
      <c r="AF359" s="37">
        <v>0</v>
      </c>
      <c r="AG359" s="32">
        <v>0</v>
      </c>
      <c r="AH359" s="32">
        <v>0</v>
      </c>
      <c r="AI359" s="37" t="s">
        <v>2466</v>
      </c>
      <c r="AJ359" s="32">
        <v>10.998333333333333</v>
      </c>
      <c r="AK359" s="32">
        <v>0</v>
      </c>
      <c r="AL359" s="37">
        <v>0</v>
      </c>
      <c r="AM359" t="s">
        <v>322</v>
      </c>
      <c r="AN359" s="34">
        <v>5</v>
      </c>
      <c r="AX359"/>
      <c r="AY359"/>
    </row>
    <row r="360" spans="1:51" x14ac:dyDescent="0.25">
      <c r="A360" t="s">
        <v>2364</v>
      </c>
      <c r="B360" t="s">
        <v>984</v>
      </c>
      <c r="C360" t="s">
        <v>1916</v>
      </c>
      <c r="D360" t="s">
        <v>2275</v>
      </c>
      <c r="E360" s="32">
        <v>45.18888888888889</v>
      </c>
      <c r="F360" s="32">
        <v>130.90344444444446</v>
      </c>
      <c r="G360" s="32">
        <v>4.2944444444444443</v>
      </c>
      <c r="H360" s="37">
        <v>3.2806198971082161E-2</v>
      </c>
      <c r="I360" s="32">
        <v>116.02211111111114</v>
      </c>
      <c r="J360" s="32">
        <v>4.2944444444444443</v>
      </c>
      <c r="K360" s="37">
        <v>3.7014017443035271E-2</v>
      </c>
      <c r="L360" s="32">
        <v>25.100666666666665</v>
      </c>
      <c r="M360" s="32">
        <v>0</v>
      </c>
      <c r="N360" s="37">
        <v>0</v>
      </c>
      <c r="O360" s="32">
        <v>13.752666666666666</v>
      </c>
      <c r="P360" s="32">
        <v>0</v>
      </c>
      <c r="Q360" s="37">
        <v>0</v>
      </c>
      <c r="R360" s="32">
        <v>5.6164444444444444</v>
      </c>
      <c r="S360" s="32">
        <v>0</v>
      </c>
      <c r="T360" s="37">
        <v>0</v>
      </c>
      <c r="U360" s="32">
        <v>5.7315555555555546</v>
      </c>
      <c r="V360" s="32">
        <v>0</v>
      </c>
      <c r="W360" s="37">
        <v>0</v>
      </c>
      <c r="X360" s="32">
        <v>25.216222222222221</v>
      </c>
      <c r="Y360" s="32">
        <v>1.3222222222222222</v>
      </c>
      <c r="Z360" s="37">
        <v>5.2435381103874933E-2</v>
      </c>
      <c r="AA360" s="32">
        <v>3.5333333333333332</v>
      </c>
      <c r="AB360" s="32">
        <v>0</v>
      </c>
      <c r="AC360" s="37">
        <v>0</v>
      </c>
      <c r="AD360" s="32">
        <v>77.05322222222226</v>
      </c>
      <c r="AE360" s="32">
        <v>2.9722222222222223</v>
      </c>
      <c r="AF360" s="37">
        <v>3.8573626598642483E-2</v>
      </c>
      <c r="AG360" s="32">
        <v>0</v>
      </c>
      <c r="AH360" s="32">
        <v>0</v>
      </c>
      <c r="AI360" s="37" t="s">
        <v>2466</v>
      </c>
      <c r="AJ360" s="32">
        <v>0</v>
      </c>
      <c r="AK360" s="32">
        <v>0</v>
      </c>
      <c r="AL360" s="37" t="s">
        <v>2466</v>
      </c>
      <c r="AM360" t="s">
        <v>28</v>
      </c>
      <c r="AN360" s="34">
        <v>5</v>
      </c>
      <c r="AX360"/>
      <c r="AY360"/>
    </row>
    <row r="361" spans="1:51" x14ac:dyDescent="0.25">
      <c r="A361" t="s">
        <v>2364</v>
      </c>
      <c r="B361" t="s">
        <v>1585</v>
      </c>
      <c r="C361" t="s">
        <v>1894</v>
      </c>
      <c r="D361" t="s">
        <v>2308</v>
      </c>
      <c r="E361" s="32">
        <v>80.033333333333331</v>
      </c>
      <c r="F361" s="32">
        <v>263.81944444444446</v>
      </c>
      <c r="G361" s="32">
        <v>12.011111111111111</v>
      </c>
      <c r="H361" s="37">
        <v>4.5527770465912082E-2</v>
      </c>
      <c r="I361" s="32">
        <v>253.49444444444444</v>
      </c>
      <c r="J361" s="32">
        <v>12.011111111111111</v>
      </c>
      <c r="K361" s="37">
        <v>4.738214731859125E-2</v>
      </c>
      <c r="L361" s="32">
        <v>29.75</v>
      </c>
      <c r="M361" s="32">
        <v>0</v>
      </c>
      <c r="N361" s="37">
        <v>0</v>
      </c>
      <c r="O361" s="32">
        <v>24.06111111111111</v>
      </c>
      <c r="P361" s="32">
        <v>0</v>
      </c>
      <c r="Q361" s="37">
        <v>0</v>
      </c>
      <c r="R361" s="32">
        <v>0</v>
      </c>
      <c r="S361" s="32">
        <v>0</v>
      </c>
      <c r="T361" s="37" t="s">
        <v>2466</v>
      </c>
      <c r="U361" s="32">
        <v>5.6888888888888891</v>
      </c>
      <c r="V361" s="32">
        <v>0</v>
      </c>
      <c r="W361" s="37">
        <v>0</v>
      </c>
      <c r="X361" s="32">
        <v>73.647222222222226</v>
      </c>
      <c r="Y361" s="32">
        <v>0</v>
      </c>
      <c r="Z361" s="37">
        <v>0</v>
      </c>
      <c r="AA361" s="32">
        <v>4.6361111111111111</v>
      </c>
      <c r="AB361" s="32">
        <v>0</v>
      </c>
      <c r="AC361" s="37">
        <v>0</v>
      </c>
      <c r="AD361" s="32">
        <v>155.7861111111111</v>
      </c>
      <c r="AE361" s="32">
        <v>12.011111111111111</v>
      </c>
      <c r="AF361" s="37">
        <v>7.710001248150064E-2</v>
      </c>
      <c r="AG361" s="32">
        <v>0</v>
      </c>
      <c r="AH361" s="32">
        <v>0</v>
      </c>
      <c r="AI361" s="37" t="s">
        <v>2466</v>
      </c>
      <c r="AJ361" s="32">
        <v>0</v>
      </c>
      <c r="AK361" s="32">
        <v>0</v>
      </c>
      <c r="AL361" s="37" t="s">
        <v>2466</v>
      </c>
      <c r="AM361" t="s">
        <v>641</v>
      </c>
      <c r="AN361" s="34">
        <v>5</v>
      </c>
      <c r="AX361"/>
      <c r="AY361"/>
    </row>
    <row r="362" spans="1:51" x14ac:dyDescent="0.25">
      <c r="A362" t="s">
        <v>2364</v>
      </c>
      <c r="B362" t="s">
        <v>1197</v>
      </c>
      <c r="C362" t="s">
        <v>1885</v>
      </c>
      <c r="D362" t="s">
        <v>2253</v>
      </c>
      <c r="E362" s="32">
        <v>75.033333333333331</v>
      </c>
      <c r="F362" s="32">
        <v>253.12611111111113</v>
      </c>
      <c r="G362" s="32">
        <v>13.109444444444442</v>
      </c>
      <c r="H362" s="37">
        <v>5.1790170468387506E-2</v>
      </c>
      <c r="I362" s="32">
        <v>232.41777777777781</v>
      </c>
      <c r="J362" s="32">
        <v>13.109444444444442</v>
      </c>
      <c r="K362" s="37">
        <v>5.6404654453665791E-2</v>
      </c>
      <c r="L362" s="32">
        <v>30.141666666666666</v>
      </c>
      <c r="M362" s="32">
        <v>0.28611111111111109</v>
      </c>
      <c r="N362" s="37">
        <v>9.4922126992903876E-3</v>
      </c>
      <c r="O362" s="32">
        <v>24.574999999999999</v>
      </c>
      <c r="P362" s="32">
        <v>0.28611111111111109</v>
      </c>
      <c r="Q362" s="37">
        <v>1.1642364643381937E-2</v>
      </c>
      <c r="R362" s="32">
        <v>5.5555555555555552E-2</v>
      </c>
      <c r="S362" s="32">
        <v>0</v>
      </c>
      <c r="T362" s="37">
        <v>0</v>
      </c>
      <c r="U362" s="32">
        <v>5.5111111111111111</v>
      </c>
      <c r="V362" s="32">
        <v>0</v>
      </c>
      <c r="W362" s="37">
        <v>0</v>
      </c>
      <c r="X362" s="32">
        <v>64.996000000000009</v>
      </c>
      <c r="Y362" s="32">
        <v>9.5321111111111101</v>
      </c>
      <c r="Z362" s="37">
        <v>0.14665688828714241</v>
      </c>
      <c r="AA362" s="32">
        <v>15.141666666666667</v>
      </c>
      <c r="AB362" s="32">
        <v>0</v>
      </c>
      <c r="AC362" s="37">
        <v>0</v>
      </c>
      <c r="AD362" s="32">
        <v>115.79122222222223</v>
      </c>
      <c r="AE362" s="32">
        <v>3.1578888888888885</v>
      </c>
      <c r="AF362" s="37">
        <v>2.7272264928928595E-2</v>
      </c>
      <c r="AG362" s="32">
        <v>27.055555555555557</v>
      </c>
      <c r="AH362" s="32">
        <v>0.13333333333333333</v>
      </c>
      <c r="AI362" s="37">
        <v>4.9281314168377818E-3</v>
      </c>
      <c r="AJ362" s="32">
        <v>0</v>
      </c>
      <c r="AK362" s="32">
        <v>0</v>
      </c>
      <c r="AL362" s="37" t="s">
        <v>2466</v>
      </c>
      <c r="AM362" t="s">
        <v>245</v>
      </c>
      <c r="AN362" s="34">
        <v>5</v>
      </c>
      <c r="AX362"/>
      <c r="AY362"/>
    </row>
    <row r="363" spans="1:51" x14ac:dyDescent="0.25">
      <c r="A363" t="s">
        <v>2364</v>
      </c>
      <c r="B363" t="s">
        <v>1856</v>
      </c>
      <c r="C363" t="s">
        <v>2025</v>
      </c>
      <c r="D363" t="s">
        <v>2316</v>
      </c>
      <c r="E363" s="32">
        <v>44.955555555555556</v>
      </c>
      <c r="F363" s="32">
        <v>161.38022222222224</v>
      </c>
      <c r="G363" s="32">
        <v>0</v>
      </c>
      <c r="H363" s="37">
        <v>0</v>
      </c>
      <c r="I363" s="32">
        <v>136.88100000000003</v>
      </c>
      <c r="J363" s="32">
        <v>0</v>
      </c>
      <c r="K363" s="37">
        <v>0</v>
      </c>
      <c r="L363" s="32">
        <v>37.907666666666664</v>
      </c>
      <c r="M363" s="32">
        <v>0</v>
      </c>
      <c r="N363" s="37">
        <v>0</v>
      </c>
      <c r="O363" s="32">
        <v>20.119777777777777</v>
      </c>
      <c r="P363" s="32">
        <v>0</v>
      </c>
      <c r="Q363" s="37">
        <v>0</v>
      </c>
      <c r="R363" s="32">
        <v>12.787888888888885</v>
      </c>
      <c r="S363" s="32">
        <v>0</v>
      </c>
      <c r="T363" s="37">
        <v>0</v>
      </c>
      <c r="U363" s="32">
        <v>5</v>
      </c>
      <c r="V363" s="32">
        <v>0</v>
      </c>
      <c r="W363" s="37">
        <v>0</v>
      </c>
      <c r="X363" s="32">
        <v>48.615333333333346</v>
      </c>
      <c r="Y363" s="32">
        <v>0</v>
      </c>
      <c r="Z363" s="37">
        <v>0</v>
      </c>
      <c r="AA363" s="32">
        <v>6.7113333333333305</v>
      </c>
      <c r="AB363" s="32">
        <v>0</v>
      </c>
      <c r="AC363" s="37">
        <v>0</v>
      </c>
      <c r="AD363" s="32">
        <v>68.145888888888905</v>
      </c>
      <c r="AE363" s="32">
        <v>0</v>
      </c>
      <c r="AF363" s="37">
        <v>0</v>
      </c>
      <c r="AG363" s="32">
        <v>0</v>
      </c>
      <c r="AH363" s="32">
        <v>0</v>
      </c>
      <c r="AI363" s="37" t="s">
        <v>2466</v>
      </c>
      <c r="AJ363" s="32">
        <v>0</v>
      </c>
      <c r="AK363" s="32">
        <v>0</v>
      </c>
      <c r="AL363" s="37" t="s">
        <v>2466</v>
      </c>
      <c r="AM363" t="s">
        <v>915</v>
      </c>
      <c r="AN363" s="34">
        <v>5</v>
      </c>
      <c r="AX363"/>
      <c r="AY363"/>
    </row>
    <row r="364" spans="1:51" x14ac:dyDescent="0.25">
      <c r="A364" t="s">
        <v>2364</v>
      </c>
      <c r="B364" t="s">
        <v>1734</v>
      </c>
      <c r="C364" t="s">
        <v>2025</v>
      </c>
      <c r="D364" t="s">
        <v>2269</v>
      </c>
      <c r="E364" s="32">
        <v>77.088888888888889</v>
      </c>
      <c r="F364" s="32">
        <v>274.30222222222221</v>
      </c>
      <c r="G364" s="32">
        <v>67.349444444444444</v>
      </c>
      <c r="H364" s="37">
        <v>0.24553007226416929</v>
      </c>
      <c r="I364" s="32">
        <v>243.56333333333333</v>
      </c>
      <c r="J364" s="32">
        <v>67.082777777777778</v>
      </c>
      <c r="K364" s="37">
        <v>0.27542231771795611</v>
      </c>
      <c r="L364" s="32">
        <v>36.014666666666663</v>
      </c>
      <c r="M364" s="32">
        <v>0.43911111111111112</v>
      </c>
      <c r="N364" s="37">
        <v>1.2192563523502772E-2</v>
      </c>
      <c r="O364" s="32">
        <v>17.452444444444438</v>
      </c>
      <c r="P364" s="32">
        <v>0.17244444444444443</v>
      </c>
      <c r="Q364" s="37">
        <v>9.8808189874707159E-3</v>
      </c>
      <c r="R364" s="32">
        <v>12.345555555555555</v>
      </c>
      <c r="S364" s="32">
        <v>0.26666666666666666</v>
      </c>
      <c r="T364" s="37">
        <v>2.1600216002160024E-2</v>
      </c>
      <c r="U364" s="32">
        <v>6.2166666666666668</v>
      </c>
      <c r="V364" s="32">
        <v>0</v>
      </c>
      <c r="W364" s="37">
        <v>0</v>
      </c>
      <c r="X364" s="32">
        <v>74.210222222222228</v>
      </c>
      <c r="Y364" s="32">
        <v>3.8422222222222238</v>
      </c>
      <c r="Z364" s="37">
        <v>5.1774837848035327E-2</v>
      </c>
      <c r="AA364" s="32">
        <v>12.176666666666666</v>
      </c>
      <c r="AB364" s="32">
        <v>0</v>
      </c>
      <c r="AC364" s="37">
        <v>0</v>
      </c>
      <c r="AD364" s="32">
        <v>151.90066666666667</v>
      </c>
      <c r="AE364" s="32">
        <v>63.068111111111115</v>
      </c>
      <c r="AF364" s="37">
        <v>0.41519311596906167</v>
      </c>
      <c r="AG364" s="32">
        <v>0</v>
      </c>
      <c r="AH364" s="32">
        <v>0</v>
      </c>
      <c r="AI364" s="37" t="s">
        <v>2466</v>
      </c>
      <c r="AJ364" s="32">
        <v>0</v>
      </c>
      <c r="AK364" s="32">
        <v>0</v>
      </c>
      <c r="AL364" s="37" t="s">
        <v>2466</v>
      </c>
      <c r="AM364" t="s">
        <v>792</v>
      </c>
      <c r="AN364" s="34">
        <v>5</v>
      </c>
      <c r="AX364"/>
      <c r="AY364"/>
    </row>
    <row r="365" spans="1:51" x14ac:dyDescent="0.25">
      <c r="A365" t="s">
        <v>2364</v>
      </c>
      <c r="B365" t="s">
        <v>1519</v>
      </c>
      <c r="C365" t="s">
        <v>2058</v>
      </c>
      <c r="D365" t="s">
        <v>2273</v>
      </c>
      <c r="E365" s="32">
        <v>39.4</v>
      </c>
      <c r="F365" s="32">
        <v>150.82722222222222</v>
      </c>
      <c r="G365" s="32">
        <v>61.48555555555555</v>
      </c>
      <c r="H365" s="37">
        <v>0.40765555878875387</v>
      </c>
      <c r="I365" s="32">
        <v>145.51055555555556</v>
      </c>
      <c r="J365" s="32">
        <v>60.929999999999993</v>
      </c>
      <c r="K365" s="37">
        <v>0.4187325089054249</v>
      </c>
      <c r="L365" s="32">
        <v>20.671111111111102</v>
      </c>
      <c r="M365" s="32">
        <v>4.5877777777777782</v>
      </c>
      <c r="N365" s="37">
        <v>0.22194151795312847</v>
      </c>
      <c r="O365" s="32">
        <v>15.354444444444436</v>
      </c>
      <c r="P365" s="32">
        <v>4.0322222222222228</v>
      </c>
      <c r="Q365" s="37">
        <v>0.2626094507562054</v>
      </c>
      <c r="R365" s="32">
        <v>0</v>
      </c>
      <c r="S365" s="32">
        <v>0</v>
      </c>
      <c r="T365" s="37" t="s">
        <v>2466</v>
      </c>
      <c r="U365" s="32">
        <v>5.3166666666666664</v>
      </c>
      <c r="V365" s="32">
        <v>0.55555555555555558</v>
      </c>
      <c r="W365" s="37">
        <v>0.10449320794148381</v>
      </c>
      <c r="X365" s="32">
        <v>46.910999999999994</v>
      </c>
      <c r="Y365" s="32">
        <v>11.277666666666665</v>
      </c>
      <c r="Z365" s="37">
        <v>0.2404055907285427</v>
      </c>
      <c r="AA365" s="32">
        <v>0</v>
      </c>
      <c r="AB365" s="32">
        <v>0</v>
      </c>
      <c r="AC365" s="37" t="s">
        <v>2466</v>
      </c>
      <c r="AD365" s="32">
        <v>82.242333333333349</v>
      </c>
      <c r="AE365" s="32">
        <v>45.620111111111108</v>
      </c>
      <c r="AF365" s="37">
        <v>0.55470351170862242</v>
      </c>
      <c r="AG365" s="32">
        <v>1.0027777777777778</v>
      </c>
      <c r="AH365" s="32">
        <v>0</v>
      </c>
      <c r="AI365" s="37">
        <v>0</v>
      </c>
      <c r="AJ365" s="32">
        <v>0</v>
      </c>
      <c r="AK365" s="32">
        <v>0</v>
      </c>
      <c r="AL365" s="37" t="s">
        <v>2466</v>
      </c>
      <c r="AM365" t="s">
        <v>574</v>
      </c>
      <c r="AN365" s="34">
        <v>5</v>
      </c>
      <c r="AX365"/>
      <c r="AY365"/>
    </row>
    <row r="366" spans="1:51" x14ac:dyDescent="0.25">
      <c r="A366" t="s">
        <v>2364</v>
      </c>
      <c r="B366" t="s">
        <v>1557</v>
      </c>
      <c r="C366" t="s">
        <v>1936</v>
      </c>
      <c r="D366" t="s">
        <v>2278</v>
      </c>
      <c r="E366" s="32">
        <v>75.022222222222226</v>
      </c>
      <c r="F366" s="32">
        <v>209.67222222222222</v>
      </c>
      <c r="G366" s="32">
        <v>0</v>
      </c>
      <c r="H366" s="37">
        <v>0</v>
      </c>
      <c r="I366" s="32">
        <v>192.22777777777776</v>
      </c>
      <c r="J366" s="32">
        <v>0</v>
      </c>
      <c r="K366" s="37">
        <v>0</v>
      </c>
      <c r="L366" s="32">
        <v>26.31388888888889</v>
      </c>
      <c r="M366" s="32">
        <v>0</v>
      </c>
      <c r="N366" s="37">
        <v>0</v>
      </c>
      <c r="O366" s="32">
        <v>8.8694444444444436</v>
      </c>
      <c r="P366" s="32">
        <v>0</v>
      </c>
      <c r="Q366" s="37">
        <v>0</v>
      </c>
      <c r="R366" s="32">
        <v>6.1333333333333337</v>
      </c>
      <c r="S366" s="32">
        <v>0</v>
      </c>
      <c r="T366" s="37">
        <v>0</v>
      </c>
      <c r="U366" s="32">
        <v>11.311111111111112</v>
      </c>
      <c r="V366" s="32">
        <v>0</v>
      </c>
      <c r="W366" s="37">
        <v>0</v>
      </c>
      <c r="X366" s="32">
        <v>61.966666666666669</v>
      </c>
      <c r="Y366" s="32">
        <v>0</v>
      </c>
      <c r="Z366" s="37">
        <v>0</v>
      </c>
      <c r="AA366" s="32">
        <v>0</v>
      </c>
      <c r="AB366" s="32">
        <v>0</v>
      </c>
      <c r="AC366" s="37" t="s">
        <v>2466</v>
      </c>
      <c r="AD366" s="32">
        <v>121.39166666666667</v>
      </c>
      <c r="AE366" s="32">
        <v>0</v>
      </c>
      <c r="AF366" s="37">
        <v>0</v>
      </c>
      <c r="AG366" s="32">
        <v>0</v>
      </c>
      <c r="AH366" s="32">
        <v>0</v>
      </c>
      <c r="AI366" s="37" t="s">
        <v>2466</v>
      </c>
      <c r="AJ366" s="32">
        <v>0</v>
      </c>
      <c r="AK366" s="32">
        <v>0</v>
      </c>
      <c r="AL366" s="37" t="s">
        <v>2466</v>
      </c>
      <c r="AM366" t="s">
        <v>613</v>
      </c>
      <c r="AN366" s="34">
        <v>5</v>
      </c>
      <c r="AX366"/>
      <c r="AY366"/>
    </row>
    <row r="367" spans="1:51" x14ac:dyDescent="0.25">
      <c r="A367" t="s">
        <v>2364</v>
      </c>
      <c r="B367" t="s">
        <v>1635</v>
      </c>
      <c r="C367" t="s">
        <v>1885</v>
      </c>
      <c r="D367" t="s">
        <v>2253</v>
      </c>
      <c r="E367" s="32">
        <v>64.533333333333331</v>
      </c>
      <c r="F367" s="32">
        <v>210.36466666666669</v>
      </c>
      <c r="G367" s="32">
        <v>2.3479999999999999</v>
      </c>
      <c r="H367" s="37">
        <v>1.1161570225671609E-2</v>
      </c>
      <c r="I367" s="32">
        <v>191.30633333333336</v>
      </c>
      <c r="J367" s="32">
        <v>2.3479999999999999</v>
      </c>
      <c r="K367" s="37">
        <v>1.2273508979490136E-2</v>
      </c>
      <c r="L367" s="32">
        <v>28.166666666666668</v>
      </c>
      <c r="M367" s="32">
        <v>0</v>
      </c>
      <c r="N367" s="37">
        <v>0</v>
      </c>
      <c r="O367" s="32">
        <v>9.1083333333333325</v>
      </c>
      <c r="P367" s="32">
        <v>0</v>
      </c>
      <c r="Q367" s="37">
        <v>0</v>
      </c>
      <c r="R367" s="32">
        <v>13.197222222222223</v>
      </c>
      <c r="S367" s="32">
        <v>0</v>
      </c>
      <c r="T367" s="37">
        <v>0</v>
      </c>
      <c r="U367" s="32">
        <v>5.8611111111111107</v>
      </c>
      <c r="V367" s="32">
        <v>0</v>
      </c>
      <c r="W367" s="37">
        <v>0</v>
      </c>
      <c r="X367" s="32">
        <v>70.45</v>
      </c>
      <c r="Y367" s="32">
        <v>0.2638888888888889</v>
      </c>
      <c r="Z367" s="37">
        <v>3.7457613752858608E-3</v>
      </c>
      <c r="AA367" s="32">
        <v>0</v>
      </c>
      <c r="AB367" s="32">
        <v>0</v>
      </c>
      <c r="AC367" s="37" t="s">
        <v>2466</v>
      </c>
      <c r="AD367" s="32">
        <v>101.00077777777777</v>
      </c>
      <c r="AE367" s="32">
        <v>2.084111111111111</v>
      </c>
      <c r="AF367" s="37">
        <v>2.063460457400218E-2</v>
      </c>
      <c r="AG367" s="32">
        <v>10.747222222222222</v>
      </c>
      <c r="AH367" s="32">
        <v>0</v>
      </c>
      <c r="AI367" s="37">
        <v>0</v>
      </c>
      <c r="AJ367" s="32">
        <v>0</v>
      </c>
      <c r="AK367" s="32">
        <v>0</v>
      </c>
      <c r="AL367" s="37" t="s">
        <v>2466</v>
      </c>
      <c r="AM367" t="s">
        <v>692</v>
      </c>
      <c r="AN367" s="34">
        <v>5</v>
      </c>
      <c r="AX367"/>
      <c r="AY367"/>
    </row>
    <row r="368" spans="1:51" x14ac:dyDescent="0.25">
      <c r="A368" t="s">
        <v>2364</v>
      </c>
      <c r="B368" t="s">
        <v>1469</v>
      </c>
      <c r="C368" t="s">
        <v>2109</v>
      </c>
      <c r="D368" t="s">
        <v>2291</v>
      </c>
      <c r="E368" s="32">
        <v>83.444444444444443</v>
      </c>
      <c r="F368" s="32">
        <v>389.39622222222226</v>
      </c>
      <c r="G368" s="32">
        <v>0</v>
      </c>
      <c r="H368" s="37">
        <v>0</v>
      </c>
      <c r="I368" s="32">
        <v>378.04622222222224</v>
      </c>
      <c r="J368" s="32">
        <v>0</v>
      </c>
      <c r="K368" s="37">
        <v>0</v>
      </c>
      <c r="L368" s="32">
        <v>53.429111111111112</v>
      </c>
      <c r="M368" s="32">
        <v>0</v>
      </c>
      <c r="N368" s="37">
        <v>0</v>
      </c>
      <c r="O368" s="32">
        <v>47.723555555555556</v>
      </c>
      <c r="P368" s="32">
        <v>0</v>
      </c>
      <c r="Q368" s="37">
        <v>0</v>
      </c>
      <c r="R368" s="32">
        <v>0</v>
      </c>
      <c r="S368" s="32">
        <v>0</v>
      </c>
      <c r="T368" s="37" t="s">
        <v>2466</v>
      </c>
      <c r="U368" s="32">
        <v>5.7055555555555557</v>
      </c>
      <c r="V368" s="32">
        <v>0</v>
      </c>
      <c r="W368" s="37">
        <v>0</v>
      </c>
      <c r="X368" s="32">
        <v>56.190222222222218</v>
      </c>
      <c r="Y368" s="32">
        <v>0</v>
      </c>
      <c r="Z368" s="37">
        <v>0</v>
      </c>
      <c r="AA368" s="32">
        <v>5.6444444444444448</v>
      </c>
      <c r="AB368" s="32">
        <v>0</v>
      </c>
      <c r="AC368" s="37">
        <v>0</v>
      </c>
      <c r="AD368" s="32">
        <v>222.04544444444448</v>
      </c>
      <c r="AE368" s="32">
        <v>0</v>
      </c>
      <c r="AF368" s="37">
        <v>0</v>
      </c>
      <c r="AG368" s="32">
        <v>0</v>
      </c>
      <c r="AH368" s="32">
        <v>0</v>
      </c>
      <c r="AI368" s="37" t="s">
        <v>2466</v>
      </c>
      <c r="AJ368" s="32">
        <v>52.086999999999996</v>
      </c>
      <c r="AK368" s="32">
        <v>0</v>
      </c>
      <c r="AL368" s="37">
        <v>0</v>
      </c>
      <c r="AM368" t="s">
        <v>524</v>
      </c>
      <c r="AN368" s="34">
        <v>5</v>
      </c>
      <c r="AX368"/>
      <c r="AY368"/>
    </row>
    <row r="369" spans="1:51" x14ac:dyDescent="0.25">
      <c r="A369" t="s">
        <v>2364</v>
      </c>
      <c r="B369" t="s">
        <v>978</v>
      </c>
      <c r="C369" t="s">
        <v>1882</v>
      </c>
      <c r="D369" t="s">
        <v>2298</v>
      </c>
      <c r="E369" s="32">
        <v>91.511111111111106</v>
      </c>
      <c r="F369" s="32">
        <v>480.23166666666663</v>
      </c>
      <c r="G369" s="32">
        <v>12.412222222222223</v>
      </c>
      <c r="H369" s="37">
        <v>2.5846321856233742E-2</v>
      </c>
      <c r="I369" s="32">
        <v>440.77555555555551</v>
      </c>
      <c r="J369" s="32">
        <v>11.753333333333334</v>
      </c>
      <c r="K369" s="37">
        <v>2.6665120570307895E-2</v>
      </c>
      <c r="L369" s="32">
        <v>79.92</v>
      </c>
      <c r="M369" s="32">
        <v>0.65888888888888886</v>
      </c>
      <c r="N369" s="37">
        <v>8.244355466577688E-3</v>
      </c>
      <c r="O369" s="32">
        <v>56.991666666666667</v>
      </c>
      <c r="P369" s="32">
        <v>0</v>
      </c>
      <c r="Q369" s="37">
        <v>0</v>
      </c>
      <c r="R369" s="32">
        <v>18.139444444444443</v>
      </c>
      <c r="S369" s="32">
        <v>0.65888888888888886</v>
      </c>
      <c r="T369" s="37">
        <v>3.6323542923647055E-2</v>
      </c>
      <c r="U369" s="32">
        <v>4.7888888888888888</v>
      </c>
      <c r="V369" s="32">
        <v>0</v>
      </c>
      <c r="W369" s="37">
        <v>0</v>
      </c>
      <c r="X369" s="32">
        <v>78.489444444444445</v>
      </c>
      <c r="Y369" s="32">
        <v>1.9477777777777778</v>
      </c>
      <c r="Z369" s="37">
        <v>2.481579264019932E-2</v>
      </c>
      <c r="AA369" s="32">
        <v>16.527777777777779</v>
      </c>
      <c r="AB369" s="32">
        <v>0</v>
      </c>
      <c r="AC369" s="37">
        <v>0</v>
      </c>
      <c r="AD369" s="32">
        <v>304.86111111111109</v>
      </c>
      <c r="AE369" s="32">
        <v>9.8055555555555554</v>
      </c>
      <c r="AF369" s="37">
        <v>3.2164009111617313E-2</v>
      </c>
      <c r="AG369" s="32">
        <v>0.43333333333333335</v>
      </c>
      <c r="AH369" s="32">
        <v>0</v>
      </c>
      <c r="AI369" s="37">
        <v>0</v>
      </c>
      <c r="AJ369" s="32">
        <v>0</v>
      </c>
      <c r="AK369" s="32">
        <v>0</v>
      </c>
      <c r="AL369" s="37" t="s">
        <v>2466</v>
      </c>
      <c r="AM369" t="s">
        <v>22</v>
      </c>
      <c r="AN369" s="34">
        <v>5</v>
      </c>
      <c r="AX369"/>
      <c r="AY369"/>
    </row>
    <row r="370" spans="1:51" x14ac:dyDescent="0.25">
      <c r="A370" t="s">
        <v>2364</v>
      </c>
      <c r="B370" t="s">
        <v>1661</v>
      </c>
      <c r="C370" t="s">
        <v>1911</v>
      </c>
      <c r="D370" t="s">
        <v>2260</v>
      </c>
      <c r="E370" s="32">
        <v>67.444444444444443</v>
      </c>
      <c r="F370" s="32">
        <v>211.36111111111111</v>
      </c>
      <c r="G370" s="32">
        <v>0</v>
      </c>
      <c r="H370" s="37">
        <v>0</v>
      </c>
      <c r="I370" s="32">
        <v>198.35833333333335</v>
      </c>
      <c r="J370" s="32">
        <v>0</v>
      </c>
      <c r="K370" s="37">
        <v>0</v>
      </c>
      <c r="L370" s="32">
        <v>29.302777777777781</v>
      </c>
      <c r="M370" s="32">
        <v>0</v>
      </c>
      <c r="N370" s="37">
        <v>0</v>
      </c>
      <c r="O370" s="32">
        <v>16.3</v>
      </c>
      <c r="P370" s="32">
        <v>0</v>
      </c>
      <c r="Q370" s="37">
        <v>0</v>
      </c>
      <c r="R370" s="32">
        <v>7.3138888888888891</v>
      </c>
      <c r="S370" s="32">
        <v>0</v>
      </c>
      <c r="T370" s="37">
        <v>0</v>
      </c>
      <c r="U370" s="32">
        <v>5.6888888888888891</v>
      </c>
      <c r="V370" s="32">
        <v>0</v>
      </c>
      <c r="W370" s="37">
        <v>0</v>
      </c>
      <c r="X370" s="32">
        <v>29.672222222222221</v>
      </c>
      <c r="Y370" s="32">
        <v>0</v>
      </c>
      <c r="Z370" s="37">
        <v>0</v>
      </c>
      <c r="AA370" s="32">
        <v>0</v>
      </c>
      <c r="AB370" s="32">
        <v>0</v>
      </c>
      <c r="AC370" s="37" t="s">
        <v>2466</v>
      </c>
      <c r="AD370" s="32">
        <v>152.38611111111112</v>
      </c>
      <c r="AE370" s="32">
        <v>0</v>
      </c>
      <c r="AF370" s="37">
        <v>0</v>
      </c>
      <c r="AG370" s="32">
        <v>0</v>
      </c>
      <c r="AH370" s="32">
        <v>0</v>
      </c>
      <c r="AI370" s="37" t="s">
        <v>2466</v>
      </c>
      <c r="AJ370" s="32">
        <v>0</v>
      </c>
      <c r="AK370" s="32">
        <v>0</v>
      </c>
      <c r="AL370" s="37" t="s">
        <v>2466</v>
      </c>
      <c r="AM370" t="s">
        <v>719</v>
      </c>
      <c r="AN370" s="34">
        <v>5</v>
      </c>
      <c r="AX370"/>
      <c r="AY370"/>
    </row>
    <row r="371" spans="1:51" x14ac:dyDescent="0.25">
      <c r="A371" t="s">
        <v>2364</v>
      </c>
      <c r="B371" t="s">
        <v>1685</v>
      </c>
      <c r="C371" t="s">
        <v>1906</v>
      </c>
      <c r="D371" t="s">
        <v>2244</v>
      </c>
      <c r="E371" s="32">
        <v>29.733333333333334</v>
      </c>
      <c r="F371" s="32">
        <v>134.32355555555554</v>
      </c>
      <c r="G371" s="32">
        <v>19.484666666666662</v>
      </c>
      <c r="H371" s="37">
        <v>0.14505770477917332</v>
      </c>
      <c r="I371" s="32">
        <v>119.53188888888887</v>
      </c>
      <c r="J371" s="32">
        <v>19.484666666666662</v>
      </c>
      <c r="K371" s="37">
        <v>0.16300810476423305</v>
      </c>
      <c r="L371" s="32">
        <v>30.723333333333329</v>
      </c>
      <c r="M371" s="32">
        <v>1.2796666666666663</v>
      </c>
      <c r="N371" s="37">
        <v>4.1651296517304974E-2</v>
      </c>
      <c r="O371" s="32">
        <v>21.14833333333333</v>
      </c>
      <c r="P371" s="32">
        <v>1.2796666666666663</v>
      </c>
      <c r="Q371" s="37">
        <v>6.0509102372133333E-2</v>
      </c>
      <c r="R371" s="32">
        <v>4.1527777777777777</v>
      </c>
      <c r="S371" s="32">
        <v>0</v>
      </c>
      <c r="T371" s="37">
        <v>0</v>
      </c>
      <c r="U371" s="32">
        <v>5.4222222222222225</v>
      </c>
      <c r="V371" s="32">
        <v>0</v>
      </c>
      <c r="W371" s="37">
        <v>0</v>
      </c>
      <c r="X371" s="32">
        <v>28.70344444444444</v>
      </c>
      <c r="Y371" s="32">
        <v>9.3784444444444421</v>
      </c>
      <c r="Z371" s="37">
        <v>0.32673585438836217</v>
      </c>
      <c r="AA371" s="32">
        <v>5.2166666666666668</v>
      </c>
      <c r="AB371" s="32">
        <v>0</v>
      </c>
      <c r="AC371" s="37">
        <v>0</v>
      </c>
      <c r="AD371" s="32">
        <v>69.680111111111103</v>
      </c>
      <c r="AE371" s="32">
        <v>8.8265555555555562</v>
      </c>
      <c r="AF371" s="37">
        <v>0.12667252412213914</v>
      </c>
      <c r="AG371" s="32">
        <v>0</v>
      </c>
      <c r="AH371" s="32">
        <v>0</v>
      </c>
      <c r="AI371" s="37" t="s">
        <v>2466</v>
      </c>
      <c r="AJ371" s="32">
        <v>0</v>
      </c>
      <c r="AK371" s="32">
        <v>0</v>
      </c>
      <c r="AL371" s="37" t="s">
        <v>2466</v>
      </c>
      <c r="AM371" t="s">
        <v>743</v>
      </c>
      <c r="AN371" s="34">
        <v>5</v>
      </c>
      <c r="AX371"/>
      <c r="AY371"/>
    </row>
    <row r="372" spans="1:51" x14ac:dyDescent="0.25">
      <c r="A372" t="s">
        <v>2364</v>
      </c>
      <c r="B372" t="s">
        <v>1311</v>
      </c>
      <c r="C372" t="s">
        <v>1968</v>
      </c>
      <c r="D372" t="s">
        <v>2244</v>
      </c>
      <c r="E372" s="32">
        <v>48.244444444444447</v>
      </c>
      <c r="F372" s="32">
        <v>188.09722222222223</v>
      </c>
      <c r="G372" s="32">
        <v>5.0305555555555559</v>
      </c>
      <c r="H372" s="37">
        <v>2.6744443624012407E-2</v>
      </c>
      <c r="I372" s="32">
        <v>182.12222222222221</v>
      </c>
      <c r="J372" s="32">
        <v>3.4305555555555554</v>
      </c>
      <c r="K372" s="37">
        <v>1.8836556646940394E-2</v>
      </c>
      <c r="L372" s="32">
        <v>22.191666666666666</v>
      </c>
      <c r="M372" s="32">
        <v>4.5</v>
      </c>
      <c r="N372" s="37">
        <v>0.20277882087870822</v>
      </c>
      <c r="O372" s="32">
        <v>16.216666666666665</v>
      </c>
      <c r="P372" s="32">
        <v>2.9</v>
      </c>
      <c r="Q372" s="37">
        <v>0.17882836587872561</v>
      </c>
      <c r="R372" s="32">
        <v>3.6444444444444444</v>
      </c>
      <c r="S372" s="32">
        <v>1.6</v>
      </c>
      <c r="T372" s="37">
        <v>0.4390243902439025</v>
      </c>
      <c r="U372" s="32">
        <v>2.3305555555555557</v>
      </c>
      <c r="V372" s="32">
        <v>0</v>
      </c>
      <c r="W372" s="37">
        <v>0</v>
      </c>
      <c r="X372" s="32">
        <v>34.022222222222226</v>
      </c>
      <c r="Y372" s="32">
        <v>0.53055555555555556</v>
      </c>
      <c r="Z372" s="37">
        <v>1.5594382756368385E-2</v>
      </c>
      <c r="AA372" s="32">
        <v>0</v>
      </c>
      <c r="AB372" s="32">
        <v>0</v>
      </c>
      <c r="AC372" s="37" t="s">
        <v>2466</v>
      </c>
      <c r="AD372" s="32">
        <v>131.88333333333333</v>
      </c>
      <c r="AE372" s="32">
        <v>0</v>
      </c>
      <c r="AF372" s="37">
        <v>0</v>
      </c>
      <c r="AG372" s="32">
        <v>0</v>
      </c>
      <c r="AH372" s="32">
        <v>0</v>
      </c>
      <c r="AI372" s="37" t="s">
        <v>2466</v>
      </c>
      <c r="AJ372" s="32">
        <v>0</v>
      </c>
      <c r="AK372" s="32">
        <v>0</v>
      </c>
      <c r="AL372" s="37" t="s">
        <v>2466</v>
      </c>
      <c r="AM372" t="s">
        <v>361</v>
      </c>
      <c r="AN372" s="34">
        <v>5</v>
      </c>
      <c r="AX372"/>
      <c r="AY372"/>
    </row>
    <row r="373" spans="1:51" x14ac:dyDescent="0.25">
      <c r="A373" t="s">
        <v>2364</v>
      </c>
      <c r="B373" t="s">
        <v>1619</v>
      </c>
      <c r="C373" t="s">
        <v>2000</v>
      </c>
      <c r="D373" t="s">
        <v>2310</v>
      </c>
      <c r="E373" s="32">
        <v>27.81111111111111</v>
      </c>
      <c r="F373" s="32">
        <v>85.108888888888885</v>
      </c>
      <c r="G373" s="32">
        <v>11.295</v>
      </c>
      <c r="H373" s="37">
        <v>0.13271234235880833</v>
      </c>
      <c r="I373" s="32">
        <v>77.936666666666667</v>
      </c>
      <c r="J373" s="32">
        <v>6.6588888888888889</v>
      </c>
      <c r="K373" s="37">
        <v>8.5439744521905253E-2</v>
      </c>
      <c r="L373" s="32">
        <v>14.525</v>
      </c>
      <c r="M373" s="32">
        <v>5.1749999999999998</v>
      </c>
      <c r="N373" s="37">
        <v>0.35628227194492251</v>
      </c>
      <c r="O373" s="32">
        <v>7.666666666666667</v>
      </c>
      <c r="P373" s="32">
        <v>0.53888888888888886</v>
      </c>
      <c r="Q373" s="37">
        <v>7.0289855072463756E-2</v>
      </c>
      <c r="R373" s="32">
        <v>0</v>
      </c>
      <c r="S373" s="32">
        <v>0</v>
      </c>
      <c r="T373" s="37" t="s">
        <v>2466</v>
      </c>
      <c r="U373" s="32">
        <v>6.8583333333333334</v>
      </c>
      <c r="V373" s="32">
        <v>4.6361111111111111</v>
      </c>
      <c r="W373" s="37">
        <v>0.67598217901984603</v>
      </c>
      <c r="X373" s="32">
        <v>18.884777777777774</v>
      </c>
      <c r="Y373" s="32">
        <v>1.0597777777777777</v>
      </c>
      <c r="Z373" s="37">
        <v>5.6118096291545815E-2</v>
      </c>
      <c r="AA373" s="32">
        <v>0.31388888888888888</v>
      </c>
      <c r="AB373" s="32">
        <v>0</v>
      </c>
      <c r="AC373" s="37">
        <v>0</v>
      </c>
      <c r="AD373" s="32">
        <v>49.154666666666671</v>
      </c>
      <c r="AE373" s="32">
        <v>5.0602222222222224</v>
      </c>
      <c r="AF373" s="37">
        <v>0.1029448995461039</v>
      </c>
      <c r="AG373" s="32">
        <v>2.2305555555555556</v>
      </c>
      <c r="AH373" s="32">
        <v>0</v>
      </c>
      <c r="AI373" s="37">
        <v>0</v>
      </c>
      <c r="AJ373" s="32">
        <v>0</v>
      </c>
      <c r="AK373" s="32">
        <v>0</v>
      </c>
      <c r="AL373" s="37" t="s">
        <v>2466</v>
      </c>
      <c r="AM373" t="s">
        <v>676</v>
      </c>
      <c r="AN373" s="34">
        <v>5</v>
      </c>
      <c r="AX373"/>
      <c r="AY373"/>
    </row>
    <row r="374" spans="1:51" x14ac:dyDescent="0.25">
      <c r="A374" t="s">
        <v>2364</v>
      </c>
      <c r="B374" t="s">
        <v>1163</v>
      </c>
      <c r="C374" t="s">
        <v>2042</v>
      </c>
      <c r="D374" t="s">
        <v>2264</v>
      </c>
      <c r="E374" s="32">
        <v>66.844444444444449</v>
      </c>
      <c r="F374" s="32">
        <v>186.43444444444444</v>
      </c>
      <c r="G374" s="32">
        <v>36.657888888888884</v>
      </c>
      <c r="H374" s="37">
        <v>0.19662615992514496</v>
      </c>
      <c r="I374" s="32">
        <v>173.43166666666664</v>
      </c>
      <c r="J374" s="32">
        <v>36.49122222222222</v>
      </c>
      <c r="K374" s="37">
        <v>0.21040691658898639</v>
      </c>
      <c r="L374" s="32">
        <v>35.682777777777773</v>
      </c>
      <c r="M374" s="32">
        <v>0.31666666666666665</v>
      </c>
      <c r="N374" s="37">
        <v>8.8744959441996608E-3</v>
      </c>
      <c r="O374" s="32">
        <v>23.22722222222222</v>
      </c>
      <c r="P374" s="32">
        <v>0.15</v>
      </c>
      <c r="Q374" s="37">
        <v>6.4579396780597483E-3</v>
      </c>
      <c r="R374" s="32">
        <v>7.6555555555555559</v>
      </c>
      <c r="S374" s="32">
        <v>0.16666666666666666</v>
      </c>
      <c r="T374" s="37">
        <v>2.1770682148040635E-2</v>
      </c>
      <c r="U374" s="32">
        <v>4.8</v>
      </c>
      <c r="V374" s="32">
        <v>0</v>
      </c>
      <c r="W374" s="37">
        <v>0</v>
      </c>
      <c r="X374" s="32">
        <v>59.07311111111111</v>
      </c>
      <c r="Y374" s="32">
        <v>28.084888888888887</v>
      </c>
      <c r="Z374" s="37">
        <v>0.47542593170797764</v>
      </c>
      <c r="AA374" s="32">
        <v>0.54722222222222228</v>
      </c>
      <c r="AB374" s="32">
        <v>0</v>
      </c>
      <c r="AC374" s="37">
        <v>0</v>
      </c>
      <c r="AD374" s="32">
        <v>80.539666666666662</v>
      </c>
      <c r="AE374" s="32">
        <v>8.2563333333333322</v>
      </c>
      <c r="AF374" s="37">
        <v>0.10251263352633691</v>
      </c>
      <c r="AG374" s="32">
        <v>10.591666666666667</v>
      </c>
      <c r="AH374" s="32">
        <v>0</v>
      </c>
      <c r="AI374" s="37">
        <v>0</v>
      </c>
      <c r="AJ374" s="32">
        <v>0</v>
      </c>
      <c r="AK374" s="32">
        <v>0</v>
      </c>
      <c r="AL374" s="37" t="s">
        <v>2466</v>
      </c>
      <c r="AM374" t="s">
        <v>210</v>
      </c>
      <c r="AN374" s="34">
        <v>5</v>
      </c>
      <c r="AX374"/>
      <c r="AY374"/>
    </row>
    <row r="375" spans="1:51" x14ac:dyDescent="0.25">
      <c r="A375" t="s">
        <v>2364</v>
      </c>
      <c r="B375" t="s">
        <v>1827</v>
      </c>
      <c r="C375" t="s">
        <v>1930</v>
      </c>
      <c r="D375" t="s">
        <v>2241</v>
      </c>
      <c r="E375" s="32">
        <v>76.677777777777777</v>
      </c>
      <c r="F375" s="32">
        <v>325.35555555555555</v>
      </c>
      <c r="G375" s="32">
        <v>17.844444444444445</v>
      </c>
      <c r="H375" s="37">
        <v>5.4845980465815181E-2</v>
      </c>
      <c r="I375" s="32">
        <v>279.56666666666666</v>
      </c>
      <c r="J375" s="32">
        <v>17.844444444444445</v>
      </c>
      <c r="K375" s="37">
        <v>6.3828941615993007E-2</v>
      </c>
      <c r="L375" s="32">
        <v>30.072222222222223</v>
      </c>
      <c r="M375" s="32">
        <v>3.1944444444444446</v>
      </c>
      <c r="N375" s="37">
        <v>0.10622575281729171</v>
      </c>
      <c r="O375" s="32">
        <v>6.3</v>
      </c>
      <c r="P375" s="32">
        <v>3.1944444444444446</v>
      </c>
      <c r="Q375" s="37">
        <v>0.50705467372134039</v>
      </c>
      <c r="R375" s="32">
        <v>18.083333333333332</v>
      </c>
      <c r="S375" s="32">
        <v>0</v>
      </c>
      <c r="T375" s="37">
        <v>0</v>
      </c>
      <c r="U375" s="32">
        <v>5.6888888888888891</v>
      </c>
      <c r="V375" s="32">
        <v>0</v>
      </c>
      <c r="W375" s="37">
        <v>0</v>
      </c>
      <c r="X375" s="32">
        <v>79.150000000000006</v>
      </c>
      <c r="Y375" s="32">
        <v>14.65</v>
      </c>
      <c r="Z375" s="37">
        <v>0.18509159823120655</v>
      </c>
      <c r="AA375" s="32">
        <v>22.016666666666666</v>
      </c>
      <c r="AB375" s="32">
        <v>0</v>
      </c>
      <c r="AC375" s="37">
        <v>0</v>
      </c>
      <c r="AD375" s="32">
        <v>190.9638888888889</v>
      </c>
      <c r="AE375" s="32">
        <v>0</v>
      </c>
      <c r="AF375" s="37">
        <v>0</v>
      </c>
      <c r="AG375" s="32">
        <v>0</v>
      </c>
      <c r="AH375" s="32">
        <v>0</v>
      </c>
      <c r="AI375" s="37" t="s">
        <v>2466</v>
      </c>
      <c r="AJ375" s="32">
        <v>3.1527777777777777</v>
      </c>
      <c r="AK375" s="32">
        <v>0</v>
      </c>
      <c r="AL375" s="37">
        <v>0</v>
      </c>
      <c r="AM375" t="s">
        <v>886</v>
      </c>
      <c r="AN375" s="34">
        <v>5</v>
      </c>
      <c r="AX375"/>
      <c r="AY375"/>
    </row>
    <row r="376" spans="1:51" x14ac:dyDescent="0.25">
      <c r="A376" t="s">
        <v>2364</v>
      </c>
      <c r="B376" t="s">
        <v>1375</v>
      </c>
      <c r="C376" t="s">
        <v>2041</v>
      </c>
      <c r="D376" t="s">
        <v>2304</v>
      </c>
      <c r="E376" s="32">
        <v>36.722222222222221</v>
      </c>
      <c r="F376" s="32">
        <v>119.24322222222222</v>
      </c>
      <c r="G376" s="32">
        <v>14.955555555555556</v>
      </c>
      <c r="H376" s="37">
        <v>0.12542059227219066</v>
      </c>
      <c r="I376" s="32">
        <v>116.23622222222221</v>
      </c>
      <c r="J376" s="32">
        <v>14.955555555555556</v>
      </c>
      <c r="K376" s="37">
        <v>0.12866518947048444</v>
      </c>
      <c r="L376" s="32">
        <v>22.804000000000002</v>
      </c>
      <c r="M376" s="32">
        <v>0</v>
      </c>
      <c r="N376" s="37">
        <v>0</v>
      </c>
      <c r="O376" s="32">
        <v>19.797000000000001</v>
      </c>
      <c r="P376" s="32">
        <v>0</v>
      </c>
      <c r="Q376" s="37">
        <v>0</v>
      </c>
      <c r="R376" s="32">
        <v>1.4333333333333333</v>
      </c>
      <c r="S376" s="32">
        <v>0</v>
      </c>
      <c r="T376" s="37">
        <v>0</v>
      </c>
      <c r="U376" s="32">
        <v>1.5736666666666665</v>
      </c>
      <c r="V376" s="32">
        <v>0</v>
      </c>
      <c r="W376" s="37">
        <v>0</v>
      </c>
      <c r="X376" s="32">
        <v>27.163888888888888</v>
      </c>
      <c r="Y376" s="32">
        <v>11.308333333333334</v>
      </c>
      <c r="Z376" s="37">
        <v>0.41630023519787301</v>
      </c>
      <c r="AA376" s="32">
        <v>0</v>
      </c>
      <c r="AB376" s="32">
        <v>0</v>
      </c>
      <c r="AC376" s="37" t="s">
        <v>2466</v>
      </c>
      <c r="AD376" s="32">
        <v>51.583666666666666</v>
      </c>
      <c r="AE376" s="32">
        <v>3.6472222222222221</v>
      </c>
      <c r="AF376" s="37">
        <v>7.070498198180733E-2</v>
      </c>
      <c r="AG376" s="32">
        <v>17.691666666666666</v>
      </c>
      <c r="AH376" s="32">
        <v>0</v>
      </c>
      <c r="AI376" s="37">
        <v>0</v>
      </c>
      <c r="AJ376" s="32">
        <v>0</v>
      </c>
      <c r="AK376" s="32">
        <v>0</v>
      </c>
      <c r="AL376" s="37" t="s">
        <v>2466</v>
      </c>
      <c r="AM376" t="s">
        <v>427</v>
      </c>
      <c r="AN376" s="34">
        <v>5</v>
      </c>
      <c r="AX376"/>
      <c r="AY376"/>
    </row>
    <row r="377" spans="1:51" x14ac:dyDescent="0.25">
      <c r="A377" t="s">
        <v>2364</v>
      </c>
      <c r="B377" t="s">
        <v>1499</v>
      </c>
      <c r="C377" t="s">
        <v>2177</v>
      </c>
      <c r="D377" t="s">
        <v>2293</v>
      </c>
      <c r="E377" s="32">
        <v>154.6</v>
      </c>
      <c r="F377" s="32">
        <v>448.58055555555558</v>
      </c>
      <c r="G377" s="32">
        <v>0</v>
      </c>
      <c r="H377" s="37">
        <v>0</v>
      </c>
      <c r="I377" s="32">
        <v>428.8388888888889</v>
      </c>
      <c r="J377" s="32">
        <v>0</v>
      </c>
      <c r="K377" s="37">
        <v>0</v>
      </c>
      <c r="L377" s="32">
        <v>43.56388888888889</v>
      </c>
      <c r="M377" s="32">
        <v>0</v>
      </c>
      <c r="N377" s="37">
        <v>0</v>
      </c>
      <c r="O377" s="32">
        <v>38.241666666666667</v>
      </c>
      <c r="P377" s="32">
        <v>0</v>
      </c>
      <c r="Q377" s="37">
        <v>0</v>
      </c>
      <c r="R377" s="32">
        <v>1.0555555555555556</v>
      </c>
      <c r="S377" s="32">
        <v>0</v>
      </c>
      <c r="T377" s="37">
        <v>0</v>
      </c>
      <c r="U377" s="32">
        <v>4.2666666666666666</v>
      </c>
      <c r="V377" s="32">
        <v>0</v>
      </c>
      <c r="W377" s="37">
        <v>0</v>
      </c>
      <c r="X377" s="32">
        <v>133.9111111111111</v>
      </c>
      <c r="Y377" s="32">
        <v>0</v>
      </c>
      <c r="Z377" s="37">
        <v>0</v>
      </c>
      <c r="AA377" s="32">
        <v>14.419444444444444</v>
      </c>
      <c r="AB377" s="32">
        <v>0</v>
      </c>
      <c r="AC377" s="37">
        <v>0</v>
      </c>
      <c r="AD377" s="32">
        <v>153.25277777777777</v>
      </c>
      <c r="AE377" s="32">
        <v>0</v>
      </c>
      <c r="AF377" s="37">
        <v>0</v>
      </c>
      <c r="AG377" s="32">
        <v>103.43333333333334</v>
      </c>
      <c r="AH377" s="32">
        <v>0</v>
      </c>
      <c r="AI377" s="37">
        <v>0</v>
      </c>
      <c r="AJ377" s="32">
        <v>0</v>
      </c>
      <c r="AK377" s="32">
        <v>0</v>
      </c>
      <c r="AL377" s="37" t="s">
        <v>2466</v>
      </c>
      <c r="AM377" t="s">
        <v>554</v>
      </c>
      <c r="AN377" s="34">
        <v>5</v>
      </c>
      <c r="AX377"/>
      <c r="AY377"/>
    </row>
    <row r="378" spans="1:51" x14ac:dyDescent="0.25">
      <c r="A378" t="s">
        <v>2364</v>
      </c>
      <c r="B378" t="s">
        <v>1078</v>
      </c>
      <c r="C378" t="s">
        <v>1974</v>
      </c>
      <c r="D378" t="s">
        <v>2263</v>
      </c>
      <c r="E378" s="32">
        <v>62.044444444444444</v>
      </c>
      <c r="F378" s="32">
        <v>242.36411111111107</v>
      </c>
      <c r="G378" s="32">
        <v>13.388888888888889</v>
      </c>
      <c r="H378" s="37">
        <v>5.5242869200014498E-2</v>
      </c>
      <c r="I378" s="32">
        <v>224.66233333333327</v>
      </c>
      <c r="J378" s="32">
        <v>13.388888888888889</v>
      </c>
      <c r="K378" s="37">
        <v>5.9595610400002788E-2</v>
      </c>
      <c r="L378" s="32">
        <v>51.982555555555543</v>
      </c>
      <c r="M378" s="32">
        <v>0</v>
      </c>
      <c r="N378" s="37">
        <v>0</v>
      </c>
      <c r="O378" s="32">
        <v>34.280777777777764</v>
      </c>
      <c r="P378" s="32">
        <v>0</v>
      </c>
      <c r="Q378" s="37">
        <v>0</v>
      </c>
      <c r="R378" s="32">
        <v>13.875777777777779</v>
      </c>
      <c r="S378" s="32">
        <v>0</v>
      </c>
      <c r="T378" s="37">
        <v>0</v>
      </c>
      <c r="U378" s="32">
        <v>3.8260000000000005</v>
      </c>
      <c r="V378" s="32">
        <v>0</v>
      </c>
      <c r="W378" s="37">
        <v>0</v>
      </c>
      <c r="X378" s="32">
        <v>65.111444444444459</v>
      </c>
      <c r="Y378" s="32">
        <v>5.677777777777778</v>
      </c>
      <c r="Z378" s="37">
        <v>8.7200918766627458E-2</v>
      </c>
      <c r="AA378" s="32">
        <v>0</v>
      </c>
      <c r="AB378" s="32">
        <v>0</v>
      </c>
      <c r="AC378" s="37" t="s">
        <v>2466</v>
      </c>
      <c r="AD378" s="32">
        <v>125.27011111111106</v>
      </c>
      <c r="AE378" s="32">
        <v>7.7111111111111112</v>
      </c>
      <c r="AF378" s="37">
        <v>6.1555873485827542E-2</v>
      </c>
      <c r="AG378" s="32">
        <v>0</v>
      </c>
      <c r="AH378" s="32">
        <v>0</v>
      </c>
      <c r="AI378" s="37" t="s">
        <v>2466</v>
      </c>
      <c r="AJ378" s="32">
        <v>0</v>
      </c>
      <c r="AK378" s="32">
        <v>0</v>
      </c>
      <c r="AL378" s="37" t="s">
        <v>2466</v>
      </c>
      <c r="AM378" t="s">
        <v>123</v>
      </c>
      <c r="AN378" s="34">
        <v>5</v>
      </c>
      <c r="AX378"/>
      <c r="AY378"/>
    </row>
    <row r="379" spans="1:51" x14ac:dyDescent="0.25">
      <c r="A379" t="s">
        <v>2364</v>
      </c>
      <c r="B379" t="s">
        <v>1235</v>
      </c>
      <c r="C379" t="s">
        <v>1910</v>
      </c>
      <c r="D379" t="s">
        <v>2278</v>
      </c>
      <c r="E379" s="32">
        <v>75.188888888888883</v>
      </c>
      <c r="F379" s="32">
        <v>257.62999999999994</v>
      </c>
      <c r="G379" s="32">
        <v>22.06122222222222</v>
      </c>
      <c r="H379" s="37">
        <v>8.5631418011187455E-2</v>
      </c>
      <c r="I379" s="32">
        <v>252.34666666666664</v>
      </c>
      <c r="J379" s="32">
        <v>22.06122222222222</v>
      </c>
      <c r="K379" s="37">
        <v>8.7424266441227236E-2</v>
      </c>
      <c r="L379" s="32">
        <v>59.88133333333333</v>
      </c>
      <c r="M379" s="32">
        <v>0.3611111111111111</v>
      </c>
      <c r="N379" s="37">
        <v>6.0304453994195926E-3</v>
      </c>
      <c r="O379" s="32">
        <v>54.597999999999999</v>
      </c>
      <c r="P379" s="32">
        <v>0.3611111111111111</v>
      </c>
      <c r="Q379" s="37">
        <v>6.6139988847780341E-3</v>
      </c>
      <c r="R379" s="32">
        <v>0</v>
      </c>
      <c r="S379" s="32">
        <v>0</v>
      </c>
      <c r="T379" s="37" t="s">
        <v>2466</v>
      </c>
      <c r="U379" s="32">
        <v>5.2833333333333332</v>
      </c>
      <c r="V379" s="32">
        <v>0</v>
      </c>
      <c r="W379" s="37">
        <v>0</v>
      </c>
      <c r="X379" s="32">
        <v>83.675444444444452</v>
      </c>
      <c r="Y379" s="32">
        <v>3.6816666666666671</v>
      </c>
      <c r="Z379" s="37">
        <v>4.3999367928198772E-2</v>
      </c>
      <c r="AA379" s="32">
        <v>0</v>
      </c>
      <c r="AB379" s="32">
        <v>0</v>
      </c>
      <c r="AC379" s="37" t="s">
        <v>2466</v>
      </c>
      <c r="AD379" s="32">
        <v>114.07322222222218</v>
      </c>
      <c r="AE379" s="32">
        <v>18.018444444444441</v>
      </c>
      <c r="AF379" s="37">
        <v>0.15795507563855188</v>
      </c>
      <c r="AG379" s="32">
        <v>0</v>
      </c>
      <c r="AH379" s="32">
        <v>0</v>
      </c>
      <c r="AI379" s="37" t="s">
        <v>2466</v>
      </c>
      <c r="AJ379" s="32">
        <v>0</v>
      </c>
      <c r="AK379" s="32">
        <v>0</v>
      </c>
      <c r="AL379" s="37" t="s">
        <v>2466</v>
      </c>
      <c r="AM379" t="s">
        <v>284</v>
      </c>
      <c r="AN379" s="34">
        <v>5</v>
      </c>
      <c r="AX379"/>
      <c r="AY379"/>
    </row>
    <row r="380" spans="1:51" x14ac:dyDescent="0.25">
      <c r="A380" t="s">
        <v>2364</v>
      </c>
      <c r="B380" t="s">
        <v>1817</v>
      </c>
      <c r="C380" t="s">
        <v>1909</v>
      </c>
      <c r="D380" t="s">
        <v>2295</v>
      </c>
      <c r="E380" s="32">
        <v>42.9</v>
      </c>
      <c r="F380" s="32">
        <v>179.71666666666667</v>
      </c>
      <c r="G380" s="32">
        <v>0</v>
      </c>
      <c r="H380" s="37">
        <v>0</v>
      </c>
      <c r="I380" s="32">
        <v>153.03333333333333</v>
      </c>
      <c r="J380" s="32">
        <v>0</v>
      </c>
      <c r="K380" s="37">
        <v>0</v>
      </c>
      <c r="L380" s="32">
        <v>33.444444444444443</v>
      </c>
      <c r="M380" s="32">
        <v>0</v>
      </c>
      <c r="N380" s="37">
        <v>0</v>
      </c>
      <c r="O380" s="32">
        <v>18.18611111111111</v>
      </c>
      <c r="P380" s="32">
        <v>0</v>
      </c>
      <c r="Q380" s="37">
        <v>0</v>
      </c>
      <c r="R380" s="32">
        <v>9.8166666666666664</v>
      </c>
      <c r="S380" s="32">
        <v>0</v>
      </c>
      <c r="T380" s="37">
        <v>0</v>
      </c>
      <c r="U380" s="32">
        <v>5.4416666666666664</v>
      </c>
      <c r="V380" s="32">
        <v>0</v>
      </c>
      <c r="W380" s="37">
        <v>0</v>
      </c>
      <c r="X380" s="32">
        <v>51.413888888888891</v>
      </c>
      <c r="Y380" s="32">
        <v>0</v>
      </c>
      <c r="Z380" s="37">
        <v>0</v>
      </c>
      <c r="AA380" s="32">
        <v>11.425000000000001</v>
      </c>
      <c r="AB380" s="32">
        <v>0</v>
      </c>
      <c r="AC380" s="37">
        <v>0</v>
      </c>
      <c r="AD380" s="32">
        <v>83.433333333333337</v>
      </c>
      <c r="AE380" s="32">
        <v>0</v>
      </c>
      <c r="AF380" s="37">
        <v>0</v>
      </c>
      <c r="AG380" s="32">
        <v>0</v>
      </c>
      <c r="AH380" s="32">
        <v>0</v>
      </c>
      <c r="AI380" s="37" t="s">
        <v>2466</v>
      </c>
      <c r="AJ380" s="32">
        <v>0</v>
      </c>
      <c r="AK380" s="32">
        <v>0</v>
      </c>
      <c r="AL380" s="37" t="s">
        <v>2466</v>
      </c>
      <c r="AM380" t="s">
        <v>876</v>
      </c>
      <c r="AN380" s="34">
        <v>5</v>
      </c>
      <c r="AX380"/>
      <c r="AY380"/>
    </row>
    <row r="381" spans="1:51" x14ac:dyDescent="0.25">
      <c r="A381" t="s">
        <v>2364</v>
      </c>
      <c r="B381" t="s">
        <v>1407</v>
      </c>
      <c r="C381" t="s">
        <v>2150</v>
      </c>
      <c r="D381" t="s">
        <v>2300</v>
      </c>
      <c r="E381" s="32">
        <v>105.02222222222223</v>
      </c>
      <c r="F381" s="32">
        <v>352.79222222222222</v>
      </c>
      <c r="G381" s="32">
        <v>1.0805555555555555</v>
      </c>
      <c r="H381" s="37">
        <v>3.0628667172682691E-3</v>
      </c>
      <c r="I381" s="32">
        <v>338.17555555555555</v>
      </c>
      <c r="J381" s="32">
        <v>1.0805555555555555</v>
      </c>
      <c r="K381" s="37">
        <v>3.1952503302032473E-3</v>
      </c>
      <c r="L381" s="32">
        <v>38.963888888888889</v>
      </c>
      <c r="M381" s="32">
        <v>0</v>
      </c>
      <c r="N381" s="37">
        <v>0</v>
      </c>
      <c r="O381" s="32">
        <v>31.641666666666666</v>
      </c>
      <c r="P381" s="32">
        <v>0</v>
      </c>
      <c r="Q381" s="37">
        <v>0</v>
      </c>
      <c r="R381" s="32">
        <v>1.6333333333333333</v>
      </c>
      <c r="S381" s="32">
        <v>0</v>
      </c>
      <c r="T381" s="37">
        <v>0</v>
      </c>
      <c r="U381" s="32">
        <v>5.6888888888888891</v>
      </c>
      <c r="V381" s="32">
        <v>0</v>
      </c>
      <c r="W381" s="37">
        <v>0</v>
      </c>
      <c r="X381" s="32">
        <v>95.9</v>
      </c>
      <c r="Y381" s="32">
        <v>1.0805555555555555</v>
      </c>
      <c r="Z381" s="37">
        <v>1.1267524041246667E-2</v>
      </c>
      <c r="AA381" s="32">
        <v>7.2944444444444443</v>
      </c>
      <c r="AB381" s="32">
        <v>0</v>
      </c>
      <c r="AC381" s="37">
        <v>0</v>
      </c>
      <c r="AD381" s="32">
        <v>131.25</v>
      </c>
      <c r="AE381" s="32">
        <v>0</v>
      </c>
      <c r="AF381" s="37">
        <v>0</v>
      </c>
      <c r="AG381" s="32">
        <v>79.38388888888889</v>
      </c>
      <c r="AH381" s="32">
        <v>0</v>
      </c>
      <c r="AI381" s="37">
        <v>0</v>
      </c>
      <c r="AJ381" s="32">
        <v>0</v>
      </c>
      <c r="AK381" s="32">
        <v>0</v>
      </c>
      <c r="AL381" s="37" t="s">
        <v>2466</v>
      </c>
      <c r="AM381" t="s">
        <v>459</v>
      </c>
      <c r="AN381" s="34">
        <v>5</v>
      </c>
      <c r="AX381"/>
      <c r="AY381"/>
    </row>
    <row r="382" spans="1:51" x14ac:dyDescent="0.25">
      <c r="A382" t="s">
        <v>2364</v>
      </c>
      <c r="B382" t="s">
        <v>1408</v>
      </c>
      <c r="C382" t="s">
        <v>2103</v>
      </c>
      <c r="D382" t="s">
        <v>2319</v>
      </c>
      <c r="E382" s="32">
        <v>43.044444444444444</v>
      </c>
      <c r="F382" s="32">
        <v>125.57066666666667</v>
      </c>
      <c r="G382" s="32">
        <v>0</v>
      </c>
      <c r="H382" s="37">
        <v>0</v>
      </c>
      <c r="I382" s="32">
        <v>115.15955555555556</v>
      </c>
      <c r="J382" s="32">
        <v>0</v>
      </c>
      <c r="K382" s="37">
        <v>0</v>
      </c>
      <c r="L382" s="32">
        <v>14.691666666666668</v>
      </c>
      <c r="M382" s="32">
        <v>0</v>
      </c>
      <c r="N382" s="37">
        <v>0</v>
      </c>
      <c r="O382" s="32">
        <v>4.2805555555555559</v>
      </c>
      <c r="P382" s="32">
        <v>0</v>
      </c>
      <c r="Q382" s="37">
        <v>0</v>
      </c>
      <c r="R382" s="32">
        <v>7.7611111111111111</v>
      </c>
      <c r="S382" s="32">
        <v>0</v>
      </c>
      <c r="T382" s="37">
        <v>0</v>
      </c>
      <c r="U382" s="32">
        <v>2.65</v>
      </c>
      <c r="V382" s="32">
        <v>0</v>
      </c>
      <c r="W382" s="37">
        <v>0</v>
      </c>
      <c r="X382" s="32">
        <v>39.916666666666664</v>
      </c>
      <c r="Y382" s="32">
        <v>0</v>
      </c>
      <c r="Z382" s="37">
        <v>0</v>
      </c>
      <c r="AA382" s="32">
        <v>0</v>
      </c>
      <c r="AB382" s="32">
        <v>0</v>
      </c>
      <c r="AC382" s="37" t="s">
        <v>2466</v>
      </c>
      <c r="AD382" s="32">
        <v>50.429222222222222</v>
      </c>
      <c r="AE382" s="32">
        <v>0</v>
      </c>
      <c r="AF382" s="37">
        <v>0</v>
      </c>
      <c r="AG382" s="32">
        <v>20.533111111111111</v>
      </c>
      <c r="AH382" s="32">
        <v>0</v>
      </c>
      <c r="AI382" s="37">
        <v>0</v>
      </c>
      <c r="AJ382" s="32">
        <v>0</v>
      </c>
      <c r="AK382" s="32">
        <v>0</v>
      </c>
      <c r="AL382" s="37" t="s">
        <v>2466</v>
      </c>
      <c r="AM382" t="s">
        <v>460</v>
      </c>
      <c r="AN382" s="34">
        <v>5</v>
      </c>
      <c r="AX382"/>
      <c r="AY382"/>
    </row>
    <row r="383" spans="1:51" x14ac:dyDescent="0.25">
      <c r="A383" t="s">
        <v>2364</v>
      </c>
      <c r="B383" t="s">
        <v>998</v>
      </c>
      <c r="C383" t="s">
        <v>2038</v>
      </c>
      <c r="D383" t="s">
        <v>2293</v>
      </c>
      <c r="E383" s="32">
        <v>112.42222222222222</v>
      </c>
      <c r="F383" s="32">
        <v>339.96155555555555</v>
      </c>
      <c r="G383" s="32">
        <v>39.491666666666667</v>
      </c>
      <c r="H383" s="37">
        <v>0.11616509579187713</v>
      </c>
      <c r="I383" s="32">
        <v>324.77544444444447</v>
      </c>
      <c r="J383" s="32">
        <v>39.491666666666667</v>
      </c>
      <c r="K383" s="37">
        <v>0.12159683665192257</v>
      </c>
      <c r="L383" s="32">
        <v>49.519444444444446</v>
      </c>
      <c r="M383" s="32">
        <v>5.802777777777778</v>
      </c>
      <c r="N383" s="37">
        <v>0.11718180288326696</v>
      </c>
      <c r="O383" s="32">
        <v>43.697222222222223</v>
      </c>
      <c r="P383" s="32">
        <v>5.802777777777778</v>
      </c>
      <c r="Q383" s="37">
        <v>0.13279511792003051</v>
      </c>
      <c r="R383" s="32">
        <v>1.0222222222222221</v>
      </c>
      <c r="S383" s="32">
        <v>0</v>
      </c>
      <c r="T383" s="37">
        <v>0</v>
      </c>
      <c r="U383" s="32">
        <v>4.8</v>
      </c>
      <c r="V383" s="32">
        <v>0</v>
      </c>
      <c r="W383" s="37">
        <v>0</v>
      </c>
      <c r="X383" s="32">
        <v>82.844444444444449</v>
      </c>
      <c r="Y383" s="32">
        <v>20.116666666666667</v>
      </c>
      <c r="Z383" s="37">
        <v>0.24282457081545064</v>
      </c>
      <c r="AA383" s="32">
        <v>9.3638888888888889</v>
      </c>
      <c r="AB383" s="32">
        <v>0</v>
      </c>
      <c r="AC383" s="37">
        <v>0</v>
      </c>
      <c r="AD383" s="32">
        <v>130.7138888888889</v>
      </c>
      <c r="AE383" s="32">
        <v>13.572222222222223</v>
      </c>
      <c r="AF383" s="37">
        <v>0.10383152347153451</v>
      </c>
      <c r="AG383" s="32">
        <v>67.519888888888886</v>
      </c>
      <c r="AH383" s="32">
        <v>0</v>
      </c>
      <c r="AI383" s="37">
        <v>0</v>
      </c>
      <c r="AJ383" s="32">
        <v>0</v>
      </c>
      <c r="AK383" s="32">
        <v>0</v>
      </c>
      <c r="AL383" s="37" t="s">
        <v>2466</v>
      </c>
      <c r="AM383" t="s">
        <v>42</v>
      </c>
      <c r="AN383" s="34">
        <v>5</v>
      </c>
      <c r="AX383"/>
      <c r="AY383"/>
    </row>
    <row r="384" spans="1:51" x14ac:dyDescent="0.25">
      <c r="A384" t="s">
        <v>2364</v>
      </c>
      <c r="B384" t="s">
        <v>1521</v>
      </c>
      <c r="C384" t="s">
        <v>1959</v>
      </c>
      <c r="D384" t="s">
        <v>2303</v>
      </c>
      <c r="E384" s="32">
        <v>38.777777777777779</v>
      </c>
      <c r="F384" s="32">
        <v>125.87777777777777</v>
      </c>
      <c r="G384" s="32">
        <v>0</v>
      </c>
      <c r="H384" s="37">
        <v>0</v>
      </c>
      <c r="I384" s="32">
        <v>123.21111111111111</v>
      </c>
      <c r="J384" s="32">
        <v>0</v>
      </c>
      <c r="K384" s="37">
        <v>0</v>
      </c>
      <c r="L384" s="32">
        <v>15.697222222222221</v>
      </c>
      <c r="M384" s="32">
        <v>0</v>
      </c>
      <c r="N384" s="37">
        <v>0</v>
      </c>
      <c r="O384" s="32">
        <v>15.608333333333333</v>
      </c>
      <c r="P384" s="32">
        <v>0</v>
      </c>
      <c r="Q384" s="37">
        <v>0</v>
      </c>
      <c r="R384" s="32">
        <v>0</v>
      </c>
      <c r="S384" s="32">
        <v>0</v>
      </c>
      <c r="T384" s="37" t="s">
        <v>2466</v>
      </c>
      <c r="U384" s="32">
        <v>8.8888888888888892E-2</v>
      </c>
      <c r="V384" s="32">
        <v>0</v>
      </c>
      <c r="W384" s="37">
        <v>0</v>
      </c>
      <c r="X384" s="32">
        <v>37.052777777777777</v>
      </c>
      <c r="Y384" s="32">
        <v>0</v>
      </c>
      <c r="Z384" s="37">
        <v>0</v>
      </c>
      <c r="AA384" s="32">
        <v>2.5777777777777779</v>
      </c>
      <c r="AB384" s="32">
        <v>0</v>
      </c>
      <c r="AC384" s="37">
        <v>0</v>
      </c>
      <c r="AD384" s="32">
        <v>70.55</v>
      </c>
      <c r="AE384" s="32">
        <v>0</v>
      </c>
      <c r="AF384" s="37">
        <v>0</v>
      </c>
      <c r="AG384" s="32">
        <v>0</v>
      </c>
      <c r="AH384" s="32">
        <v>0</v>
      </c>
      <c r="AI384" s="37" t="s">
        <v>2466</v>
      </c>
      <c r="AJ384" s="32">
        <v>0</v>
      </c>
      <c r="AK384" s="32">
        <v>0</v>
      </c>
      <c r="AL384" s="37" t="s">
        <v>2466</v>
      </c>
      <c r="AM384" t="s">
        <v>576</v>
      </c>
      <c r="AN384" s="34">
        <v>5</v>
      </c>
      <c r="AX384"/>
      <c r="AY384"/>
    </row>
    <row r="385" spans="1:51" x14ac:dyDescent="0.25">
      <c r="A385" t="s">
        <v>2364</v>
      </c>
      <c r="B385" t="s">
        <v>1034</v>
      </c>
      <c r="C385" t="s">
        <v>1936</v>
      </c>
      <c r="D385" t="s">
        <v>2278</v>
      </c>
      <c r="E385" s="32">
        <v>56.5</v>
      </c>
      <c r="F385" s="32">
        <v>165.32011111111109</v>
      </c>
      <c r="G385" s="32">
        <v>16.492555555555555</v>
      </c>
      <c r="H385" s="37">
        <v>9.9761338440372591E-2</v>
      </c>
      <c r="I385" s="32">
        <v>154.209</v>
      </c>
      <c r="J385" s="32">
        <v>16.492555555555555</v>
      </c>
      <c r="K385" s="37">
        <v>0.10694937101956146</v>
      </c>
      <c r="L385" s="32">
        <v>27.022222222222222</v>
      </c>
      <c r="M385" s="32">
        <v>0.69722222222222219</v>
      </c>
      <c r="N385" s="37">
        <v>2.5801809210526314E-2</v>
      </c>
      <c r="O385" s="32">
        <v>15.911111111111111</v>
      </c>
      <c r="P385" s="32">
        <v>0.69722222222222219</v>
      </c>
      <c r="Q385" s="37">
        <v>4.3819832402234631E-2</v>
      </c>
      <c r="R385" s="32">
        <v>11.111111111111111</v>
      </c>
      <c r="S385" s="32">
        <v>0</v>
      </c>
      <c r="T385" s="37">
        <v>0</v>
      </c>
      <c r="U385" s="32">
        <v>0</v>
      </c>
      <c r="V385" s="32">
        <v>0</v>
      </c>
      <c r="W385" s="37" t="s">
        <v>2466</v>
      </c>
      <c r="X385" s="32">
        <v>45.130555555555553</v>
      </c>
      <c r="Y385" s="32">
        <v>4.5999999999999996</v>
      </c>
      <c r="Z385" s="37">
        <v>0.1019265095094479</v>
      </c>
      <c r="AA385" s="32">
        <v>0</v>
      </c>
      <c r="AB385" s="32">
        <v>0</v>
      </c>
      <c r="AC385" s="37" t="s">
        <v>2466</v>
      </c>
      <c r="AD385" s="32">
        <v>93.167333333333332</v>
      </c>
      <c r="AE385" s="32">
        <v>11.195333333333334</v>
      </c>
      <c r="AF385" s="37">
        <v>0.12016371975871372</v>
      </c>
      <c r="AG385" s="32">
        <v>0</v>
      </c>
      <c r="AH385" s="32">
        <v>0</v>
      </c>
      <c r="AI385" s="37" t="s">
        <v>2466</v>
      </c>
      <c r="AJ385" s="32">
        <v>0</v>
      </c>
      <c r="AK385" s="32">
        <v>0</v>
      </c>
      <c r="AL385" s="37" t="s">
        <v>2466</v>
      </c>
      <c r="AM385" t="s">
        <v>78</v>
      </c>
      <c r="AN385" s="34">
        <v>5</v>
      </c>
      <c r="AX385"/>
      <c r="AY385"/>
    </row>
    <row r="386" spans="1:51" x14ac:dyDescent="0.25">
      <c r="A386" t="s">
        <v>2364</v>
      </c>
      <c r="B386" t="s">
        <v>1736</v>
      </c>
      <c r="C386" t="s">
        <v>2221</v>
      </c>
      <c r="D386" t="s">
        <v>2300</v>
      </c>
      <c r="E386" s="32">
        <v>48.977777777777774</v>
      </c>
      <c r="F386" s="32">
        <v>200.84166666666667</v>
      </c>
      <c r="G386" s="32">
        <v>0</v>
      </c>
      <c r="H386" s="37">
        <v>0</v>
      </c>
      <c r="I386" s="32">
        <v>196.49166666666667</v>
      </c>
      <c r="J386" s="32">
        <v>0</v>
      </c>
      <c r="K386" s="37">
        <v>0</v>
      </c>
      <c r="L386" s="32">
        <v>12.627777777777778</v>
      </c>
      <c r="M386" s="32">
        <v>0</v>
      </c>
      <c r="N386" s="37">
        <v>0</v>
      </c>
      <c r="O386" s="32">
        <v>12.627777777777778</v>
      </c>
      <c r="P386" s="32">
        <v>0</v>
      </c>
      <c r="Q386" s="37">
        <v>0</v>
      </c>
      <c r="R386" s="32">
        <v>0</v>
      </c>
      <c r="S386" s="32">
        <v>0</v>
      </c>
      <c r="T386" s="37" t="s">
        <v>2466</v>
      </c>
      <c r="U386" s="32">
        <v>0</v>
      </c>
      <c r="V386" s="32">
        <v>0</v>
      </c>
      <c r="W386" s="37" t="s">
        <v>2466</v>
      </c>
      <c r="X386" s="32">
        <v>67.644444444444446</v>
      </c>
      <c r="Y386" s="32">
        <v>0</v>
      </c>
      <c r="Z386" s="37">
        <v>0</v>
      </c>
      <c r="AA386" s="32">
        <v>4.3499999999999996</v>
      </c>
      <c r="AB386" s="32">
        <v>0</v>
      </c>
      <c r="AC386" s="37">
        <v>0</v>
      </c>
      <c r="AD386" s="32">
        <v>116.21944444444445</v>
      </c>
      <c r="AE386" s="32">
        <v>0</v>
      </c>
      <c r="AF386" s="37">
        <v>0</v>
      </c>
      <c r="AG386" s="32">
        <v>0</v>
      </c>
      <c r="AH386" s="32">
        <v>0</v>
      </c>
      <c r="AI386" s="37" t="s">
        <v>2466</v>
      </c>
      <c r="AJ386" s="32">
        <v>0</v>
      </c>
      <c r="AK386" s="32">
        <v>0</v>
      </c>
      <c r="AL386" s="37" t="s">
        <v>2466</v>
      </c>
      <c r="AM386" t="s">
        <v>794</v>
      </c>
      <c r="AN386" s="34">
        <v>5</v>
      </c>
      <c r="AX386"/>
      <c r="AY386"/>
    </row>
    <row r="387" spans="1:51" x14ac:dyDescent="0.25">
      <c r="A387" t="s">
        <v>2364</v>
      </c>
      <c r="B387" t="s">
        <v>1530</v>
      </c>
      <c r="C387" t="s">
        <v>1939</v>
      </c>
      <c r="D387" t="s">
        <v>2293</v>
      </c>
      <c r="E387" s="32">
        <v>13.866666666666667</v>
      </c>
      <c r="F387" s="32">
        <v>125.09655555555551</v>
      </c>
      <c r="G387" s="32">
        <v>0</v>
      </c>
      <c r="H387" s="37">
        <v>0</v>
      </c>
      <c r="I387" s="32">
        <v>104.04766666666663</v>
      </c>
      <c r="J387" s="32">
        <v>0</v>
      </c>
      <c r="K387" s="37">
        <v>0</v>
      </c>
      <c r="L387" s="32">
        <v>87.08877777777775</v>
      </c>
      <c r="M387" s="32">
        <v>0</v>
      </c>
      <c r="N387" s="37">
        <v>0</v>
      </c>
      <c r="O387" s="32">
        <v>66.039888888888868</v>
      </c>
      <c r="P387" s="32">
        <v>0</v>
      </c>
      <c r="Q387" s="37">
        <v>0</v>
      </c>
      <c r="R387" s="32">
        <v>15.448888888888892</v>
      </c>
      <c r="S387" s="32">
        <v>0</v>
      </c>
      <c r="T387" s="37">
        <v>0</v>
      </c>
      <c r="U387" s="32">
        <v>5.6</v>
      </c>
      <c r="V387" s="32">
        <v>0</v>
      </c>
      <c r="W387" s="37">
        <v>0</v>
      </c>
      <c r="X387" s="32">
        <v>0</v>
      </c>
      <c r="Y387" s="32">
        <v>0</v>
      </c>
      <c r="Z387" s="37" t="s">
        <v>2466</v>
      </c>
      <c r="AA387" s="32">
        <v>0</v>
      </c>
      <c r="AB387" s="32">
        <v>0</v>
      </c>
      <c r="AC387" s="37" t="s">
        <v>2466</v>
      </c>
      <c r="AD387" s="32">
        <v>38.007777777777768</v>
      </c>
      <c r="AE387" s="32">
        <v>0</v>
      </c>
      <c r="AF387" s="37">
        <v>0</v>
      </c>
      <c r="AG387" s="32">
        <v>0</v>
      </c>
      <c r="AH387" s="32">
        <v>0</v>
      </c>
      <c r="AI387" s="37" t="s">
        <v>2466</v>
      </c>
      <c r="AJ387" s="32">
        <v>0</v>
      </c>
      <c r="AK387" s="32">
        <v>0</v>
      </c>
      <c r="AL387" s="37" t="s">
        <v>2466</v>
      </c>
      <c r="AM387" t="s">
        <v>585</v>
      </c>
      <c r="AN387" s="34">
        <v>5</v>
      </c>
      <c r="AX387"/>
      <c r="AY387"/>
    </row>
    <row r="388" spans="1:51" x14ac:dyDescent="0.25">
      <c r="A388" t="s">
        <v>2364</v>
      </c>
      <c r="B388" t="s">
        <v>1035</v>
      </c>
      <c r="C388" t="s">
        <v>2051</v>
      </c>
      <c r="D388" t="s">
        <v>2278</v>
      </c>
      <c r="E388" s="32">
        <v>99.211111111111109</v>
      </c>
      <c r="F388" s="32">
        <v>258.23888888888888</v>
      </c>
      <c r="G388" s="32">
        <v>28.626888888888892</v>
      </c>
      <c r="H388" s="37">
        <v>0.11085429081599726</v>
      </c>
      <c r="I388" s="32">
        <v>245.75277777777779</v>
      </c>
      <c r="J388" s="32">
        <v>27.007444444444445</v>
      </c>
      <c r="K388" s="37">
        <v>0.10989680234201037</v>
      </c>
      <c r="L388" s="32">
        <v>37.377000000000002</v>
      </c>
      <c r="M388" s="32">
        <v>13.044444444444444</v>
      </c>
      <c r="N388" s="37">
        <v>0.34899656057052314</v>
      </c>
      <c r="O388" s="32">
        <v>32.668666666666667</v>
      </c>
      <c r="P388" s="32">
        <v>11.425000000000001</v>
      </c>
      <c r="Q388" s="37">
        <v>0.34972348631716427</v>
      </c>
      <c r="R388" s="32">
        <v>0.91111111111111109</v>
      </c>
      <c r="S388" s="32">
        <v>0</v>
      </c>
      <c r="T388" s="37">
        <v>0</v>
      </c>
      <c r="U388" s="32">
        <v>3.7972222222222221</v>
      </c>
      <c r="V388" s="32">
        <v>1.6194444444444445</v>
      </c>
      <c r="W388" s="37">
        <v>0.42648134601316756</v>
      </c>
      <c r="X388" s="32">
        <v>61.381999999999998</v>
      </c>
      <c r="Y388" s="32">
        <v>4.4185555555555558</v>
      </c>
      <c r="Z388" s="37">
        <v>7.19845484923195E-2</v>
      </c>
      <c r="AA388" s="32">
        <v>7.7777777777777777</v>
      </c>
      <c r="AB388" s="32">
        <v>0</v>
      </c>
      <c r="AC388" s="37">
        <v>0</v>
      </c>
      <c r="AD388" s="32">
        <v>126.19200000000001</v>
      </c>
      <c r="AE388" s="32">
        <v>11.16388888888889</v>
      </c>
      <c r="AF388" s="37">
        <v>8.8467485172506091E-2</v>
      </c>
      <c r="AG388" s="32">
        <v>25.510111111111108</v>
      </c>
      <c r="AH388" s="32">
        <v>0</v>
      </c>
      <c r="AI388" s="37">
        <v>0</v>
      </c>
      <c r="AJ388" s="32">
        <v>0</v>
      </c>
      <c r="AK388" s="32">
        <v>0</v>
      </c>
      <c r="AL388" s="37" t="s">
        <v>2466</v>
      </c>
      <c r="AM388" t="s">
        <v>79</v>
      </c>
      <c r="AN388" s="34">
        <v>5</v>
      </c>
      <c r="AX388"/>
      <c r="AY388"/>
    </row>
    <row r="389" spans="1:51" x14ac:dyDescent="0.25">
      <c r="A389" t="s">
        <v>2364</v>
      </c>
      <c r="B389" t="s">
        <v>1206</v>
      </c>
      <c r="C389" t="s">
        <v>2105</v>
      </c>
      <c r="D389" t="s">
        <v>2249</v>
      </c>
      <c r="E389" s="32">
        <v>101.1</v>
      </c>
      <c r="F389" s="32">
        <v>319.77955555555553</v>
      </c>
      <c r="G389" s="32">
        <v>15.43611111111111</v>
      </c>
      <c r="H389" s="37">
        <v>4.8271100647112458E-2</v>
      </c>
      <c r="I389" s="32">
        <v>293.20177777777775</v>
      </c>
      <c r="J389" s="32">
        <v>12.525</v>
      </c>
      <c r="K389" s="37">
        <v>4.2718022021997752E-2</v>
      </c>
      <c r="L389" s="32">
        <v>53.281444444444432</v>
      </c>
      <c r="M389" s="32">
        <v>3.3111111111111109</v>
      </c>
      <c r="N389" s="37">
        <v>6.2143794066310355E-2</v>
      </c>
      <c r="O389" s="32">
        <v>30.986999999999995</v>
      </c>
      <c r="P389" s="32">
        <v>0.4</v>
      </c>
      <c r="Q389" s="37">
        <v>1.2908639106722178E-2</v>
      </c>
      <c r="R389" s="32">
        <v>16.583333333333332</v>
      </c>
      <c r="S389" s="32">
        <v>2.911111111111111</v>
      </c>
      <c r="T389" s="37">
        <v>0.17554438860971525</v>
      </c>
      <c r="U389" s="32">
        <v>5.7111111111111112</v>
      </c>
      <c r="V389" s="32">
        <v>0</v>
      </c>
      <c r="W389" s="37">
        <v>0</v>
      </c>
      <c r="X389" s="32">
        <v>68.245111111111086</v>
      </c>
      <c r="Y389" s="32">
        <v>1.4305555555555556</v>
      </c>
      <c r="Z389" s="37">
        <v>2.0962022513619217E-2</v>
      </c>
      <c r="AA389" s="32">
        <v>4.2833333333333332</v>
      </c>
      <c r="AB389" s="32">
        <v>0</v>
      </c>
      <c r="AC389" s="37">
        <v>0</v>
      </c>
      <c r="AD389" s="32">
        <v>193.96966666666668</v>
      </c>
      <c r="AE389" s="32">
        <v>10.694444444444445</v>
      </c>
      <c r="AF389" s="37">
        <v>5.5134622996608283E-2</v>
      </c>
      <c r="AG389" s="32">
        <v>0</v>
      </c>
      <c r="AH389" s="32">
        <v>0</v>
      </c>
      <c r="AI389" s="37" t="s">
        <v>2466</v>
      </c>
      <c r="AJ389" s="32">
        <v>0</v>
      </c>
      <c r="AK389" s="32">
        <v>0</v>
      </c>
      <c r="AL389" s="37" t="s">
        <v>2466</v>
      </c>
      <c r="AM389" t="s">
        <v>254</v>
      </c>
      <c r="AN389" s="34">
        <v>5</v>
      </c>
      <c r="AX389"/>
      <c r="AY389"/>
    </row>
    <row r="390" spans="1:51" x14ac:dyDescent="0.25">
      <c r="A390" t="s">
        <v>2364</v>
      </c>
      <c r="B390" t="s">
        <v>1588</v>
      </c>
      <c r="C390" t="s">
        <v>2158</v>
      </c>
      <c r="D390" t="s">
        <v>2279</v>
      </c>
      <c r="E390" s="32">
        <v>56.577777777777776</v>
      </c>
      <c r="F390" s="32">
        <v>207.75555555555556</v>
      </c>
      <c r="G390" s="32">
        <v>0</v>
      </c>
      <c r="H390" s="37">
        <v>0</v>
      </c>
      <c r="I390" s="32">
        <v>197.22222222222223</v>
      </c>
      <c r="J390" s="32">
        <v>0</v>
      </c>
      <c r="K390" s="37">
        <v>0</v>
      </c>
      <c r="L390" s="32">
        <v>29.200000000000003</v>
      </c>
      <c r="M390" s="32">
        <v>0</v>
      </c>
      <c r="N390" s="37">
        <v>0</v>
      </c>
      <c r="O390" s="32">
        <v>18.666666666666668</v>
      </c>
      <c r="P390" s="32">
        <v>0</v>
      </c>
      <c r="Q390" s="37">
        <v>0</v>
      </c>
      <c r="R390" s="32">
        <v>5.0222222222222221</v>
      </c>
      <c r="S390" s="32">
        <v>0</v>
      </c>
      <c r="T390" s="37">
        <v>0</v>
      </c>
      <c r="U390" s="32">
        <v>5.5111111111111111</v>
      </c>
      <c r="V390" s="32">
        <v>0</v>
      </c>
      <c r="W390" s="37">
        <v>0</v>
      </c>
      <c r="X390" s="32">
        <v>51.677777777777777</v>
      </c>
      <c r="Y390" s="32">
        <v>0</v>
      </c>
      <c r="Z390" s="37">
        <v>0</v>
      </c>
      <c r="AA390" s="32">
        <v>0</v>
      </c>
      <c r="AB390" s="32">
        <v>0</v>
      </c>
      <c r="AC390" s="37" t="s">
        <v>2466</v>
      </c>
      <c r="AD390" s="32">
        <v>126.87777777777778</v>
      </c>
      <c r="AE390" s="32">
        <v>0</v>
      </c>
      <c r="AF390" s="37">
        <v>0</v>
      </c>
      <c r="AG390" s="32">
        <v>0</v>
      </c>
      <c r="AH390" s="32">
        <v>0</v>
      </c>
      <c r="AI390" s="37" t="s">
        <v>2466</v>
      </c>
      <c r="AJ390" s="32">
        <v>0</v>
      </c>
      <c r="AK390" s="32">
        <v>0</v>
      </c>
      <c r="AL390" s="37" t="s">
        <v>2466</v>
      </c>
      <c r="AM390" t="s">
        <v>644</v>
      </c>
      <c r="AN390" s="34">
        <v>5</v>
      </c>
      <c r="AX390"/>
      <c r="AY390"/>
    </row>
    <row r="391" spans="1:51" x14ac:dyDescent="0.25">
      <c r="A391" t="s">
        <v>2364</v>
      </c>
      <c r="B391" t="s">
        <v>1743</v>
      </c>
      <c r="C391" t="s">
        <v>1881</v>
      </c>
      <c r="D391" t="s">
        <v>2251</v>
      </c>
      <c r="E391" s="32">
        <v>44.922222222222224</v>
      </c>
      <c r="F391" s="32">
        <v>137.02044444444442</v>
      </c>
      <c r="G391" s="32">
        <v>0</v>
      </c>
      <c r="H391" s="37">
        <v>0</v>
      </c>
      <c r="I391" s="32">
        <v>126.751</v>
      </c>
      <c r="J391" s="32">
        <v>0</v>
      </c>
      <c r="K391" s="37">
        <v>0</v>
      </c>
      <c r="L391" s="32">
        <v>15.419444444444444</v>
      </c>
      <c r="M391" s="32">
        <v>0</v>
      </c>
      <c r="N391" s="37">
        <v>0</v>
      </c>
      <c r="O391" s="32">
        <v>10.933333333333334</v>
      </c>
      <c r="P391" s="32">
        <v>0</v>
      </c>
      <c r="Q391" s="37">
        <v>0</v>
      </c>
      <c r="R391" s="32">
        <v>0</v>
      </c>
      <c r="S391" s="32">
        <v>0</v>
      </c>
      <c r="T391" s="37" t="s">
        <v>2466</v>
      </c>
      <c r="U391" s="32">
        <v>4.4861111111111107</v>
      </c>
      <c r="V391" s="32">
        <v>0</v>
      </c>
      <c r="W391" s="37">
        <v>0</v>
      </c>
      <c r="X391" s="32">
        <v>35.091666666666669</v>
      </c>
      <c r="Y391" s="32">
        <v>0</v>
      </c>
      <c r="Z391" s="37">
        <v>0</v>
      </c>
      <c r="AA391" s="32">
        <v>5.7833333333333332</v>
      </c>
      <c r="AB391" s="32">
        <v>0</v>
      </c>
      <c r="AC391" s="37">
        <v>0</v>
      </c>
      <c r="AD391" s="32">
        <v>67.887111111111111</v>
      </c>
      <c r="AE391" s="32">
        <v>0</v>
      </c>
      <c r="AF391" s="37">
        <v>0</v>
      </c>
      <c r="AG391" s="32">
        <v>12.838888888888889</v>
      </c>
      <c r="AH391" s="32">
        <v>0</v>
      </c>
      <c r="AI391" s="37">
        <v>0</v>
      </c>
      <c r="AJ391" s="32">
        <v>0</v>
      </c>
      <c r="AK391" s="32">
        <v>0</v>
      </c>
      <c r="AL391" s="37" t="s">
        <v>2466</v>
      </c>
      <c r="AM391" t="s">
        <v>802</v>
      </c>
      <c r="AN391" s="34">
        <v>5</v>
      </c>
      <c r="AX391"/>
      <c r="AY391"/>
    </row>
    <row r="392" spans="1:51" x14ac:dyDescent="0.25">
      <c r="A392" t="s">
        <v>2364</v>
      </c>
      <c r="B392" t="s">
        <v>1495</v>
      </c>
      <c r="C392" t="s">
        <v>1927</v>
      </c>
      <c r="D392" t="s">
        <v>2248</v>
      </c>
      <c r="E392" s="32">
        <v>62.233333333333334</v>
      </c>
      <c r="F392" s="32">
        <v>250.10766666666669</v>
      </c>
      <c r="G392" s="32">
        <v>19.227777777777778</v>
      </c>
      <c r="H392" s="37">
        <v>7.6878002318112773E-2</v>
      </c>
      <c r="I392" s="32">
        <v>235.70766666666668</v>
      </c>
      <c r="J392" s="32">
        <v>19.227777777777778</v>
      </c>
      <c r="K392" s="37">
        <v>8.1574681255359147E-2</v>
      </c>
      <c r="L392" s="32">
        <v>51.608222222222224</v>
      </c>
      <c r="M392" s="32">
        <v>3.9777777777777779</v>
      </c>
      <c r="N392" s="37">
        <v>7.7076434848882824E-2</v>
      </c>
      <c r="O392" s="32">
        <v>37.208222222222226</v>
      </c>
      <c r="P392" s="32">
        <v>3.9777777777777779</v>
      </c>
      <c r="Q392" s="37">
        <v>0.10690588101793509</v>
      </c>
      <c r="R392" s="32">
        <v>8.7111111111111104</v>
      </c>
      <c r="S392" s="32">
        <v>0</v>
      </c>
      <c r="T392" s="37">
        <v>0</v>
      </c>
      <c r="U392" s="32">
        <v>5.6888888888888891</v>
      </c>
      <c r="V392" s="32">
        <v>0</v>
      </c>
      <c r="W392" s="37">
        <v>0</v>
      </c>
      <c r="X392" s="32">
        <v>55.768888888888874</v>
      </c>
      <c r="Y392" s="32">
        <v>9.4277777777777771</v>
      </c>
      <c r="Z392" s="37">
        <v>0.16905084475613646</v>
      </c>
      <c r="AA392" s="32">
        <v>0</v>
      </c>
      <c r="AB392" s="32">
        <v>0</v>
      </c>
      <c r="AC392" s="37" t="s">
        <v>2466</v>
      </c>
      <c r="AD392" s="32">
        <v>134.09388888888893</v>
      </c>
      <c r="AE392" s="32">
        <v>5.822222222222222</v>
      </c>
      <c r="AF392" s="37">
        <v>4.3418997468606148E-2</v>
      </c>
      <c r="AG392" s="32">
        <v>8.6366666666666685</v>
      </c>
      <c r="AH392" s="32">
        <v>0</v>
      </c>
      <c r="AI392" s="37">
        <v>0</v>
      </c>
      <c r="AJ392" s="32">
        <v>0</v>
      </c>
      <c r="AK392" s="32">
        <v>0</v>
      </c>
      <c r="AL392" s="37" t="s">
        <v>2466</v>
      </c>
      <c r="AM392" t="s">
        <v>550</v>
      </c>
      <c r="AN392" s="34">
        <v>5</v>
      </c>
      <c r="AX392"/>
      <c r="AY392"/>
    </row>
    <row r="393" spans="1:51" x14ac:dyDescent="0.25">
      <c r="A393" t="s">
        <v>2364</v>
      </c>
      <c r="B393" t="s">
        <v>1233</v>
      </c>
      <c r="C393" t="s">
        <v>2027</v>
      </c>
      <c r="D393" t="s">
        <v>2258</v>
      </c>
      <c r="E393" s="32">
        <v>70.766666666666666</v>
      </c>
      <c r="F393" s="32">
        <v>190.31422222222224</v>
      </c>
      <c r="G393" s="32">
        <v>112.22288888888886</v>
      </c>
      <c r="H393" s="37">
        <v>0.58967158407032094</v>
      </c>
      <c r="I393" s="32">
        <v>176.3197777777778</v>
      </c>
      <c r="J393" s="32">
        <v>111.60622222222219</v>
      </c>
      <c r="K393" s="37">
        <v>0.63297619602767163</v>
      </c>
      <c r="L393" s="32">
        <v>19.901666666666664</v>
      </c>
      <c r="M393" s="32">
        <v>7.6595555555555555</v>
      </c>
      <c r="N393" s="37">
        <v>0.38487005555090309</v>
      </c>
      <c r="O393" s="32">
        <v>14.134999999999998</v>
      </c>
      <c r="P393" s="32">
        <v>7.6595555555555555</v>
      </c>
      <c r="Q393" s="37">
        <v>0.54188578390913034</v>
      </c>
      <c r="R393" s="32">
        <v>0</v>
      </c>
      <c r="S393" s="32">
        <v>0</v>
      </c>
      <c r="T393" s="37" t="s">
        <v>2466</v>
      </c>
      <c r="U393" s="32">
        <v>5.7666666666666666</v>
      </c>
      <c r="V393" s="32">
        <v>0</v>
      </c>
      <c r="W393" s="37">
        <v>0</v>
      </c>
      <c r="X393" s="32">
        <v>62.615000000000023</v>
      </c>
      <c r="Y393" s="32">
        <v>33.731444444444442</v>
      </c>
      <c r="Z393" s="37">
        <v>0.53871188124961156</v>
      </c>
      <c r="AA393" s="32">
        <v>8.2277777777777779</v>
      </c>
      <c r="AB393" s="32">
        <v>0.6166666666666667</v>
      </c>
      <c r="AC393" s="37">
        <v>7.4949358541525998E-2</v>
      </c>
      <c r="AD393" s="32">
        <v>99.569777777777787</v>
      </c>
      <c r="AE393" s="32">
        <v>70.215222222222195</v>
      </c>
      <c r="AF393" s="37">
        <v>0.70518608948721573</v>
      </c>
      <c r="AG393" s="32">
        <v>0</v>
      </c>
      <c r="AH393" s="32">
        <v>0</v>
      </c>
      <c r="AI393" s="37" t="s">
        <v>2466</v>
      </c>
      <c r="AJ393" s="32">
        <v>0</v>
      </c>
      <c r="AK393" s="32">
        <v>0</v>
      </c>
      <c r="AL393" s="37" t="s">
        <v>2466</v>
      </c>
      <c r="AM393" t="s">
        <v>282</v>
      </c>
      <c r="AN393" s="34">
        <v>5</v>
      </c>
      <c r="AX393"/>
      <c r="AY393"/>
    </row>
    <row r="394" spans="1:51" x14ac:dyDescent="0.25">
      <c r="A394" t="s">
        <v>2364</v>
      </c>
      <c r="B394" t="s">
        <v>1648</v>
      </c>
      <c r="C394" t="s">
        <v>2025</v>
      </c>
      <c r="D394" t="s">
        <v>2269</v>
      </c>
      <c r="E394" s="32">
        <v>82.733333333333334</v>
      </c>
      <c r="F394" s="32">
        <v>320.24566666666669</v>
      </c>
      <c r="G394" s="32">
        <v>38.238333333333337</v>
      </c>
      <c r="H394" s="37">
        <v>0.11940312489266053</v>
      </c>
      <c r="I394" s="32">
        <v>308.43733333333336</v>
      </c>
      <c r="J394" s="32">
        <v>38.238333333333337</v>
      </c>
      <c r="K394" s="37">
        <v>0.12397439998616683</v>
      </c>
      <c r="L394" s="32">
        <v>26.962888888888884</v>
      </c>
      <c r="M394" s="32">
        <v>5.4517777777777798</v>
      </c>
      <c r="N394" s="37">
        <v>0.20219561042750128</v>
      </c>
      <c r="O394" s="32">
        <v>21.451777777777775</v>
      </c>
      <c r="P394" s="32">
        <v>5.4517777777777798</v>
      </c>
      <c r="Q394" s="37">
        <v>0.25414107092911248</v>
      </c>
      <c r="R394" s="32">
        <v>0</v>
      </c>
      <c r="S394" s="32">
        <v>0</v>
      </c>
      <c r="T394" s="37" t="s">
        <v>2466</v>
      </c>
      <c r="U394" s="32">
        <v>5.5111111111111111</v>
      </c>
      <c r="V394" s="32">
        <v>0</v>
      </c>
      <c r="W394" s="37">
        <v>0</v>
      </c>
      <c r="X394" s="32">
        <v>119.35133333333339</v>
      </c>
      <c r="Y394" s="32">
        <v>30.695777777777778</v>
      </c>
      <c r="Z394" s="37">
        <v>0.25718839430179047</v>
      </c>
      <c r="AA394" s="32">
        <v>6.2972222222222225</v>
      </c>
      <c r="AB394" s="32">
        <v>0</v>
      </c>
      <c r="AC394" s="37">
        <v>0</v>
      </c>
      <c r="AD394" s="32">
        <v>152.57866666666666</v>
      </c>
      <c r="AE394" s="32">
        <v>2.0907777777777778</v>
      </c>
      <c r="AF394" s="37">
        <v>1.3702949589574196E-2</v>
      </c>
      <c r="AG394" s="32">
        <v>15.055555555555555</v>
      </c>
      <c r="AH394" s="32">
        <v>0</v>
      </c>
      <c r="AI394" s="37">
        <v>0</v>
      </c>
      <c r="AJ394" s="32">
        <v>0</v>
      </c>
      <c r="AK394" s="32">
        <v>0</v>
      </c>
      <c r="AL394" s="37" t="s">
        <v>2466</v>
      </c>
      <c r="AM394" t="s">
        <v>706</v>
      </c>
      <c r="AN394" s="34">
        <v>5</v>
      </c>
      <c r="AX394"/>
      <c r="AY394"/>
    </row>
    <row r="395" spans="1:51" x14ac:dyDescent="0.25">
      <c r="A395" t="s">
        <v>2364</v>
      </c>
      <c r="B395" t="s">
        <v>970</v>
      </c>
      <c r="C395" t="s">
        <v>2025</v>
      </c>
      <c r="D395" t="s">
        <v>2269</v>
      </c>
      <c r="E395" s="32">
        <v>77.466666666666669</v>
      </c>
      <c r="F395" s="32">
        <v>251.4023333333333</v>
      </c>
      <c r="G395" s="32">
        <v>64.594444444444449</v>
      </c>
      <c r="H395" s="37">
        <v>0.25693653510685177</v>
      </c>
      <c r="I395" s="32">
        <v>216.06422222222221</v>
      </c>
      <c r="J395" s="32">
        <v>63.616666666666667</v>
      </c>
      <c r="K395" s="37">
        <v>0.29443406230040658</v>
      </c>
      <c r="L395" s="32">
        <v>14.938888888888888</v>
      </c>
      <c r="M395" s="32">
        <v>2.2277777777777779</v>
      </c>
      <c r="N395" s="37">
        <v>0.14912606917069543</v>
      </c>
      <c r="O395" s="32">
        <v>1.8194444444444444</v>
      </c>
      <c r="P395" s="32">
        <v>1.25</v>
      </c>
      <c r="Q395" s="37">
        <v>0.68702290076335881</v>
      </c>
      <c r="R395" s="32">
        <v>5.0888888888888886</v>
      </c>
      <c r="S395" s="32">
        <v>0.97777777777777775</v>
      </c>
      <c r="T395" s="37">
        <v>0.19213973799126638</v>
      </c>
      <c r="U395" s="32">
        <v>8.030555555555555</v>
      </c>
      <c r="V395" s="32">
        <v>0</v>
      </c>
      <c r="W395" s="37">
        <v>0</v>
      </c>
      <c r="X395" s="32">
        <v>76.194444444444443</v>
      </c>
      <c r="Y395" s="32">
        <v>24.93888888888889</v>
      </c>
      <c r="Z395" s="37">
        <v>0.3273058694859643</v>
      </c>
      <c r="AA395" s="32">
        <v>22.218666666666664</v>
      </c>
      <c r="AB395" s="32">
        <v>0</v>
      </c>
      <c r="AC395" s="37">
        <v>0</v>
      </c>
      <c r="AD395" s="32">
        <v>118.64755555555554</v>
      </c>
      <c r="AE395" s="32">
        <v>37.427777777777777</v>
      </c>
      <c r="AF395" s="37">
        <v>0.31545342508344043</v>
      </c>
      <c r="AG395" s="32">
        <v>19.402777777777779</v>
      </c>
      <c r="AH395" s="32">
        <v>0</v>
      </c>
      <c r="AI395" s="37">
        <v>0</v>
      </c>
      <c r="AJ395" s="32">
        <v>0</v>
      </c>
      <c r="AK395" s="32">
        <v>0</v>
      </c>
      <c r="AL395" s="37" t="s">
        <v>2466</v>
      </c>
      <c r="AM395" t="s">
        <v>14</v>
      </c>
      <c r="AN395" s="34">
        <v>5</v>
      </c>
      <c r="AX395"/>
      <c r="AY395"/>
    </row>
    <row r="396" spans="1:51" x14ac:dyDescent="0.25">
      <c r="A396" t="s">
        <v>2364</v>
      </c>
      <c r="B396" t="s">
        <v>1873</v>
      </c>
      <c r="C396" t="s">
        <v>1893</v>
      </c>
      <c r="D396" t="s">
        <v>2269</v>
      </c>
      <c r="E396" s="32">
        <v>29.288888888888888</v>
      </c>
      <c r="F396" s="32">
        <v>124.14044444444447</v>
      </c>
      <c r="G396" s="32">
        <v>0</v>
      </c>
      <c r="H396" s="37">
        <v>0</v>
      </c>
      <c r="I396" s="32">
        <v>103.25833333333334</v>
      </c>
      <c r="J396" s="32">
        <v>0</v>
      </c>
      <c r="K396" s="37">
        <v>0</v>
      </c>
      <c r="L396" s="32">
        <v>21.290777777777777</v>
      </c>
      <c r="M396" s="32">
        <v>0</v>
      </c>
      <c r="N396" s="37">
        <v>0</v>
      </c>
      <c r="O396" s="32">
        <v>7.538666666666666</v>
      </c>
      <c r="P396" s="32">
        <v>0</v>
      </c>
      <c r="Q396" s="37">
        <v>0</v>
      </c>
      <c r="R396" s="32">
        <v>8.5298888888888875</v>
      </c>
      <c r="S396" s="32">
        <v>0</v>
      </c>
      <c r="T396" s="37">
        <v>0</v>
      </c>
      <c r="U396" s="32">
        <v>5.2222222222222223</v>
      </c>
      <c r="V396" s="32">
        <v>0</v>
      </c>
      <c r="W396" s="37">
        <v>0</v>
      </c>
      <c r="X396" s="32">
        <v>29.068000000000008</v>
      </c>
      <c r="Y396" s="32">
        <v>0</v>
      </c>
      <c r="Z396" s="37">
        <v>0</v>
      </c>
      <c r="AA396" s="32">
        <v>7.1300000000000008</v>
      </c>
      <c r="AB396" s="32">
        <v>0</v>
      </c>
      <c r="AC396" s="37">
        <v>0</v>
      </c>
      <c r="AD396" s="32">
        <v>61.058222222222227</v>
      </c>
      <c r="AE396" s="32">
        <v>0</v>
      </c>
      <c r="AF396" s="37">
        <v>0</v>
      </c>
      <c r="AG396" s="32">
        <v>0</v>
      </c>
      <c r="AH396" s="32">
        <v>0</v>
      </c>
      <c r="AI396" s="37" t="s">
        <v>2466</v>
      </c>
      <c r="AJ396" s="32">
        <v>5.5934444444444456</v>
      </c>
      <c r="AK396" s="32">
        <v>0</v>
      </c>
      <c r="AL396" s="37">
        <v>0</v>
      </c>
      <c r="AM396" t="s">
        <v>932</v>
      </c>
      <c r="AN396" s="34">
        <v>5</v>
      </c>
      <c r="AX396"/>
      <c r="AY396"/>
    </row>
    <row r="397" spans="1:51" x14ac:dyDescent="0.25">
      <c r="A397" t="s">
        <v>2364</v>
      </c>
      <c r="B397" t="s">
        <v>1378</v>
      </c>
      <c r="C397" t="s">
        <v>1913</v>
      </c>
      <c r="D397" t="s">
        <v>2253</v>
      </c>
      <c r="E397" s="32">
        <v>56.466666666666669</v>
      </c>
      <c r="F397" s="32">
        <v>194.33255555555556</v>
      </c>
      <c r="G397" s="32">
        <v>3.45</v>
      </c>
      <c r="H397" s="37">
        <v>1.7753072768158594E-2</v>
      </c>
      <c r="I397" s="32">
        <v>188.09922222222224</v>
      </c>
      <c r="J397" s="32">
        <v>3.45</v>
      </c>
      <c r="K397" s="37">
        <v>1.8341383655080385E-2</v>
      </c>
      <c r="L397" s="32">
        <v>10.783333333333333</v>
      </c>
      <c r="M397" s="32">
        <v>0</v>
      </c>
      <c r="N397" s="37">
        <v>0</v>
      </c>
      <c r="O397" s="32">
        <v>10.783333333333333</v>
      </c>
      <c r="P397" s="32">
        <v>0</v>
      </c>
      <c r="Q397" s="37">
        <v>0</v>
      </c>
      <c r="R397" s="32">
        <v>0</v>
      </c>
      <c r="S397" s="32">
        <v>0</v>
      </c>
      <c r="T397" s="37" t="s">
        <v>2466</v>
      </c>
      <c r="U397" s="32">
        <v>0</v>
      </c>
      <c r="V397" s="32">
        <v>0</v>
      </c>
      <c r="W397" s="37" t="s">
        <v>2466</v>
      </c>
      <c r="X397" s="32">
        <v>51.532222222222217</v>
      </c>
      <c r="Y397" s="32">
        <v>0</v>
      </c>
      <c r="Z397" s="37">
        <v>0</v>
      </c>
      <c r="AA397" s="32">
        <v>6.2333333333333334</v>
      </c>
      <c r="AB397" s="32">
        <v>0</v>
      </c>
      <c r="AC397" s="37">
        <v>0</v>
      </c>
      <c r="AD397" s="32">
        <v>125.78366666666668</v>
      </c>
      <c r="AE397" s="32">
        <v>3.45</v>
      </c>
      <c r="AF397" s="37">
        <v>2.7428044446682266E-2</v>
      </c>
      <c r="AG397" s="32">
        <v>0</v>
      </c>
      <c r="AH397" s="32">
        <v>0</v>
      </c>
      <c r="AI397" s="37" t="s">
        <v>2466</v>
      </c>
      <c r="AJ397" s="32">
        <v>0</v>
      </c>
      <c r="AK397" s="32">
        <v>0</v>
      </c>
      <c r="AL397" s="37" t="s">
        <v>2466</v>
      </c>
      <c r="AM397" t="s">
        <v>430</v>
      </c>
      <c r="AN397" s="34">
        <v>5</v>
      </c>
      <c r="AX397"/>
      <c r="AY397"/>
    </row>
    <row r="398" spans="1:51" x14ac:dyDescent="0.25">
      <c r="A398" t="s">
        <v>2364</v>
      </c>
      <c r="B398" t="s">
        <v>1343</v>
      </c>
      <c r="C398" t="s">
        <v>2149</v>
      </c>
      <c r="D398" t="s">
        <v>2293</v>
      </c>
      <c r="E398" s="32">
        <v>73.5</v>
      </c>
      <c r="F398" s="32">
        <v>236.60999999999999</v>
      </c>
      <c r="G398" s="32">
        <v>56.021111111111111</v>
      </c>
      <c r="H398" s="37">
        <v>0.23676561054524795</v>
      </c>
      <c r="I398" s="32">
        <v>214.14611111111114</v>
      </c>
      <c r="J398" s="32">
        <v>56.021111111111111</v>
      </c>
      <c r="K398" s="37">
        <v>0.26160228089336718</v>
      </c>
      <c r="L398" s="32">
        <v>41.294444444444444</v>
      </c>
      <c r="M398" s="32">
        <v>0</v>
      </c>
      <c r="N398" s="37">
        <v>0</v>
      </c>
      <c r="O398" s="32">
        <v>30.183333333333334</v>
      </c>
      <c r="P398" s="32">
        <v>0</v>
      </c>
      <c r="Q398" s="37">
        <v>0</v>
      </c>
      <c r="R398" s="32">
        <v>5.6888888888888891</v>
      </c>
      <c r="S398" s="32">
        <v>0</v>
      </c>
      <c r="T398" s="37">
        <v>0</v>
      </c>
      <c r="U398" s="32">
        <v>5.4222222222222225</v>
      </c>
      <c r="V398" s="32">
        <v>0</v>
      </c>
      <c r="W398" s="37">
        <v>0</v>
      </c>
      <c r="X398" s="32">
        <v>57.214888888888893</v>
      </c>
      <c r="Y398" s="32">
        <v>26.045444444444442</v>
      </c>
      <c r="Z398" s="37">
        <v>0.45522144585519692</v>
      </c>
      <c r="AA398" s="32">
        <v>11.352777777777778</v>
      </c>
      <c r="AB398" s="32">
        <v>0</v>
      </c>
      <c r="AC398" s="37">
        <v>0</v>
      </c>
      <c r="AD398" s="32">
        <v>126.48122222222221</v>
      </c>
      <c r="AE398" s="32">
        <v>29.709000000000003</v>
      </c>
      <c r="AF398" s="37">
        <v>0.23488862202645808</v>
      </c>
      <c r="AG398" s="32">
        <v>0.26666666666666666</v>
      </c>
      <c r="AH398" s="32">
        <v>0.26666666666666666</v>
      </c>
      <c r="AI398" s="37">
        <v>1</v>
      </c>
      <c r="AJ398" s="32">
        <v>0</v>
      </c>
      <c r="AK398" s="32">
        <v>0</v>
      </c>
      <c r="AL398" s="37" t="s">
        <v>2466</v>
      </c>
      <c r="AM398" t="s">
        <v>394</v>
      </c>
      <c r="AN398" s="34">
        <v>5</v>
      </c>
      <c r="AX398"/>
      <c r="AY398"/>
    </row>
    <row r="399" spans="1:51" x14ac:dyDescent="0.25">
      <c r="A399" t="s">
        <v>2364</v>
      </c>
      <c r="B399" t="s">
        <v>1372</v>
      </c>
      <c r="C399" t="s">
        <v>2137</v>
      </c>
      <c r="D399" t="s">
        <v>2323</v>
      </c>
      <c r="E399" s="32">
        <v>136.95555555555555</v>
      </c>
      <c r="F399" s="32">
        <v>470.04877777777767</v>
      </c>
      <c r="G399" s="32">
        <v>45.748777777777775</v>
      </c>
      <c r="H399" s="37">
        <v>9.7327724143995473E-2</v>
      </c>
      <c r="I399" s="32">
        <v>453.25155555555546</v>
      </c>
      <c r="J399" s="32">
        <v>45.748777777777775</v>
      </c>
      <c r="K399" s="37">
        <v>0.10093462938412422</v>
      </c>
      <c r="L399" s="32">
        <v>84.687111111111108</v>
      </c>
      <c r="M399" s="32">
        <v>5.6287777777777785</v>
      </c>
      <c r="N399" s="37">
        <v>6.6465577865712222E-2</v>
      </c>
      <c r="O399" s="32">
        <v>68.081555555555553</v>
      </c>
      <c r="P399" s="32">
        <v>5.6287777777777785</v>
      </c>
      <c r="Q399" s="37">
        <v>8.2676985445560403E-2</v>
      </c>
      <c r="R399" s="32">
        <v>10.916666666666666</v>
      </c>
      <c r="S399" s="32">
        <v>0</v>
      </c>
      <c r="T399" s="37">
        <v>0</v>
      </c>
      <c r="U399" s="32">
        <v>5.6888888888888891</v>
      </c>
      <c r="V399" s="32">
        <v>0</v>
      </c>
      <c r="W399" s="37">
        <v>0</v>
      </c>
      <c r="X399" s="32">
        <v>134.4804444444444</v>
      </c>
      <c r="Y399" s="32">
        <v>17.591555555555562</v>
      </c>
      <c r="Z399" s="37">
        <v>0.13081125384607767</v>
      </c>
      <c r="AA399" s="32">
        <v>0.19166666666666668</v>
      </c>
      <c r="AB399" s="32">
        <v>0</v>
      </c>
      <c r="AC399" s="37">
        <v>0</v>
      </c>
      <c r="AD399" s="32">
        <v>247.82011111111103</v>
      </c>
      <c r="AE399" s="32">
        <v>22.528444444444432</v>
      </c>
      <c r="AF399" s="37">
        <v>9.0906441545188899E-2</v>
      </c>
      <c r="AG399" s="32">
        <v>2.8694444444444445</v>
      </c>
      <c r="AH399" s="32">
        <v>0</v>
      </c>
      <c r="AI399" s="37">
        <v>0</v>
      </c>
      <c r="AJ399" s="32">
        <v>0</v>
      </c>
      <c r="AK399" s="32">
        <v>0</v>
      </c>
      <c r="AL399" s="37" t="s">
        <v>2466</v>
      </c>
      <c r="AM399" t="s">
        <v>424</v>
      </c>
      <c r="AN399" s="34">
        <v>5</v>
      </c>
      <c r="AX399"/>
      <c r="AY399"/>
    </row>
    <row r="400" spans="1:51" x14ac:dyDescent="0.25">
      <c r="A400" t="s">
        <v>2364</v>
      </c>
      <c r="B400" t="s">
        <v>1328</v>
      </c>
      <c r="C400" t="s">
        <v>2122</v>
      </c>
      <c r="D400" t="s">
        <v>2295</v>
      </c>
      <c r="E400" s="32">
        <v>102.9</v>
      </c>
      <c r="F400" s="32">
        <v>300.245</v>
      </c>
      <c r="G400" s="32">
        <v>58.018444444444448</v>
      </c>
      <c r="H400" s="37">
        <v>0.19323700459439608</v>
      </c>
      <c r="I400" s="32">
        <v>289.65566666666666</v>
      </c>
      <c r="J400" s="32">
        <v>58.018444444444448</v>
      </c>
      <c r="K400" s="37">
        <v>0.20030143070258519</v>
      </c>
      <c r="L400" s="32">
        <v>42.890666666666675</v>
      </c>
      <c r="M400" s="32">
        <v>0.13088888888888889</v>
      </c>
      <c r="N400" s="37">
        <v>3.0516869767056283E-3</v>
      </c>
      <c r="O400" s="32">
        <v>37.646222222222228</v>
      </c>
      <c r="P400" s="32">
        <v>0.13088888888888889</v>
      </c>
      <c r="Q400" s="37">
        <v>3.4768133736305246E-3</v>
      </c>
      <c r="R400" s="32">
        <v>0</v>
      </c>
      <c r="S400" s="32">
        <v>0</v>
      </c>
      <c r="T400" s="37" t="s">
        <v>2466</v>
      </c>
      <c r="U400" s="32">
        <v>5.2444444444444445</v>
      </c>
      <c r="V400" s="32">
        <v>0</v>
      </c>
      <c r="W400" s="37">
        <v>0</v>
      </c>
      <c r="X400" s="32">
        <v>89.132888888888886</v>
      </c>
      <c r="Y400" s="32">
        <v>6.0624444444444459</v>
      </c>
      <c r="Z400" s="37">
        <v>6.8015796638228085E-2</v>
      </c>
      <c r="AA400" s="32">
        <v>5.3448888888888897</v>
      </c>
      <c r="AB400" s="32">
        <v>0</v>
      </c>
      <c r="AC400" s="37">
        <v>0</v>
      </c>
      <c r="AD400" s="32">
        <v>162.87655555555554</v>
      </c>
      <c r="AE400" s="32">
        <v>51.825111111111113</v>
      </c>
      <c r="AF400" s="37">
        <v>0.31818643840017902</v>
      </c>
      <c r="AG400" s="32">
        <v>0</v>
      </c>
      <c r="AH400" s="32">
        <v>0</v>
      </c>
      <c r="AI400" s="37" t="s">
        <v>2466</v>
      </c>
      <c r="AJ400" s="32">
        <v>0</v>
      </c>
      <c r="AK400" s="32">
        <v>0</v>
      </c>
      <c r="AL400" s="37" t="s">
        <v>2466</v>
      </c>
      <c r="AM400" t="s">
        <v>378</v>
      </c>
      <c r="AN400" s="34">
        <v>5</v>
      </c>
      <c r="AX400"/>
      <c r="AY400"/>
    </row>
    <row r="401" spans="1:51" x14ac:dyDescent="0.25">
      <c r="A401" t="s">
        <v>2364</v>
      </c>
      <c r="B401" t="s">
        <v>1326</v>
      </c>
      <c r="C401" t="s">
        <v>1975</v>
      </c>
      <c r="D401" t="s">
        <v>2287</v>
      </c>
      <c r="E401" s="32">
        <v>58.633333333333333</v>
      </c>
      <c r="F401" s="32">
        <v>165.02433333333335</v>
      </c>
      <c r="G401" s="32">
        <v>14.410444444444447</v>
      </c>
      <c r="H401" s="37">
        <v>8.7323148976682918E-2</v>
      </c>
      <c r="I401" s="32">
        <v>155.01599999999999</v>
      </c>
      <c r="J401" s="32">
        <v>13.521555555555558</v>
      </c>
      <c r="K401" s="37">
        <v>8.7226838233185985E-2</v>
      </c>
      <c r="L401" s="32">
        <v>10.719444444444445</v>
      </c>
      <c r="M401" s="32">
        <v>0.88888888888888884</v>
      </c>
      <c r="N401" s="37">
        <v>8.2923037056232177E-2</v>
      </c>
      <c r="O401" s="32">
        <v>6.3722222222222218</v>
      </c>
      <c r="P401" s="32">
        <v>0</v>
      </c>
      <c r="Q401" s="37">
        <v>0</v>
      </c>
      <c r="R401" s="32">
        <v>0.88888888888888884</v>
      </c>
      <c r="S401" s="32">
        <v>0.88888888888888884</v>
      </c>
      <c r="T401" s="37">
        <v>1</v>
      </c>
      <c r="U401" s="32">
        <v>3.4583333333333335</v>
      </c>
      <c r="V401" s="32">
        <v>0</v>
      </c>
      <c r="W401" s="37">
        <v>0</v>
      </c>
      <c r="X401" s="32">
        <v>66.631777777777771</v>
      </c>
      <c r="Y401" s="32">
        <v>9.6012222222222245</v>
      </c>
      <c r="Z401" s="37">
        <v>0.1440937423918518</v>
      </c>
      <c r="AA401" s="32">
        <v>5.6611111111111114</v>
      </c>
      <c r="AB401" s="32">
        <v>0</v>
      </c>
      <c r="AC401" s="37">
        <v>0</v>
      </c>
      <c r="AD401" s="32">
        <v>82.012</v>
      </c>
      <c r="AE401" s="32">
        <v>3.9203333333333332</v>
      </c>
      <c r="AF401" s="37">
        <v>4.7801947682452973E-2</v>
      </c>
      <c r="AG401" s="32">
        <v>0</v>
      </c>
      <c r="AH401" s="32">
        <v>0</v>
      </c>
      <c r="AI401" s="37" t="s">
        <v>2466</v>
      </c>
      <c r="AJ401" s="32">
        <v>0</v>
      </c>
      <c r="AK401" s="32">
        <v>0</v>
      </c>
      <c r="AL401" s="37" t="s">
        <v>2466</v>
      </c>
      <c r="AM401" t="s">
        <v>376</v>
      </c>
      <c r="AN401" s="34">
        <v>5</v>
      </c>
      <c r="AX401"/>
      <c r="AY401"/>
    </row>
    <row r="402" spans="1:51" x14ac:dyDescent="0.25">
      <c r="A402" t="s">
        <v>2364</v>
      </c>
      <c r="B402" t="s">
        <v>1271</v>
      </c>
      <c r="C402" t="s">
        <v>2127</v>
      </c>
      <c r="D402" t="s">
        <v>2293</v>
      </c>
      <c r="E402" s="32">
        <v>113.65555555555555</v>
      </c>
      <c r="F402" s="32">
        <v>377.96699999999998</v>
      </c>
      <c r="G402" s="32">
        <v>31.906999999999993</v>
      </c>
      <c r="H402" s="37">
        <v>8.4417422685049204E-2</v>
      </c>
      <c r="I402" s="32">
        <v>350.02311111111106</v>
      </c>
      <c r="J402" s="32">
        <v>31.906999999999993</v>
      </c>
      <c r="K402" s="37">
        <v>9.1156837897688012E-2</v>
      </c>
      <c r="L402" s="32">
        <v>43.912444444444439</v>
      </c>
      <c r="M402" s="32">
        <v>0.72666666666666668</v>
      </c>
      <c r="N402" s="37">
        <v>1.6548080523870735E-2</v>
      </c>
      <c r="O402" s="32">
        <v>22.190777777777775</v>
      </c>
      <c r="P402" s="32">
        <v>0.72666666666666668</v>
      </c>
      <c r="Q402" s="37">
        <v>3.2746336065532733E-2</v>
      </c>
      <c r="R402" s="32">
        <v>16.03277777777777</v>
      </c>
      <c r="S402" s="32">
        <v>0</v>
      </c>
      <c r="T402" s="37">
        <v>0</v>
      </c>
      <c r="U402" s="32">
        <v>5.6888888888888891</v>
      </c>
      <c r="V402" s="32">
        <v>0</v>
      </c>
      <c r="W402" s="37">
        <v>0</v>
      </c>
      <c r="X402" s="32">
        <v>100.97600000000003</v>
      </c>
      <c r="Y402" s="32">
        <v>23.587444444444436</v>
      </c>
      <c r="Z402" s="37">
        <v>0.23359456152397035</v>
      </c>
      <c r="AA402" s="32">
        <v>6.2222222222222223</v>
      </c>
      <c r="AB402" s="32">
        <v>0</v>
      </c>
      <c r="AC402" s="37">
        <v>0</v>
      </c>
      <c r="AD402" s="32">
        <v>226.85633333333325</v>
      </c>
      <c r="AE402" s="32">
        <v>7.592888888888889</v>
      </c>
      <c r="AF402" s="37">
        <v>3.3470032673640258E-2</v>
      </c>
      <c r="AG402" s="32">
        <v>0</v>
      </c>
      <c r="AH402" s="32">
        <v>0</v>
      </c>
      <c r="AI402" s="37" t="s">
        <v>2466</v>
      </c>
      <c r="AJ402" s="32">
        <v>0</v>
      </c>
      <c r="AK402" s="32">
        <v>0</v>
      </c>
      <c r="AL402" s="37" t="s">
        <v>2466</v>
      </c>
      <c r="AM402" t="s">
        <v>321</v>
      </c>
      <c r="AN402" s="34">
        <v>5</v>
      </c>
      <c r="AX402"/>
      <c r="AY402"/>
    </row>
    <row r="403" spans="1:51" x14ac:dyDescent="0.25">
      <c r="A403" t="s">
        <v>2364</v>
      </c>
      <c r="B403" t="s">
        <v>1637</v>
      </c>
      <c r="C403" t="s">
        <v>2014</v>
      </c>
      <c r="D403" t="s">
        <v>2301</v>
      </c>
      <c r="E403" s="32">
        <v>83.2</v>
      </c>
      <c r="F403" s="32">
        <v>391.41311111111099</v>
      </c>
      <c r="G403" s="32">
        <v>0</v>
      </c>
      <c r="H403" s="37">
        <v>0</v>
      </c>
      <c r="I403" s="32">
        <v>370.34855555555544</v>
      </c>
      <c r="J403" s="32">
        <v>0</v>
      </c>
      <c r="K403" s="37">
        <v>0</v>
      </c>
      <c r="L403" s="32">
        <v>107.08266666666667</v>
      </c>
      <c r="M403" s="32">
        <v>0</v>
      </c>
      <c r="N403" s="37">
        <v>0</v>
      </c>
      <c r="O403" s="32">
        <v>88.845888888888894</v>
      </c>
      <c r="P403" s="32">
        <v>0</v>
      </c>
      <c r="Q403" s="37">
        <v>0</v>
      </c>
      <c r="R403" s="32">
        <v>13.240444444444442</v>
      </c>
      <c r="S403" s="32">
        <v>0</v>
      </c>
      <c r="T403" s="37">
        <v>0</v>
      </c>
      <c r="U403" s="32">
        <v>4.9963333333333333</v>
      </c>
      <c r="V403" s="32">
        <v>0</v>
      </c>
      <c r="W403" s="37">
        <v>0</v>
      </c>
      <c r="X403" s="32">
        <v>49.906777777777755</v>
      </c>
      <c r="Y403" s="32">
        <v>0</v>
      </c>
      <c r="Z403" s="37">
        <v>0</v>
      </c>
      <c r="AA403" s="32">
        <v>2.8277777777777779</v>
      </c>
      <c r="AB403" s="32">
        <v>0</v>
      </c>
      <c r="AC403" s="37">
        <v>0</v>
      </c>
      <c r="AD403" s="32">
        <v>212.71988888888882</v>
      </c>
      <c r="AE403" s="32">
        <v>0</v>
      </c>
      <c r="AF403" s="37">
        <v>0</v>
      </c>
      <c r="AG403" s="32">
        <v>18.875999999999998</v>
      </c>
      <c r="AH403" s="32">
        <v>0</v>
      </c>
      <c r="AI403" s="37">
        <v>0</v>
      </c>
      <c r="AJ403" s="32">
        <v>0</v>
      </c>
      <c r="AK403" s="32">
        <v>0</v>
      </c>
      <c r="AL403" s="37" t="s">
        <v>2466</v>
      </c>
      <c r="AM403" t="s">
        <v>694</v>
      </c>
      <c r="AN403" s="34">
        <v>5</v>
      </c>
      <c r="AX403"/>
      <c r="AY403"/>
    </row>
    <row r="404" spans="1:51" x14ac:dyDescent="0.25">
      <c r="A404" t="s">
        <v>2364</v>
      </c>
      <c r="B404" t="s">
        <v>1399</v>
      </c>
      <c r="C404" t="s">
        <v>1918</v>
      </c>
      <c r="D404" t="s">
        <v>2301</v>
      </c>
      <c r="E404" s="32">
        <v>66.933333333333337</v>
      </c>
      <c r="F404" s="32">
        <v>307.4489999999999</v>
      </c>
      <c r="G404" s="32">
        <v>1.5833333333333333</v>
      </c>
      <c r="H404" s="37">
        <v>5.1499056212033012E-3</v>
      </c>
      <c r="I404" s="32">
        <v>279.01433333333324</v>
      </c>
      <c r="J404" s="32">
        <v>0</v>
      </c>
      <c r="K404" s="37">
        <v>0</v>
      </c>
      <c r="L404" s="32">
        <v>89.030888888888882</v>
      </c>
      <c r="M404" s="32">
        <v>1.5833333333333333</v>
      </c>
      <c r="N404" s="37">
        <v>1.7784089916358617E-2</v>
      </c>
      <c r="O404" s="32">
        <v>63.828333333333333</v>
      </c>
      <c r="P404" s="32">
        <v>0</v>
      </c>
      <c r="Q404" s="37">
        <v>0</v>
      </c>
      <c r="R404" s="32">
        <v>19.743222222222219</v>
      </c>
      <c r="S404" s="32">
        <v>1.5833333333333333</v>
      </c>
      <c r="T404" s="37">
        <v>8.0196298026326912E-2</v>
      </c>
      <c r="U404" s="32">
        <v>5.4593333333333334</v>
      </c>
      <c r="V404" s="32">
        <v>0</v>
      </c>
      <c r="W404" s="37">
        <v>0</v>
      </c>
      <c r="X404" s="32">
        <v>40.893555555555551</v>
      </c>
      <c r="Y404" s="32">
        <v>0</v>
      </c>
      <c r="Z404" s="37">
        <v>0</v>
      </c>
      <c r="AA404" s="32">
        <v>3.2321111111111103</v>
      </c>
      <c r="AB404" s="32">
        <v>0</v>
      </c>
      <c r="AC404" s="37">
        <v>0</v>
      </c>
      <c r="AD404" s="32">
        <v>150.62399999999994</v>
      </c>
      <c r="AE404" s="32">
        <v>0</v>
      </c>
      <c r="AF404" s="37">
        <v>0</v>
      </c>
      <c r="AG404" s="32">
        <v>23.668444444444443</v>
      </c>
      <c r="AH404" s="32">
        <v>0</v>
      </c>
      <c r="AI404" s="37">
        <v>0</v>
      </c>
      <c r="AJ404" s="32">
        <v>0</v>
      </c>
      <c r="AK404" s="32">
        <v>0</v>
      </c>
      <c r="AL404" s="37" t="s">
        <v>2466</v>
      </c>
      <c r="AM404" t="s">
        <v>451</v>
      </c>
      <c r="AN404" s="34">
        <v>5</v>
      </c>
      <c r="AX404"/>
      <c r="AY404"/>
    </row>
    <row r="405" spans="1:51" x14ac:dyDescent="0.25">
      <c r="A405" t="s">
        <v>2364</v>
      </c>
      <c r="B405" t="s">
        <v>1207</v>
      </c>
      <c r="C405" t="s">
        <v>2106</v>
      </c>
      <c r="D405" t="s">
        <v>2304</v>
      </c>
      <c r="E405" s="32">
        <v>37.755555555555553</v>
      </c>
      <c r="F405" s="32">
        <v>135.20722222222224</v>
      </c>
      <c r="G405" s="32">
        <v>0</v>
      </c>
      <c r="H405" s="37">
        <v>0</v>
      </c>
      <c r="I405" s="32">
        <v>124.2198888888889</v>
      </c>
      <c r="J405" s="32">
        <v>0</v>
      </c>
      <c r="K405" s="37">
        <v>0</v>
      </c>
      <c r="L405" s="32">
        <v>13.858333333333333</v>
      </c>
      <c r="M405" s="32">
        <v>0</v>
      </c>
      <c r="N405" s="37">
        <v>0</v>
      </c>
      <c r="O405" s="32">
        <v>2.8710000000000004</v>
      </c>
      <c r="P405" s="32">
        <v>0</v>
      </c>
      <c r="Q405" s="37">
        <v>0</v>
      </c>
      <c r="R405" s="32">
        <v>3.9925555555555552</v>
      </c>
      <c r="S405" s="32">
        <v>0</v>
      </c>
      <c r="T405" s="37">
        <v>0</v>
      </c>
      <c r="U405" s="32">
        <v>6.9947777777777773</v>
      </c>
      <c r="V405" s="32">
        <v>0</v>
      </c>
      <c r="W405" s="37">
        <v>0</v>
      </c>
      <c r="X405" s="32">
        <v>40.43533333333334</v>
      </c>
      <c r="Y405" s="32">
        <v>0</v>
      </c>
      <c r="Z405" s="37">
        <v>0</v>
      </c>
      <c r="AA405" s="32">
        <v>0</v>
      </c>
      <c r="AB405" s="32">
        <v>0</v>
      </c>
      <c r="AC405" s="37" t="s">
        <v>2466</v>
      </c>
      <c r="AD405" s="32">
        <v>80.913555555555561</v>
      </c>
      <c r="AE405" s="32">
        <v>0</v>
      </c>
      <c r="AF405" s="37">
        <v>0</v>
      </c>
      <c r="AG405" s="32">
        <v>0</v>
      </c>
      <c r="AH405" s="32">
        <v>0</v>
      </c>
      <c r="AI405" s="37" t="s">
        <v>2466</v>
      </c>
      <c r="AJ405" s="32">
        <v>0</v>
      </c>
      <c r="AK405" s="32">
        <v>0</v>
      </c>
      <c r="AL405" s="37" t="s">
        <v>2466</v>
      </c>
      <c r="AM405" t="s">
        <v>255</v>
      </c>
      <c r="AN405" s="34">
        <v>5</v>
      </c>
      <c r="AX405"/>
      <c r="AY405"/>
    </row>
    <row r="406" spans="1:51" x14ac:dyDescent="0.25">
      <c r="A406" t="s">
        <v>2364</v>
      </c>
      <c r="B406" t="s">
        <v>940</v>
      </c>
      <c r="C406" t="s">
        <v>1444</v>
      </c>
      <c r="D406" t="s">
        <v>2293</v>
      </c>
      <c r="E406" s="32">
        <v>47.466666666666669</v>
      </c>
      <c r="F406" s="32">
        <v>68.965111111111099</v>
      </c>
      <c r="G406" s="32">
        <v>0</v>
      </c>
      <c r="H406" s="37">
        <v>0</v>
      </c>
      <c r="I406" s="32">
        <v>61.853999999999999</v>
      </c>
      <c r="J406" s="32">
        <v>0</v>
      </c>
      <c r="K406" s="37">
        <v>0</v>
      </c>
      <c r="L406" s="32">
        <v>10.746111111111112</v>
      </c>
      <c r="M406" s="32">
        <v>0</v>
      </c>
      <c r="N406" s="37">
        <v>0</v>
      </c>
      <c r="O406" s="32">
        <v>4.7905555555555566</v>
      </c>
      <c r="P406" s="32">
        <v>0</v>
      </c>
      <c r="Q406" s="37">
        <v>0</v>
      </c>
      <c r="R406" s="32">
        <v>2.5777777777777779</v>
      </c>
      <c r="S406" s="32">
        <v>0</v>
      </c>
      <c r="T406" s="37">
        <v>0</v>
      </c>
      <c r="U406" s="32">
        <v>3.3777777777777778</v>
      </c>
      <c r="V406" s="32">
        <v>0</v>
      </c>
      <c r="W406" s="37">
        <v>0</v>
      </c>
      <c r="X406" s="32">
        <v>19.805333333333341</v>
      </c>
      <c r="Y406" s="32">
        <v>0</v>
      </c>
      <c r="Z406" s="37">
        <v>0</v>
      </c>
      <c r="AA406" s="32">
        <v>1.1555555555555554</v>
      </c>
      <c r="AB406" s="32">
        <v>0</v>
      </c>
      <c r="AC406" s="37">
        <v>0</v>
      </c>
      <c r="AD406" s="32">
        <v>37.258111111111099</v>
      </c>
      <c r="AE406" s="32">
        <v>0</v>
      </c>
      <c r="AF406" s="37">
        <v>0</v>
      </c>
      <c r="AG406" s="32">
        <v>0</v>
      </c>
      <c r="AH406" s="32">
        <v>0</v>
      </c>
      <c r="AI406" s="37" t="s">
        <v>2466</v>
      </c>
      <c r="AJ406" s="32">
        <v>0</v>
      </c>
      <c r="AK406" s="32">
        <v>0</v>
      </c>
      <c r="AL406" s="37" t="s">
        <v>2466</v>
      </c>
      <c r="AM406" t="s">
        <v>146</v>
      </c>
      <c r="AN406" s="34">
        <v>5</v>
      </c>
      <c r="AX406"/>
      <c r="AY406"/>
    </row>
    <row r="407" spans="1:51" x14ac:dyDescent="0.25">
      <c r="A407" t="s">
        <v>2364</v>
      </c>
      <c r="B407" t="s">
        <v>982</v>
      </c>
      <c r="C407" t="s">
        <v>2034</v>
      </c>
      <c r="D407" t="s">
        <v>2300</v>
      </c>
      <c r="E407" s="32">
        <v>49.577777777777776</v>
      </c>
      <c r="F407" s="32">
        <v>234.63888888888889</v>
      </c>
      <c r="G407" s="32">
        <v>0</v>
      </c>
      <c r="H407" s="37">
        <v>0</v>
      </c>
      <c r="I407" s="32">
        <v>218.19444444444446</v>
      </c>
      <c r="J407" s="32">
        <v>0</v>
      </c>
      <c r="K407" s="37">
        <v>0</v>
      </c>
      <c r="L407" s="32">
        <v>50</v>
      </c>
      <c r="M407" s="32">
        <v>0</v>
      </c>
      <c r="N407" s="37">
        <v>0</v>
      </c>
      <c r="O407" s="32">
        <v>38.799999999999997</v>
      </c>
      <c r="P407" s="32">
        <v>0</v>
      </c>
      <c r="Q407" s="37">
        <v>0</v>
      </c>
      <c r="R407" s="32">
        <v>1.0666666666666667</v>
      </c>
      <c r="S407" s="32">
        <v>0</v>
      </c>
      <c r="T407" s="37">
        <v>0</v>
      </c>
      <c r="U407" s="32">
        <v>10.133333333333333</v>
      </c>
      <c r="V407" s="32">
        <v>0</v>
      </c>
      <c r="W407" s="37">
        <v>0</v>
      </c>
      <c r="X407" s="32">
        <v>43.736111111111114</v>
      </c>
      <c r="Y407" s="32">
        <v>0</v>
      </c>
      <c r="Z407" s="37">
        <v>0</v>
      </c>
      <c r="AA407" s="32">
        <v>5.2444444444444445</v>
      </c>
      <c r="AB407" s="32">
        <v>0</v>
      </c>
      <c r="AC407" s="37">
        <v>0</v>
      </c>
      <c r="AD407" s="32">
        <v>135.65833333333333</v>
      </c>
      <c r="AE407" s="32">
        <v>0</v>
      </c>
      <c r="AF407" s="37">
        <v>0</v>
      </c>
      <c r="AG407" s="32">
        <v>0</v>
      </c>
      <c r="AH407" s="32">
        <v>0</v>
      </c>
      <c r="AI407" s="37" t="s">
        <v>2466</v>
      </c>
      <c r="AJ407" s="32">
        <v>0</v>
      </c>
      <c r="AK407" s="32">
        <v>0</v>
      </c>
      <c r="AL407" s="37" t="s">
        <v>2466</v>
      </c>
      <c r="AM407" t="s">
        <v>26</v>
      </c>
      <c r="AN407" s="34">
        <v>5</v>
      </c>
      <c r="AX407"/>
      <c r="AY407"/>
    </row>
    <row r="408" spans="1:51" x14ac:dyDescent="0.25">
      <c r="A408" t="s">
        <v>2364</v>
      </c>
      <c r="B408" t="s">
        <v>1387</v>
      </c>
      <c r="C408" t="s">
        <v>1444</v>
      </c>
      <c r="D408" t="s">
        <v>2293</v>
      </c>
      <c r="E408" s="32">
        <v>51.8</v>
      </c>
      <c r="F408" s="32">
        <v>78.25477777777779</v>
      </c>
      <c r="G408" s="32">
        <v>0</v>
      </c>
      <c r="H408" s="37">
        <v>0</v>
      </c>
      <c r="I408" s="32">
        <v>75.232555555555564</v>
      </c>
      <c r="J408" s="32">
        <v>0</v>
      </c>
      <c r="K408" s="37">
        <v>0</v>
      </c>
      <c r="L408" s="32">
        <v>4.844444444444445</v>
      </c>
      <c r="M408" s="32">
        <v>0</v>
      </c>
      <c r="N408" s="37">
        <v>0</v>
      </c>
      <c r="O408" s="32">
        <v>2.9777777777777779</v>
      </c>
      <c r="P408" s="32">
        <v>0</v>
      </c>
      <c r="Q408" s="37">
        <v>0</v>
      </c>
      <c r="R408" s="32">
        <v>8.8888888888888892E-2</v>
      </c>
      <c r="S408" s="32">
        <v>0</v>
      </c>
      <c r="T408" s="37">
        <v>0</v>
      </c>
      <c r="U408" s="32">
        <v>1.7777777777777777</v>
      </c>
      <c r="V408" s="32">
        <v>0</v>
      </c>
      <c r="W408" s="37">
        <v>0</v>
      </c>
      <c r="X408" s="32">
        <v>22.633777777777777</v>
      </c>
      <c r="Y408" s="32">
        <v>0</v>
      </c>
      <c r="Z408" s="37">
        <v>0</v>
      </c>
      <c r="AA408" s="32">
        <v>1.1555555555555554</v>
      </c>
      <c r="AB408" s="32">
        <v>0</v>
      </c>
      <c r="AC408" s="37">
        <v>0</v>
      </c>
      <c r="AD408" s="32">
        <v>49.621000000000016</v>
      </c>
      <c r="AE408" s="32">
        <v>0</v>
      </c>
      <c r="AF408" s="37">
        <v>0</v>
      </c>
      <c r="AG408" s="32">
        <v>0</v>
      </c>
      <c r="AH408" s="32">
        <v>0</v>
      </c>
      <c r="AI408" s="37" t="s">
        <v>2466</v>
      </c>
      <c r="AJ408" s="32">
        <v>0</v>
      </c>
      <c r="AK408" s="32">
        <v>0</v>
      </c>
      <c r="AL408" s="37" t="s">
        <v>2466</v>
      </c>
      <c r="AM408" t="s">
        <v>439</v>
      </c>
      <c r="AN408" s="34">
        <v>5</v>
      </c>
      <c r="AX408"/>
      <c r="AY408"/>
    </row>
    <row r="409" spans="1:51" x14ac:dyDescent="0.25">
      <c r="A409" t="s">
        <v>2364</v>
      </c>
      <c r="B409" t="s">
        <v>1798</v>
      </c>
      <c r="C409" t="s">
        <v>1922</v>
      </c>
      <c r="D409" t="s">
        <v>2295</v>
      </c>
      <c r="E409" s="32">
        <v>77.488888888888894</v>
      </c>
      <c r="F409" s="32">
        <v>217.76044444444443</v>
      </c>
      <c r="G409" s="32">
        <v>32.046555555555557</v>
      </c>
      <c r="H409" s="37">
        <v>0.14716426409448916</v>
      </c>
      <c r="I409" s="32">
        <v>193.87155555555555</v>
      </c>
      <c r="J409" s="32">
        <v>32.046555555555557</v>
      </c>
      <c r="K409" s="37">
        <v>0.16529787190144221</v>
      </c>
      <c r="L409" s="32">
        <v>40.711111111111116</v>
      </c>
      <c r="M409" s="32">
        <v>0.95833333333333337</v>
      </c>
      <c r="N409" s="37">
        <v>2.353984716157205E-2</v>
      </c>
      <c r="O409" s="32">
        <v>24.138888888888889</v>
      </c>
      <c r="P409" s="32">
        <v>0.95833333333333337</v>
      </c>
      <c r="Q409" s="37">
        <v>3.9700805523590336E-2</v>
      </c>
      <c r="R409" s="32">
        <v>11.416666666666666</v>
      </c>
      <c r="S409" s="32">
        <v>0</v>
      </c>
      <c r="T409" s="37">
        <v>0</v>
      </c>
      <c r="U409" s="32">
        <v>5.1555555555555559</v>
      </c>
      <c r="V409" s="32">
        <v>0</v>
      </c>
      <c r="W409" s="37">
        <v>0</v>
      </c>
      <c r="X409" s="32">
        <v>57.621888888888883</v>
      </c>
      <c r="Y409" s="32">
        <v>2.6246666666666671</v>
      </c>
      <c r="Z409" s="37">
        <v>4.5549819995102186E-2</v>
      </c>
      <c r="AA409" s="32">
        <v>7.3166666666666664</v>
      </c>
      <c r="AB409" s="32">
        <v>0</v>
      </c>
      <c r="AC409" s="37">
        <v>0</v>
      </c>
      <c r="AD409" s="32">
        <v>108.54411111111111</v>
      </c>
      <c r="AE409" s="32">
        <v>28.463555555555558</v>
      </c>
      <c r="AF409" s="37">
        <v>0.26223030677748016</v>
      </c>
      <c r="AG409" s="32">
        <v>3.5666666666666669</v>
      </c>
      <c r="AH409" s="32">
        <v>0</v>
      </c>
      <c r="AI409" s="37">
        <v>0</v>
      </c>
      <c r="AJ409" s="32">
        <v>0</v>
      </c>
      <c r="AK409" s="32">
        <v>0</v>
      </c>
      <c r="AL409" s="37" t="s">
        <v>2466</v>
      </c>
      <c r="AM409" t="s">
        <v>857</v>
      </c>
      <c r="AN409" s="34">
        <v>5</v>
      </c>
      <c r="AX409"/>
      <c r="AY409"/>
    </row>
    <row r="410" spans="1:51" x14ac:dyDescent="0.25">
      <c r="A410" t="s">
        <v>2364</v>
      </c>
      <c r="B410" t="s">
        <v>1192</v>
      </c>
      <c r="C410" t="s">
        <v>2062</v>
      </c>
      <c r="D410" t="s">
        <v>2272</v>
      </c>
      <c r="E410" s="32">
        <v>69.36666666666666</v>
      </c>
      <c r="F410" s="32">
        <v>188.67700000000013</v>
      </c>
      <c r="G410" s="32">
        <v>0</v>
      </c>
      <c r="H410" s="37">
        <v>0</v>
      </c>
      <c r="I410" s="32">
        <v>168.29955555555568</v>
      </c>
      <c r="J410" s="32">
        <v>0</v>
      </c>
      <c r="K410" s="37">
        <v>0</v>
      </c>
      <c r="L410" s="32">
        <v>43.297888888888899</v>
      </c>
      <c r="M410" s="32">
        <v>0</v>
      </c>
      <c r="N410" s="37">
        <v>0</v>
      </c>
      <c r="O410" s="32">
        <v>23.100111111111115</v>
      </c>
      <c r="P410" s="32">
        <v>0</v>
      </c>
      <c r="Q410" s="37">
        <v>0</v>
      </c>
      <c r="R410" s="32">
        <v>19.031111111111116</v>
      </c>
      <c r="S410" s="32">
        <v>0</v>
      </c>
      <c r="T410" s="37">
        <v>0</v>
      </c>
      <c r="U410" s="32">
        <v>1.1666666666666667</v>
      </c>
      <c r="V410" s="32">
        <v>0</v>
      </c>
      <c r="W410" s="37">
        <v>0</v>
      </c>
      <c r="X410" s="32">
        <v>14.922333333333331</v>
      </c>
      <c r="Y410" s="32">
        <v>0</v>
      </c>
      <c r="Z410" s="37">
        <v>0</v>
      </c>
      <c r="AA410" s="32">
        <v>0.1796666666666667</v>
      </c>
      <c r="AB410" s="32">
        <v>0</v>
      </c>
      <c r="AC410" s="37">
        <v>0</v>
      </c>
      <c r="AD410" s="32">
        <v>119.68611111111122</v>
      </c>
      <c r="AE410" s="32">
        <v>0</v>
      </c>
      <c r="AF410" s="37">
        <v>0</v>
      </c>
      <c r="AG410" s="32">
        <v>4.4444444444444446E-2</v>
      </c>
      <c r="AH410" s="32">
        <v>0</v>
      </c>
      <c r="AI410" s="37">
        <v>0</v>
      </c>
      <c r="AJ410" s="32">
        <v>10.546555555555555</v>
      </c>
      <c r="AK410" s="32">
        <v>0</v>
      </c>
      <c r="AL410" s="37">
        <v>0</v>
      </c>
      <c r="AM410" t="s">
        <v>240</v>
      </c>
      <c r="AN410" s="34">
        <v>5</v>
      </c>
      <c r="AX410"/>
      <c r="AY410"/>
    </row>
    <row r="411" spans="1:51" x14ac:dyDescent="0.25">
      <c r="A411" t="s">
        <v>2364</v>
      </c>
      <c r="B411" t="s">
        <v>1715</v>
      </c>
      <c r="C411" t="s">
        <v>2187</v>
      </c>
      <c r="D411" t="s">
        <v>2253</v>
      </c>
      <c r="E411" s="32">
        <v>124.82222222222222</v>
      </c>
      <c r="F411" s="32">
        <v>398.14999999999986</v>
      </c>
      <c r="G411" s="32">
        <v>0</v>
      </c>
      <c r="H411" s="37">
        <v>0</v>
      </c>
      <c r="I411" s="32">
        <v>346.4169999999998</v>
      </c>
      <c r="J411" s="32">
        <v>0</v>
      </c>
      <c r="K411" s="37">
        <v>0</v>
      </c>
      <c r="L411" s="32">
        <v>81.832333333333338</v>
      </c>
      <c r="M411" s="32">
        <v>0</v>
      </c>
      <c r="N411" s="37">
        <v>0</v>
      </c>
      <c r="O411" s="32">
        <v>52.707888888888888</v>
      </c>
      <c r="P411" s="32">
        <v>0</v>
      </c>
      <c r="Q411" s="37">
        <v>0</v>
      </c>
      <c r="R411" s="32">
        <v>22.013777777777776</v>
      </c>
      <c r="S411" s="32">
        <v>0</v>
      </c>
      <c r="T411" s="37">
        <v>0</v>
      </c>
      <c r="U411" s="32">
        <v>7.1106666666666687</v>
      </c>
      <c r="V411" s="32">
        <v>0</v>
      </c>
      <c r="W411" s="37">
        <v>0</v>
      </c>
      <c r="X411" s="32">
        <v>83.827222222222247</v>
      </c>
      <c r="Y411" s="32">
        <v>0</v>
      </c>
      <c r="Z411" s="37">
        <v>0</v>
      </c>
      <c r="AA411" s="32">
        <v>22.608555555555551</v>
      </c>
      <c r="AB411" s="32">
        <v>0</v>
      </c>
      <c r="AC411" s="37">
        <v>0</v>
      </c>
      <c r="AD411" s="32">
        <v>207.13177777777761</v>
      </c>
      <c r="AE411" s="32">
        <v>0</v>
      </c>
      <c r="AF411" s="37">
        <v>0</v>
      </c>
      <c r="AG411" s="32">
        <v>2.7501111111111114</v>
      </c>
      <c r="AH411" s="32">
        <v>0</v>
      </c>
      <c r="AI411" s="37">
        <v>0</v>
      </c>
      <c r="AJ411" s="32">
        <v>0</v>
      </c>
      <c r="AK411" s="32">
        <v>0</v>
      </c>
      <c r="AL411" s="37" t="s">
        <v>2466</v>
      </c>
      <c r="AM411" t="s">
        <v>773</v>
      </c>
      <c r="AN411" s="34">
        <v>5</v>
      </c>
      <c r="AX411"/>
      <c r="AY411"/>
    </row>
    <row r="412" spans="1:51" x14ac:dyDescent="0.25">
      <c r="A412" t="s">
        <v>2364</v>
      </c>
      <c r="B412" t="s">
        <v>1225</v>
      </c>
      <c r="C412" t="s">
        <v>2114</v>
      </c>
      <c r="D412" t="s">
        <v>2322</v>
      </c>
      <c r="E412" s="32">
        <v>78.011111111111106</v>
      </c>
      <c r="F412" s="32">
        <v>272.29166666666669</v>
      </c>
      <c r="G412" s="32">
        <v>0</v>
      </c>
      <c r="H412" s="37">
        <v>0</v>
      </c>
      <c r="I412" s="32">
        <v>249.94166666666666</v>
      </c>
      <c r="J412" s="32">
        <v>0</v>
      </c>
      <c r="K412" s="37">
        <v>0</v>
      </c>
      <c r="L412" s="32">
        <v>16.638888888888889</v>
      </c>
      <c r="M412" s="32">
        <v>0</v>
      </c>
      <c r="N412" s="37">
        <v>0</v>
      </c>
      <c r="O412" s="32">
        <v>11.483333333333333</v>
      </c>
      <c r="P412" s="32">
        <v>0</v>
      </c>
      <c r="Q412" s="37">
        <v>0</v>
      </c>
      <c r="R412" s="32">
        <v>0</v>
      </c>
      <c r="S412" s="32">
        <v>0</v>
      </c>
      <c r="T412" s="37" t="s">
        <v>2466</v>
      </c>
      <c r="U412" s="32">
        <v>5.1555555555555559</v>
      </c>
      <c r="V412" s="32">
        <v>0</v>
      </c>
      <c r="W412" s="37">
        <v>0</v>
      </c>
      <c r="X412" s="32">
        <v>81.316666666666663</v>
      </c>
      <c r="Y412" s="32">
        <v>0</v>
      </c>
      <c r="Z412" s="37">
        <v>0</v>
      </c>
      <c r="AA412" s="32">
        <v>17.194444444444443</v>
      </c>
      <c r="AB412" s="32">
        <v>0</v>
      </c>
      <c r="AC412" s="37">
        <v>0</v>
      </c>
      <c r="AD412" s="32">
        <v>157.14166666666668</v>
      </c>
      <c r="AE412" s="32">
        <v>0</v>
      </c>
      <c r="AF412" s="37">
        <v>0</v>
      </c>
      <c r="AG412" s="32">
        <v>0</v>
      </c>
      <c r="AH412" s="32">
        <v>0</v>
      </c>
      <c r="AI412" s="37" t="s">
        <v>2466</v>
      </c>
      <c r="AJ412" s="32">
        <v>0</v>
      </c>
      <c r="AK412" s="32">
        <v>0</v>
      </c>
      <c r="AL412" s="37" t="s">
        <v>2466</v>
      </c>
      <c r="AM412" t="s">
        <v>274</v>
      </c>
      <c r="AN412" s="34">
        <v>5</v>
      </c>
      <c r="AX412"/>
      <c r="AY412"/>
    </row>
    <row r="413" spans="1:51" x14ac:dyDescent="0.25">
      <c r="A413" t="s">
        <v>2364</v>
      </c>
      <c r="B413" t="s">
        <v>986</v>
      </c>
      <c r="C413" t="s">
        <v>1909</v>
      </c>
      <c r="D413" t="s">
        <v>2295</v>
      </c>
      <c r="E413" s="32">
        <v>140.02222222222221</v>
      </c>
      <c r="F413" s="32">
        <v>410.39211111111121</v>
      </c>
      <c r="G413" s="32">
        <v>63.698222222222221</v>
      </c>
      <c r="H413" s="37">
        <v>0.15521307670793971</v>
      </c>
      <c r="I413" s="32">
        <v>387.75544444444455</v>
      </c>
      <c r="J413" s="32">
        <v>63.698222222222221</v>
      </c>
      <c r="K413" s="37">
        <v>0.16427421751224064</v>
      </c>
      <c r="L413" s="32">
        <v>41.805555555555564</v>
      </c>
      <c r="M413" s="32">
        <v>0</v>
      </c>
      <c r="N413" s="37">
        <v>0</v>
      </c>
      <c r="O413" s="32">
        <v>28.198888888888895</v>
      </c>
      <c r="P413" s="32">
        <v>0</v>
      </c>
      <c r="Q413" s="37">
        <v>0</v>
      </c>
      <c r="R413" s="32">
        <v>8.1844444444444431</v>
      </c>
      <c r="S413" s="32">
        <v>0</v>
      </c>
      <c r="T413" s="37">
        <v>0</v>
      </c>
      <c r="U413" s="32">
        <v>5.4222222222222225</v>
      </c>
      <c r="V413" s="32">
        <v>0</v>
      </c>
      <c r="W413" s="37">
        <v>0</v>
      </c>
      <c r="X413" s="32">
        <v>119.66655555555558</v>
      </c>
      <c r="Y413" s="32">
        <v>15.476000000000001</v>
      </c>
      <c r="Z413" s="37">
        <v>0.1293260253723541</v>
      </c>
      <c r="AA413" s="32">
        <v>9.0299999999999994</v>
      </c>
      <c r="AB413" s="32">
        <v>0</v>
      </c>
      <c r="AC413" s="37">
        <v>0</v>
      </c>
      <c r="AD413" s="32">
        <v>220.56111111111116</v>
      </c>
      <c r="AE413" s="32">
        <v>48.222222222222221</v>
      </c>
      <c r="AF413" s="37">
        <v>0.21863429132767431</v>
      </c>
      <c r="AG413" s="32">
        <v>19.328888888888887</v>
      </c>
      <c r="AH413" s="32">
        <v>0</v>
      </c>
      <c r="AI413" s="37">
        <v>0</v>
      </c>
      <c r="AJ413" s="32">
        <v>0</v>
      </c>
      <c r="AK413" s="32">
        <v>0</v>
      </c>
      <c r="AL413" s="37" t="s">
        <v>2466</v>
      </c>
      <c r="AM413" t="s">
        <v>30</v>
      </c>
      <c r="AN413" s="34">
        <v>5</v>
      </c>
      <c r="AX413"/>
      <c r="AY413"/>
    </row>
    <row r="414" spans="1:51" x14ac:dyDescent="0.25">
      <c r="A414" t="s">
        <v>2364</v>
      </c>
      <c r="B414" t="s">
        <v>1717</v>
      </c>
      <c r="C414" t="s">
        <v>1926</v>
      </c>
      <c r="D414" t="s">
        <v>2241</v>
      </c>
      <c r="E414" s="32">
        <v>50.93333333333333</v>
      </c>
      <c r="F414" s="32">
        <v>143.44588888888887</v>
      </c>
      <c r="G414" s="32">
        <v>1.4208888888888889</v>
      </c>
      <c r="H414" s="37">
        <v>9.9053998681655417E-3</v>
      </c>
      <c r="I414" s="32">
        <v>132.46533333333332</v>
      </c>
      <c r="J414" s="32">
        <v>1.4208888888888889</v>
      </c>
      <c r="K414" s="37">
        <v>1.0726496156646436E-2</v>
      </c>
      <c r="L414" s="32">
        <v>21.772222222222222</v>
      </c>
      <c r="M414" s="32">
        <v>0</v>
      </c>
      <c r="N414" s="37">
        <v>0</v>
      </c>
      <c r="O414" s="32">
        <v>15.994444444444444</v>
      </c>
      <c r="P414" s="32">
        <v>0</v>
      </c>
      <c r="Q414" s="37">
        <v>0</v>
      </c>
      <c r="R414" s="32">
        <v>0</v>
      </c>
      <c r="S414" s="32">
        <v>0</v>
      </c>
      <c r="T414" s="37" t="s">
        <v>2466</v>
      </c>
      <c r="U414" s="32">
        <v>5.7777777777777777</v>
      </c>
      <c r="V414" s="32">
        <v>0</v>
      </c>
      <c r="W414" s="37">
        <v>0</v>
      </c>
      <c r="X414" s="32">
        <v>41.126444444444445</v>
      </c>
      <c r="Y414" s="32">
        <v>0.13477777777777777</v>
      </c>
      <c r="Z414" s="37">
        <v>3.2771560877294412E-3</v>
      </c>
      <c r="AA414" s="32">
        <v>5.2027777777777775</v>
      </c>
      <c r="AB414" s="32">
        <v>0</v>
      </c>
      <c r="AC414" s="37">
        <v>0</v>
      </c>
      <c r="AD414" s="32">
        <v>62.441666666666656</v>
      </c>
      <c r="AE414" s="32">
        <v>1.2861111111111112</v>
      </c>
      <c r="AF414" s="37">
        <v>2.05970016459807E-2</v>
      </c>
      <c r="AG414" s="32">
        <v>12.902777777777779</v>
      </c>
      <c r="AH414" s="32">
        <v>0</v>
      </c>
      <c r="AI414" s="37">
        <v>0</v>
      </c>
      <c r="AJ414" s="32">
        <v>0</v>
      </c>
      <c r="AK414" s="32">
        <v>0</v>
      </c>
      <c r="AL414" s="37" t="s">
        <v>2466</v>
      </c>
      <c r="AM414" t="s">
        <v>775</v>
      </c>
      <c r="AN414" s="34">
        <v>5</v>
      </c>
      <c r="AX414"/>
      <c r="AY414"/>
    </row>
    <row r="415" spans="1:51" x14ac:dyDescent="0.25">
      <c r="A415" t="s">
        <v>2364</v>
      </c>
      <c r="B415" t="s">
        <v>987</v>
      </c>
      <c r="C415" t="s">
        <v>2035</v>
      </c>
      <c r="D415" t="s">
        <v>2245</v>
      </c>
      <c r="E415" s="32">
        <v>67.944444444444443</v>
      </c>
      <c r="F415" s="32">
        <v>174.61466666666675</v>
      </c>
      <c r="G415" s="32">
        <v>0</v>
      </c>
      <c r="H415" s="37">
        <v>0</v>
      </c>
      <c r="I415" s="32">
        <v>151.85744444444455</v>
      </c>
      <c r="J415" s="32">
        <v>0</v>
      </c>
      <c r="K415" s="37">
        <v>0</v>
      </c>
      <c r="L415" s="32">
        <v>28.938222222222223</v>
      </c>
      <c r="M415" s="32">
        <v>0</v>
      </c>
      <c r="N415" s="37">
        <v>0</v>
      </c>
      <c r="O415" s="32">
        <v>13.264444444444443</v>
      </c>
      <c r="P415" s="32">
        <v>0</v>
      </c>
      <c r="Q415" s="37">
        <v>0</v>
      </c>
      <c r="R415" s="32">
        <v>10.712777777777779</v>
      </c>
      <c r="S415" s="32">
        <v>0</v>
      </c>
      <c r="T415" s="37">
        <v>0</v>
      </c>
      <c r="U415" s="32">
        <v>4.9610000000000003</v>
      </c>
      <c r="V415" s="32">
        <v>0</v>
      </c>
      <c r="W415" s="37">
        <v>0</v>
      </c>
      <c r="X415" s="32">
        <v>52.943777777777775</v>
      </c>
      <c r="Y415" s="32">
        <v>0</v>
      </c>
      <c r="Z415" s="37">
        <v>0</v>
      </c>
      <c r="AA415" s="32">
        <v>7.0834444444444431</v>
      </c>
      <c r="AB415" s="32">
        <v>0</v>
      </c>
      <c r="AC415" s="37">
        <v>0</v>
      </c>
      <c r="AD415" s="32">
        <v>81.036111111111197</v>
      </c>
      <c r="AE415" s="32">
        <v>0</v>
      </c>
      <c r="AF415" s="37">
        <v>0</v>
      </c>
      <c r="AG415" s="32">
        <v>4.6131111111111114</v>
      </c>
      <c r="AH415" s="32">
        <v>0</v>
      </c>
      <c r="AI415" s="37">
        <v>0</v>
      </c>
      <c r="AJ415" s="32">
        <v>0</v>
      </c>
      <c r="AK415" s="32">
        <v>0</v>
      </c>
      <c r="AL415" s="37" t="s">
        <v>2466</v>
      </c>
      <c r="AM415" t="s">
        <v>31</v>
      </c>
      <c r="AN415" s="34">
        <v>5</v>
      </c>
      <c r="AX415"/>
      <c r="AY415"/>
    </row>
    <row r="416" spans="1:51" x14ac:dyDescent="0.25">
      <c r="A416" t="s">
        <v>2364</v>
      </c>
      <c r="B416" t="s">
        <v>1832</v>
      </c>
      <c r="C416" t="s">
        <v>2234</v>
      </c>
      <c r="D416" t="s">
        <v>2293</v>
      </c>
      <c r="E416" s="32">
        <v>55.155555555555559</v>
      </c>
      <c r="F416" s="32">
        <v>241.56244444444448</v>
      </c>
      <c r="G416" s="32">
        <v>21.130222222222219</v>
      </c>
      <c r="H416" s="37">
        <v>8.7473126341383059E-2</v>
      </c>
      <c r="I416" s="32">
        <v>228.77633333333338</v>
      </c>
      <c r="J416" s="32">
        <v>17.913555555555554</v>
      </c>
      <c r="K416" s="37">
        <v>7.8301611423481521E-2</v>
      </c>
      <c r="L416" s="32">
        <v>27.306333333333335</v>
      </c>
      <c r="M416" s="32">
        <v>7.9174444444444436</v>
      </c>
      <c r="N416" s="37">
        <v>0.28994901467709971</v>
      </c>
      <c r="O416" s="32">
        <v>14.520222222222221</v>
      </c>
      <c r="P416" s="32">
        <v>4.7007777777777777</v>
      </c>
      <c r="Q416" s="37">
        <v>0.32374007131816168</v>
      </c>
      <c r="R416" s="32">
        <v>6.458333333333333</v>
      </c>
      <c r="S416" s="32">
        <v>0.8</v>
      </c>
      <c r="T416" s="37">
        <v>0.1238709677419355</v>
      </c>
      <c r="U416" s="32">
        <v>6.3277777777777775</v>
      </c>
      <c r="V416" s="32">
        <v>2.4166666666666665</v>
      </c>
      <c r="W416" s="37">
        <v>0.38191395961369623</v>
      </c>
      <c r="X416" s="32">
        <v>71.460111111111146</v>
      </c>
      <c r="Y416" s="32">
        <v>9.5251111111111104</v>
      </c>
      <c r="Z416" s="37">
        <v>0.13329269942360999</v>
      </c>
      <c r="AA416" s="32">
        <v>0</v>
      </c>
      <c r="AB416" s="32">
        <v>0</v>
      </c>
      <c r="AC416" s="37" t="s">
        <v>2466</v>
      </c>
      <c r="AD416" s="32">
        <v>65.876555555555555</v>
      </c>
      <c r="AE416" s="32">
        <v>3.6876666666666664</v>
      </c>
      <c r="AF416" s="37">
        <v>5.597843778515034E-2</v>
      </c>
      <c r="AG416" s="32">
        <v>76.919444444444451</v>
      </c>
      <c r="AH416" s="32">
        <v>0</v>
      </c>
      <c r="AI416" s="37">
        <v>0</v>
      </c>
      <c r="AJ416" s="32">
        <v>0</v>
      </c>
      <c r="AK416" s="32">
        <v>0</v>
      </c>
      <c r="AL416" s="37" t="s">
        <v>2466</v>
      </c>
      <c r="AM416" t="s">
        <v>891</v>
      </c>
      <c r="AN416" s="34">
        <v>5</v>
      </c>
      <c r="AX416"/>
      <c r="AY416"/>
    </row>
    <row r="417" spans="1:51" x14ac:dyDescent="0.25">
      <c r="A417" t="s">
        <v>2364</v>
      </c>
      <c r="B417" t="s">
        <v>1048</v>
      </c>
      <c r="C417" t="s">
        <v>1909</v>
      </c>
      <c r="D417" t="s">
        <v>2295</v>
      </c>
      <c r="E417" s="32">
        <v>69.977777777777774</v>
      </c>
      <c r="F417" s="32">
        <v>321.0867777777778</v>
      </c>
      <c r="G417" s="32">
        <v>26.133333333333333</v>
      </c>
      <c r="H417" s="37">
        <v>8.1390250679895804E-2</v>
      </c>
      <c r="I417" s="32">
        <v>309.54122222222225</v>
      </c>
      <c r="J417" s="32">
        <v>26.133333333333333</v>
      </c>
      <c r="K417" s="37">
        <v>8.4426019725967208E-2</v>
      </c>
      <c r="L417" s="32">
        <v>46.431333333333335</v>
      </c>
      <c r="M417" s="32">
        <v>4.7638888888888893</v>
      </c>
      <c r="N417" s="37">
        <v>0.10260073417854802</v>
      </c>
      <c r="O417" s="32">
        <v>38.786888888888889</v>
      </c>
      <c r="P417" s="32">
        <v>4.7638888888888893</v>
      </c>
      <c r="Q417" s="37">
        <v>0.12282214494015734</v>
      </c>
      <c r="R417" s="32">
        <v>8.8888888888888892E-2</v>
      </c>
      <c r="S417" s="32">
        <v>0</v>
      </c>
      <c r="T417" s="37">
        <v>0</v>
      </c>
      <c r="U417" s="32">
        <v>7.5555555555555554</v>
      </c>
      <c r="V417" s="32">
        <v>0</v>
      </c>
      <c r="W417" s="37">
        <v>0</v>
      </c>
      <c r="X417" s="32">
        <v>70.942555555555543</v>
      </c>
      <c r="Y417" s="32">
        <v>9.1944444444444446</v>
      </c>
      <c r="Z417" s="37">
        <v>0.12960407716415318</v>
      </c>
      <c r="AA417" s="32">
        <v>3.9011111111111112</v>
      </c>
      <c r="AB417" s="32">
        <v>0</v>
      </c>
      <c r="AC417" s="37">
        <v>0</v>
      </c>
      <c r="AD417" s="32">
        <v>199.81177777777779</v>
      </c>
      <c r="AE417" s="32">
        <v>12.175000000000001</v>
      </c>
      <c r="AF417" s="37">
        <v>6.0932344106064261E-2</v>
      </c>
      <c r="AG417" s="32">
        <v>0</v>
      </c>
      <c r="AH417" s="32">
        <v>0</v>
      </c>
      <c r="AI417" s="37" t="s">
        <v>2466</v>
      </c>
      <c r="AJ417" s="32">
        <v>0</v>
      </c>
      <c r="AK417" s="32">
        <v>0</v>
      </c>
      <c r="AL417" s="37" t="s">
        <v>2466</v>
      </c>
      <c r="AM417" t="s">
        <v>93</v>
      </c>
      <c r="AN417" s="34">
        <v>5</v>
      </c>
      <c r="AX417"/>
      <c r="AY417"/>
    </row>
    <row r="418" spans="1:51" x14ac:dyDescent="0.25">
      <c r="A418" t="s">
        <v>2364</v>
      </c>
      <c r="B418" t="s">
        <v>1162</v>
      </c>
      <c r="C418" t="s">
        <v>1995</v>
      </c>
      <c r="D418" t="s">
        <v>2269</v>
      </c>
      <c r="E418" s="32">
        <v>50.911111111111111</v>
      </c>
      <c r="F418" s="32">
        <v>158.73777777777781</v>
      </c>
      <c r="G418" s="32">
        <v>0</v>
      </c>
      <c r="H418" s="37">
        <v>0</v>
      </c>
      <c r="I418" s="32">
        <v>136.01277777777779</v>
      </c>
      <c r="J418" s="32">
        <v>0</v>
      </c>
      <c r="K418" s="37">
        <v>0</v>
      </c>
      <c r="L418" s="32">
        <v>15.930444444444444</v>
      </c>
      <c r="M418" s="32">
        <v>0</v>
      </c>
      <c r="N418" s="37">
        <v>0</v>
      </c>
      <c r="O418" s="32">
        <v>10.627888888888888</v>
      </c>
      <c r="P418" s="32">
        <v>0</v>
      </c>
      <c r="Q418" s="37">
        <v>0</v>
      </c>
      <c r="R418" s="32">
        <v>0</v>
      </c>
      <c r="S418" s="32">
        <v>0</v>
      </c>
      <c r="T418" s="37" t="s">
        <v>2466</v>
      </c>
      <c r="U418" s="32">
        <v>5.3025555555555552</v>
      </c>
      <c r="V418" s="32">
        <v>0</v>
      </c>
      <c r="W418" s="37">
        <v>0</v>
      </c>
      <c r="X418" s="32">
        <v>37.591999999999999</v>
      </c>
      <c r="Y418" s="32">
        <v>0</v>
      </c>
      <c r="Z418" s="37">
        <v>0</v>
      </c>
      <c r="AA418" s="32">
        <v>17.422444444444444</v>
      </c>
      <c r="AB418" s="32">
        <v>0</v>
      </c>
      <c r="AC418" s="37">
        <v>0</v>
      </c>
      <c r="AD418" s="32">
        <v>87.792888888888896</v>
      </c>
      <c r="AE418" s="32">
        <v>0</v>
      </c>
      <c r="AF418" s="37">
        <v>0</v>
      </c>
      <c r="AG418" s="32">
        <v>0</v>
      </c>
      <c r="AH418" s="32">
        <v>0</v>
      </c>
      <c r="AI418" s="37" t="s">
        <v>2466</v>
      </c>
      <c r="AJ418" s="32">
        <v>0</v>
      </c>
      <c r="AK418" s="32">
        <v>0</v>
      </c>
      <c r="AL418" s="37" t="s">
        <v>2466</v>
      </c>
      <c r="AM418" t="s">
        <v>209</v>
      </c>
      <c r="AN418" s="34">
        <v>5</v>
      </c>
      <c r="AX418"/>
      <c r="AY418"/>
    </row>
    <row r="419" spans="1:51" x14ac:dyDescent="0.25">
      <c r="A419" t="s">
        <v>2364</v>
      </c>
      <c r="B419" t="s">
        <v>1131</v>
      </c>
      <c r="C419" t="s">
        <v>2018</v>
      </c>
      <c r="D419" t="s">
        <v>2309</v>
      </c>
      <c r="E419" s="32">
        <v>45.511111111111113</v>
      </c>
      <c r="F419" s="32">
        <v>198.8411111111111</v>
      </c>
      <c r="G419" s="32">
        <v>6.0105555555555554</v>
      </c>
      <c r="H419" s="37">
        <v>3.022793184955045E-2</v>
      </c>
      <c r="I419" s="32">
        <v>173.83555555555557</v>
      </c>
      <c r="J419" s="32">
        <v>6.0105555555555554</v>
      </c>
      <c r="K419" s="37">
        <v>3.4576100017896856E-2</v>
      </c>
      <c r="L419" s="32">
        <v>39.630555555555553</v>
      </c>
      <c r="M419" s="32">
        <v>2.4944444444444445</v>
      </c>
      <c r="N419" s="37">
        <v>6.2942454615546373E-2</v>
      </c>
      <c r="O419" s="32">
        <v>14.625</v>
      </c>
      <c r="P419" s="32">
        <v>2.4944444444444445</v>
      </c>
      <c r="Q419" s="37">
        <v>0.17056030389363722</v>
      </c>
      <c r="R419" s="32">
        <v>19.405555555555555</v>
      </c>
      <c r="S419" s="32">
        <v>0</v>
      </c>
      <c r="T419" s="37">
        <v>0</v>
      </c>
      <c r="U419" s="32">
        <v>5.6</v>
      </c>
      <c r="V419" s="32">
        <v>0</v>
      </c>
      <c r="W419" s="37">
        <v>0</v>
      </c>
      <c r="X419" s="32">
        <v>48.094444444444441</v>
      </c>
      <c r="Y419" s="32">
        <v>1.8944444444444444</v>
      </c>
      <c r="Z419" s="37">
        <v>3.9390088945362133E-2</v>
      </c>
      <c r="AA419" s="32">
        <v>0</v>
      </c>
      <c r="AB419" s="32">
        <v>0</v>
      </c>
      <c r="AC419" s="37" t="s">
        <v>2466</v>
      </c>
      <c r="AD419" s="32">
        <v>111.11611111111112</v>
      </c>
      <c r="AE419" s="32">
        <v>1.6216666666666666</v>
      </c>
      <c r="AF419" s="37">
        <v>1.4594343254553542E-2</v>
      </c>
      <c r="AG419" s="32">
        <v>0</v>
      </c>
      <c r="AH419" s="32">
        <v>0</v>
      </c>
      <c r="AI419" s="37" t="s">
        <v>2466</v>
      </c>
      <c r="AJ419" s="32">
        <v>0</v>
      </c>
      <c r="AK419" s="32">
        <v>0</v>
      </c>
      <c r="AL419" s="37" t="s">
        <v>2466</v>
      </c>
      <c r="AM419" t="s">
        <v>178</v>
      </c>
      <c r="AN419" s="34">
        <v>5</v>
      </c>
      <c r="AX419"/>
      <c r="AY419"/>
    </row>
    <row r="420" spans="1:51" x14ac:dyDescent="0.25">
      <c r="A420" t="s">
        <v>2364</v>
      </c>
      <c r="B420" t="s">
        <v>1523</v>
      </c>
      <c r="C420" t="s">
        <v>1885</v>
      </c>
      <c r="D420" t="s">
        <v>2253</v>
      </c>
      <c r="E420" s="32">
        <v>67.733333333333334</v>
      </c>
      <c r="F420" s="32">
        <v>254.30577777777779</v>
      </c>
      <c r="G420" s="32">
        <v>22.708555555555563</v>
      </c>
      <c r="H420" s="37">
        <v>8.9296262766782972E-2</v>
      </c>
      <c r="I420" s="32">
        <v>231.7462222222222</v>
      </c>
      <c r="J420" s="32">
        <v>20.049000000000003</v>
      </c>
      <c r="K420" s="37">
        <v>8.651273711281883E-2</v>
      </c>
      <c r="L420" s="32">
        <v>35.320333333333338</v>
      </c>
      <c r="M420" s="32">
        <v>9.1647777777777826</v>
      </c>
      <c r="N420" s="37">
        <v>0.25947597071878659</v>
      </c>
      <c r="O420" s="32">
        <v>19.260777777777779</v>
      </c>
      <c r="P420" s="32">
        <v>6.5052222222222236</v>
      </c>
      <c r="Q420" s="37">
        <v>0.3377445239894547</v>
      </c>
      <c r="R420" s="32">
        <v>10.370666666666672</v>
      </c>
      <c r="S420" s="32">
        <v>2.6595555555555581</v>
      </c>
      <c r="T420" s="37">
        <v>0.256449815719551</v>
      </c>
      <c r="U420" s="32">
        <v>5.6888888888888891</v>
      </c>
      <c r="V420" s="32">
        <v>0</v>
      </c>
      <c r="W420" s="37">
        <v>0</v>
      </c>
      <c r="X420" s="32">
        <v>91.734555555555559</v>
      </c>
      <c r="Y420" s="32">
        <v>2.3706666666666667</v>
      </c>
      <c r="Z420" s="37">
        <v>2.5842678937175012E-2</v>
      </c>
      <c r="AA420" s="32">
        <v>6.5</v>
      </c>
      <c r="AB420" s="32">
        <v>0</v>
      </c>
      <c r="AC420" s="37">
        <v>0</v>
      </c>
      <c r="AD420" s="32">
        <v>120.75088888888887</v>
      </c>
      <c r="AE420" s="32">
        <v>11.173111111111112</v>
      </c>
      <c r="AF420" s="37">
        <v>9.2530259726636491E-2</v>
      </c>
      <c r="AG420" s="32">
        <v>0</v>
      </c>
      <c r="AH420" s="32">
        <v>0</v>
      </c>
      <c r="AI420" s="37" t="s">
        <v>2466</v>
      </c>
      <c r="AJ420" s="32">
        <v>0</v>
      </c>
      <c r="AK420" s="32">
        <v>0</v>
      </c>
      <c r="AL420" s="37" t="s">
        <v>2466</v>
      </c>
      <c r="AM420" t="s">
        <v>578</v>
      </c>
      <c r="AN420" s="34">
        <v>5</v>
      </c>
      <c r="AX420"/>
      <c r="AY420"/>
    </row>
    <row r="421" spans="1:51" x14ac:dyDescent="0.25">
      <c r="A421" t="s">
        <v>2364</v>
      </c>
      <c r="B421" t="s">
        <v>965</v>
      </c>
      <c r="C421" t="s">
        <v>2025</v>
      </c>
      <c r="D421" t="s">
        <v>2269</v>
      </c>
      <c r="E421" s="32">
        <v>90.722222222222229</v>
      </c>
      <c r="F421" s="32">
        <v>276.61144444444443</v>
      </c>
      <c r="G421" s="32">
        <v>52.966666666666669</v>
      </c>
      <c r="H421" s="37">
        <v>0.1914840030319305</v>
      </c>
      <c r="I421" s="32">
        <v>265.76699999999994</v>
      </c>
      <c r="J421" s="32">
        <v>52.966666666666669</v>
      </c>
      <c r="K421" s="37">
        <v>0.19929737953420357</v>
      </c>
      <c r="L421" s="32">
        <v>27.819111111111098</v>
      </c>
      <c r="M421" s="32">
        <v>1.0222222222222221</v>
      </c>
      <c r="N421" s="37">
        <v>3.6745322959436374E-2</v>
      </c>
      <c r="O421" s="32">
        <v>16.974666666666653</v>
      </c>
      <c r="P421" s="32">
        <v>1.0222222222222221</v>
      </c>
      <c r="Q421" s="37">
        <v>6.0220459246458816E-2</v>
      </c>
      <c r="R421" s="32">
        <v>0</v>
      </c>
      <c r="S421" s="32">
        <v>0</v>
      </c>
      <c r="T421" s="37" t="s">
        <v>2466</v>
      </c>
      <c r="U421" s="32">
        <v>10.844444444444445</v>
      </c>
      <c r="V421" s="32">
        <v>0</v>
      </c>
      <c r="W421" s="37">
        <v>0</v>
      </c>
      <c r="X421" s="32">
        <v>92.173222222222222</v>
      </c>
      <c r="Y421" s="32">
        <v>29.755555555555556</v>
      </c>
      <c r="Z421" s="37">
        <v>0.32282212597295673</v>
      </c>
      <c r="AA421" s="32">
        <v>0</v>
      </c>
      <c r="AB421" s="32">
        <v>0</v>
      </c>
      <c r="AC421" s="37" t="s">
        <v>2466</v>
      </c>
      <c r="AD421" s="32">
        <v>156.6191111111111</v>
      </c>
      <c r="AE421" s="32">
        <v>22.18888888888889</v>
      </c>
      <c r="AF421" s="37">
        <v>0.14167421032767397</v>
      </c>
      <c r="AG421" s="32">
        <v>0</v>
      </c>
      <c r="AH421" s="32">
        <v>0</v>
      </c>
      <c r="AI421" s="37" t="s">
        <v>2466</v>
      </c>
      <c r="AJ421" s="32">
        <v>0</v>
      </c>
      <c r="AK421" s="32">
        <v>0</v>
      </c>
      <c r="AL421" s="37" t="s">
        <v>2466</v>
      </c>
      <c r="AM421" t="s">
        <v>9</v>
      </c>
      <c r="AN421" s="34">
        <v>5</v>
      </c>
      <c r="AX421"/>
      <c r="AY421"/>
    </row>
    <row r="422" spans="1:51" x14ac:dyDescent="0.25">
      <c r="A422" t="s">
        <v>2364</v>
      </c>
      <c r="B422" t="s">
        <v>957</v>
      </c>
      <c r="C422" t="s">
        <v>1939</v>
      </c>
      <c r="D422" t="s">
        <v>2293</v>
      </c>
      <c r="E422" s="32">
        <v>35.911111111111111</v>
      </c>
      <c r="F422" s="32">
        <v>131.9137777777778</v>
      </c>
      <c r="G422" s="32">
        <v>19.660444444444444</v>
      </c>
      <c r="H422" s="37">
        <v>0.14904011374433129</v>
      </c>
      <c r="I422" s="32">
        <v>116.50488888888893</v>
      </c>
      <c r="J422" s="32">
        <v>18.808777777777777</v>
      </c>
      <c r="K422" s="37">
        <v>0.16144196142460396</v>
      </c>
      <c r="L422" s="32">
        <v>21.975333333333325</v>
      </c>
      <c r="M422" s="32">
        <v>1.4216666666666666</v>
      </c>
      <c r="N422" s="37">
        <v>6.4693747535115156E-2</v>
      </c>
      <c r="O422" s="32">
        <v>6.77</v>
      </c>
      <c r="P422" s="32">
        <v>0.56999999999999995</v>
      </c>
      <c r="Q422" s="37">
        <v>8.4194977843426888E-2</v>
      </c>
      <c r="R422" s="32">
        <v>4.5108888888888901</v>
      </c>
      <c r="S422" s="32">
        <v>0.85166666666666668</v>
      </c>
      <c r="T422" s="37">
        <v>0.18880240405931323</v>
      </c>
      <c r="U422" s="32">
        <v>10.694444444444438</v>
      </c>
      <c r="V422" s="32">
        <v>0</v>
      </c>
      <c r="W422" s="37">
        <v>0</v>
      </c>
      <c r="X422" s="32">
        <v>45.162666666666674</v>
      </c>
      <c r="Y422" s="32">
        <v>4.4676666666666662</v>
      </c>
      <c r="Z422" s="37">
        <v>9.8923889938592316E-2</v>
      </c>
      <c r="AA422" s="32">
        <v>0.20355555555555552</v>
      </c>
      <c r="AB422" s="32">
        <v>0</v>
      </c>
      <c r="AC422" s="37">
        <v>0</v>
      </c>
      <c r="AD422" s="32">
        <v>63.632222222222246</v>
      </c>
      <c r="AE422" s="32">
        <v>13.771111111111113</v>
      </c>
      <c r="AF422" s="37">
        <v>0.21641725890097605</v>
      </c>
      <c r="AG422" s="32">
        <v>0.94</v>
      </c>
      <c r="AH422" s="32">
        <v>0</v>
      </c>
      <c r="AI422" s="37">
        <v>0</v>
      </c>
      <c r="AJ422" s="32">
        <v>0</v>
      </c>
      <c r="AK422" s="32">
        <v>0</v>
      </c>
      <c r="AL422" s="37" t="s">
        <v>2466</v>
      </c>
      <c r="AM422" t="s">
        <v>1</v>
      </c>
      <c r="AN422" s="34">
        <v>5</v>
      </c>
      <c r="AX422"/>
      <c r="AY422"/>
    </row>
    <row r="423" spans="1:51" x14ac:dyDescent="0.25">
      <c r="A423" t="s">
        <v>2364</v>
      </c>
      <c r="B423" t="s">
        <v>1623</v>
      </c>
      <c r="C423" t="s">
        <v>2200</v>
      </c>
      <c r="D423" t="s">
        <v>2271</v>
      </c>
      <c r="E423" s="32">
        <v>112.47777777777777</v>
      </c>
      <c r="F423" s="32">
        <v>346.92133333333334</v>
      </c>
      <c r="G423" s="32">
        <v>0</v>
      </c>
      <c r="H423" s="37">
        <v>0</v>
      </c>
      <c r="I423" s="32">
        <v>310.53022222222222</v>
      </c>
      <c r="J423" s="32">
        <v>0</v>
      </c>
      <c r="K423" s="37">
        <v>0</v>
      </c>
      <c r="L423" s="32">
        <v>66.226888888888908</v>
      </c>
      <c r="M423" s="32">
        <v>0</v>
      </c>
      <c r="N423" s="37">
        <v>0</v>
      </c>
      <c r="O423" s="32">
        <v>36.667000000000009</v>
      </c>
      <c r="P423" s="32">
        <v>0</v>
      </c>
      <c r="Q423" s="37">
        <v>0</v>
      </c>
      <c r="R423" s="32">
        <v>23.370666666666672</v>
      </c>
      <c r="S423" s="32">
        <v>0</v>
      </c>
      <c r="T423" s="37">
        <v>0</v>
      </c>
      <c r="U423" s="32">
        <v>6.189222222222222</v>
      </c>
      <c r="V423" s="32">
        <v>0</v>
      </c>
      <c r="W423" s="37">
        <v>0</v>
      </c>
      <c r="X423" s="32">
        <v>83.300999999999945</v>
      </c>
      <c r="Y423" s="32">
        <v>0</v>
      </c>
      <c r="Z423" s="37">
        <v>0</v>
      </c>
      <c r="AA423" s="32">
        <v>6.8312222222222205</v>
      </c>
      <c r="AB423" s="32">
        <v>0</v>
      </c>
      <c r="AC423" s="37">
        <v>0</v>
      </c>
      <c r="AD423" s="32">
        <v>184.67666666666673</v>
      </c>
      <c r="AE423" s="32">
        <v>0</v>
      </c>
      <c r="AF423" s="37">
        <v>0</v>
      </c>
      <c r="AG423" s="32">
        <v>5.8855555555555545</v>
      </c>
      <c r="AH423" s="32">
        <v>0</v>
      </c>
      <c r="AI423" s="37">
        <v>0</v>
      </c>
      <c r="AJ423" s="32">
        <v>0</v>
      </c>
      <c r="AK423" s="32">
        <v>0</v>
      </c>
      <c r="AL423" s="37" t="s">
        <v>2466</v>
      </c>
      <c r="AM423" t="s">
        <v>680</v>
      </c>
      <c r="AN423" s="34">
        <v>5</v>
      </c>
      <c r="AX423"/>
      <c r="AY423"/>
    </row>
    <row r="424" spans="1:51" x14ac:dyDescent="0.25">
      <c r="A424" t="s">
        <v>2364</v>
      </c>
      <c r="B424" t="s">
        <v>1516</v>
      </c>
      <c r="C424" t="s">
        <v>2181</v>
      </c>
      <c r="D424" t="s">
        <v>2268</v>
      </c>
      <c r="E424" s="32">
        <v>34.37777777777778</v>
      </c>
      <c r="F424" s="32">
        <v>130.69500000000002</v>
      </c>
      <c r="G424" s="32">
        <v>47.168333333333337</v>
      </c>
      <c r="H424" s="37">
        <v>0.36090388563704295</v>
      </c>
      <c r="I424" s="32">
        <v>120.12133333333335</v>
      </c>
      <c r="J424" s="32">
        <v>47.168333333333337</v>
      </c>
      <c r="K424" s="37">
        <v>0.39267240900866895</v>
      </c>
      <c r="L424" s="32">
        <v>19.945999999999998</v>
      </c>
      <c r="M424" s="32">
        <v>0.3972222222222222</v>
      </c>
      <c r="N424" s="37">
        <v>1.991488129059572E-2</v>
      </c>
      <c r="O424" s="32">
        <v>9.3723333333333319</v>
      </c>
      <c r="P424" s="32">
        <v>0.3972222222222222</v>
      </c>
      <c r="Q424" s="37">
        <v>4.2382425815935799E-2</v>
      </c>
      <c r="R424" s="32">
        <v>5.7736666666666663</v>
      </c>
      <c r="S424" s="32">
        <v>0</v>
      </c>
      <c r="T424" s="37">
        <v>0</v>
      </c>
      <c r="U424" s="32">
        <v>4.8</v>
      </c>
      <c r="V424" s="32">
        <v>0</v>
      </c>
      <c r="W424" s="37">
        <v>0</v>
      </c>
      <c r="X424" s="32">
        <v>20.950555555555553</v>
      </c>
      <c r="Y424" s="32">
        <v>13.747222222222222</v>
      </c>
      <c r="Z424" s="37">
        <v>0.65617459096815256</v>
      </c>
      <c r="AA424" s="32">
        <v>0</v>
      </c>
      <c r="AB424" s="32">
        <v>0</v>
      </c>
      <c r="AC424" s="37" t="s">
        <v>2466</v>
      </c>
      <c r="AD424" s="32">
        <v>89.79844444444447</v>
      </c>
      <c r="AE424" s="32">
        <v>33.023888888888891</v>
      </c>
      <c r="AF424" s="37">
        <v>0.36775568990306678</v>
      </c>
      <c r="AG424" s="32">
        <v>0</v>
      </c>
      <c r="AH424" s="32">
        <v>0</v>
      </c>
      <c r="AI424" s="37" t="s">
        <v>2466</v>
      </c>
      <c r="AJ424" s="32">
        <v>0</v>
      </c>
      <c r="AK424" s="32">
        <v>0</v>
      </c>
      <c r="AL424" s="37" t="s">
        <v>2466</v>
      </c>
      <c r="AM424" t="s">
        <v>571</v>
      </c>
      <c r="AN424" s="34">
        <v>5</v>
      </c>
      <c r="AX424"/>
      <c r="AY424"/>
    </row>
    <row r="425" spans="1:51" x14ac:dyDescent="0.25">
      <c r="A425" t="s">
        <v>2364</v>
      </c>
      <c r="B425" t="s">
        <v>1493</v>
      </c>
      <c r="C425" t="s">
        <v>2112</v>
      </c>
      <c r="D425" t="s">
        <v>2311</v>
      </c>
      <c r="E425" s="32">
        <v>37.011111111111113</v>
      </c>
      <c r="F425" s="32">
        <v>149.94577777777781</v>
      </c>
      <c r="G425" s="32">
        <v>13.466666666666665</v>
      </c>
      <c r="H425" s="37">
        <v>8.9810242517295108E-2</v>
      </c>
      <c r="I425" s="32">
        <v>135.8568888888889</v>
      </c>
      <c r="J425" s="32">
        <v>13.466666666666665</v>
      </c>
      <c r="K425" s="37">
        <v>9.9123914707633501E-2</v>
      </c>
      <c r="L425" s="32">
        <v>23.562111111111108</v>
      </c>
      <c r="M425" s="32">
        <v>4.7888888888888888</v>
      </c>
      <c r="N425" s="37">
        <v>0.20324532323551467</v>
      </c>
      <c r="O425" s="32">
        <v>14.273222222222222</v>
      </c>
      <c r="P425" s="32">
        <v>4.7888888888888888</v>
      </c>
      <c r="Q425" s="37">
        <v>0.33551561198514701</v>
      </c>
      <c r="R425" s="32">
        <v>3.9777777777777779</v>
      </c>
      <c r="S425" s="32">
        <v>0</v>
      </c>
      <c r="T425" s="37">
        <v>0</v>
      </c>
      <c r="U425" s="32">
        <v>5.3111111111111109</v>
      </c>
      <c r="V425" s="32">
        <v>0</v>
      </c>
      <c r="W425" s="37">
        <v>0</v>
      </c>
      <c r="X425" s="32">
        <v>39.81733333333333</v>
      </c>
      <c r="Y425" s="32">
        <v>8.6777777777777771</v>
      </c>
      <c r="Z425" s="37">
        <v>0.21793970241882374</v>
      </c>
      <c r="AA425" s="32">
        <v>4.8</v>
      </c>
      <c r="AB425" s="32">
        <v>0</v>
      </c>
      <c r="AC425" s="37">
        <v>0</v>
      </c>
      <c r="AD425" s="32">
        <v>76.678444444444452</v>
      </c>
      <c r="AE425" s="32">
        <v>0</v>
      </c>
      <c r="AF425" s="37">
        <v>0</v>
      </c>
      <c r="AG425" s="32">
        <v>5.0878888888888882</v>
      </c>
      <c r="AH425" s="32">
        <v>0</v>
      </c>
      <c r="AI425" s="37">
        <v>0</v>
      </c>
      <c r="AJ425" s="32">
        <v>0</v>
      </c>
      <c r="AK425" s="32">
        <v>0</v>
      </c>
      <c r="AL425" s="37" t="s">
        <v>2466</v>
      </c>
      <c r="AM425" t="s">
        <v>548</v>
      </c>
      <c r="AN425" s="34">
        <v>5</v>
      </c>
      <c r="AX425"/>
      <c r="AY425"/>
    </row>
    <row r="426" spans="1:51" x14ac:dyDescent="0.25">
      <c r="A426" t="s">
        <v>2364</v>
      </c>
      <c r="B426" t="s">
        <v>1675</v>
      </c>
      <c r="C426" t="s">
        <v>2025</v>
      </c>
      <c r="D426" t="s">
        <v>2269</v>
      </c>
      <c r="E426" s="32">
        <v>79.844444444444449</v>
      </c>
      <c r="F426" s="32">
        <v>303.31233333333336</v>
      </c>
      <c r="G426" s="32">
        <v>10.576222222222224</v>
      </c>
      <c r="H426" s="37">
        <v>3.4869080679944514E-2</v>
      </c>
      <c r="I426" s="32">
        <v>275.3651111111111</v>
      </c>
      <c r="J426" s="32">
        <v>10.576222222222224</v>
      </c>
      <c r="K426" s="37">
        <v>3.8407996494351344E-2</v>
      </c>
      <c r="L426" s="32">
        <v>31.255555555555553</v>
      </c>
      <c r="M426" s="32">
        <v>0.12777777777777777</v>
      </c>
      <c r="N426" s="37">
        <v>4.088162104514753E-3</v>
      </c>
      <c r="O426" s="32">
        <v>20.369444444444444</v>
      </c>
      <c r="P426" s="32">
        <v>0.12777777777777777</v>
      </c>
      <c r="Q426" s="37">
        <v>6.2730124096549841E-3</v>
      </c>
      <c r="R426" s="32">
        <v>6.0555555555555554</v>
      </c>
      <c r="S426" s="32">
        <v>0</v>
      </c>
      <c r="T426" s="37">
        <v>0</v>
      </c>
      <c r="U426" s="32">
        <v>4.8305555555555557</v>
      </c>
      <c r="V426" s="32">
        <v>0</v>
      </c>
      <c r="W426" s="37">
        <v>0</v>
      </c>
      <c r="X426" s="32">
        <v>66.060333333333347</v>
      </c>
      <c r="Y426" s="32">
        <v>7.652000000000001</v>
      </c>
      <c r="Z426" s="37">
        <v>0.1158335057346567</v>
      </c>
      <c r="AA426" s="32">
        <v>17.06111111111111</v>
      </c>
      <c r="AB426" s="32">
        <v>0</v>
      </c>
      <c r="AC426" s="37">
        <v>0</v>
      </c>
      <c r="AD426" s="32">
        <v>186.43533333333335</v>
      </c>
      <c r="AE426" s="32">
        <v>2.7964444444444441</v>
      </c>
      <c r="AF426" s="37">
        <v>1.4999541097955916E-2</v>
      </c>
      <c r="AG426" s="32">
        <v>2.5</v>
      </c>
      <c r="AH426" s="32">
        <v>0</v>
      </c>
      <c r="AI426" s="37">
        <v>0</v>
      </c>
      <c r="AJ426" s="32">
        <v>0</v>
      </c>
      <c r="AK426" s="32">
        <v>0</v>
      </c>
      <c r="AL426" s="37" t="s">
        <v>2466</v>
      </c>
      <c r="AM426" t="s">
        <v>733</v>
      </c>
      <c r="AN426" s="34">
        <v>5</v>
      </c>
      <c r="AX426"/>
      <c r="AY426"/>
    </row>
    <row r="427" spans="1:51" x14ac:dyDescent="0.25">
      <c r="A427" t="s">
        <v>2364</v>
      </c>
      <c r="B427" t="s">
        <v>1738</v>
      </c>
      <c r="C427" t="s">
        <v>2025</v>
      </c>
      <c r="D427" t="s">
        <v>2269</v>
      </c>
      <c r="E427" s="32">
        <v>70.777777777777771</v>
      </c>
      <c r="F427" s="32">
        <v>240.23622222222221</v>
      </c>
      <c r="G427" s="32">
        <v>5.041666666666667</v>
      </c>
      <c r="H427" s="37">
        <v>2.0986288495675093E-2</v>
      </c>
      <c r="I427" s="32">
        <v>216.95277777777775</v>
      </c>
      <c r="J427" s="32">
        <v>5.041666666666667</v>
      </c>
      <c r="K427" s="37">
        <v>2.3238543973983079E-2</v>
      </c>
      <c r="L427" s="32">
        <v>16.669444444444444</v>
      </c>
      <c r="M427" s="32">
        <v>0</v>
      </c>
      <c r="N427" s="37">
        <v>0</v>
      </c>
      <c r="O427" s="32">
        <v>4.9777777777777779</v>
      </c>
      <c r="P427" s="32">
        <v>0</v>
      </c>
      <c r="Q427" s="37">
        <v>0</v>
      </c>
      <c r="R427" s="32">
        <v>6.6833333333333336</v>
      </c>
      <c r="S427" s="32">
        <v>0</v>
      </c>
      <c r="T427" s="37">
        <v>0</v>
      </c>
      <c r="U427" s="32">
        <v>5.0083333333333337</v>
      </c>
      <c r="V427" s="32">
        <v>0</v>
      </c>
      <c r="W427" s="37">
        <v>0</v>
      </c>
      <c r="X427" s="32">
        <v>75.13055555555556</v>
      </c>
      <c r="Y427" s="32">
        <v>2.6</v>
      </c>
      <c r="Z427" s="37">
        <v>3.4606425851295891E-2</v>
      </c>
      <c r="AA427" s="32">
        <v>11.591777777777775</v>
      </c>
      <c r="AB427" s="32">
        <v>0</v>
      </c>
      <c r="AC427" s="37">
        <v>0</v>
      </c>
      <c r="AD427" s="32">
        <v>126.51388888888889</v>
      </c>
      <c r="AE427" s="32">
        <v>2.4416666666666669</v>
      </c>
      <c r="AF427" s="37">
        <v>1.9299593808321441E-2</v>
      </c>
      <c r="AG427" s="32">
        <v>10.330555555555556</v>
      </c>
      <c r="AH427" s="32">
        <v>0</v>
      </c>
      <c r="AI427" s="37">
        <v>0</v>
      </c>
      <c r="AJ427" s="32">
        <v>0</v>
      </c>
      <c r="AK427" s="32">
        <v>0</v>
      </c>
      <c r="AL427" s="37" t="s">
        <v>2466</v>
      </c>
      <c r="AM427" t="s">
        <v>796</v>
      </c>
      <c r="AN427" s="34">
        <v>5</v>
      </c>
      <c r="AX427"/>
      <c r="AY427"/>
    </row>
    <row r="428" spans="1:51" x14ac:dyDescent="0.25">
      <c r="A428" t="s">
        <v>2364</v>
      </c>
      <c r="B428" t="s">
        <v>1009</v>
      </c>
      <c r="C428" t="s">
        <v>2042</v>
      </c>
      <c r="D428" t="s">
        <v>2264</v>
      </c>
      <c r="E428" s="32">
        <v>40.588888888888889</v>
      </c>
      <c r="F428" s="32">
        <v>115.68966666666665</v>
      </c>
      <c r="G428" s="32">
        <v>2.7007777777777773</v>
      </c>
      <c r="H428" s="37">
        <v>2.3345021691171877E-2</v>
      </c>
      <c r="I428" s="32">
        <v>104.51744444444444</v>
      </c>
      <c r="J428" s="32">
        <v>2.5118888888888886</v>
      </c>
      <c r="K428" s="37">
        <v>2.4033202325608589E-2</v>
      </c>
      <c r="L428" s="32">
        <v>15.427777777777777</v>
      </c>
      <c r="M428" s="32">
        <v>0.18888888888888888</v>
      </c>
      <c r="N428" s="37">
        <v>1.2243428159884768E-2</v>
      </c>
      <c r="O428" s="32">
        <v>9.5500000000000007</v>
      </c>
      <c r="P428" s="32">
        <v>0</v>
      </c>
      <c r="Q428" s="37">
        <v>0</v>
      </c>
      <c r="R428" s="32">
        <v>0.18888888888888888</v>
      </c>
      <c r="S428" s="32">
        <v>0.18888888888888888</v>
      </c>
      <c r="T428" s="37">
        <v>1</v>
      </c>
      <c r="U428" s="32">
        <v>5.6888888888888891</v>
      </c>
      <c r="V428" s="32">
        <v>0</v>
      </c>
      <c r="W428" s="37">
        <v>0</v>
      </c>
      <c r="X428" s="32">
        <v>38.477888888888884</v>
      </c>
      <c r="Y428" s="32">
        <v>0.39455555555555555</v>
      </c>
      <c r="Z428" s="37">
        <v>1.0254085318841125E-2</v>
      </c>
      <c r="AA428" s="32">
        <v>5.2944444444444443</v>
      </c>
      <c r="AB428" s="32">
        <v>0</v>
      </c>
      <c r="AC428" s="37">
        <v>0</v>
      </c>
      <c r="AD428" s="32">
        <v>53.620111111111115</v>
      </c>
      <c r="AE428" s="32">
        <v>2.1173333333333328</v>
      </c>
      <c r="AF428" s="37">
        <v>3.9487671499706771E-2</v>
      </c>
      <c r="AG428" s="32">
        <v>2.8694444444444445</v>
      </c>
      <c r="AH428" s="32">
        <v>0</v>
      </c>
      <c r="AI428" s="37">
        <v>0</v>
      </c>
      <c r="AJ428" s="32">
        <v>0</v>
      </c>
      <c r="AK428" s="32">
        <v>0</v>
      </c>
      <c r="AL428" s="37" t="s">
        <v>2466</v>
      </c>
      <c r="AM428" t="s">
        <v>53</v>
      </c>
      <c r="AN428" s="34">
        <v>5</v>
      </c>
      <c r="AX428"/>
      <c r="AY428"/>
    </row>
    <row r="429" spans="1:51" x14ac:dyDescent="0.25">
      <c r="A429" t="s">
        <v>2364</v>
      </c>
      <c r="B429" t="s">
        <v>960</v>
      </c>
      <c r="C429" t="s">
        <v>2027</v>
      </c>
      <c r="D429" t="s">
        <v>2258</v>
      </c>
      <c r="E429" s="32">
        <v>66.833333333333329</v>
      </c>
      <c r="F429" s="32">
        <v>194.78399999999999</v>
      </c>
      <c r="G429" s="32">
        <v>114.69233333333334</v>
      </c>
      <c r="H429" s="37">
        <v>0.58881804118065828</v>
      </c>
      <c r="I429" s="32">
        <v>186.87288888888889</v>
      </c>
      <c r="J429" s="32">
        <v>112.57011111111112</v>
      </c>
      <c r="K429" s="37">
        <v>0.60238867061151491</v>
      </c>
      <c r="L429" s="32">
        <v>27.377444444444446</v>
      </c>
      <c r="M429" s="32">
        <v>12.845555555555553</v>
      </c>
      <c r="N429" s="37">
        <v>0.46920214125983661</v>
      </c>
      <c r="O429" s="32">
        <v>21.666333333333334</v>
      </c>
      <c r="P429" s="32">
        <v>12.845555555555553</v>
      </c>
      <c r="Q429" s="37">
        <v>0.59288091611665805</v>
      </c>
      <c r="R429" s="32">
        <v>0</v>
      </c>
      <c r="S429" s="32">
        <v>0</v>
      </c>
      <c r="T429" s="37" t="s">
        <v>2466</v>
      </c>
      <c r="U429" s="32">
        <v>5.7111111111111112</v>
      </c>
      <c r="V429" s="32">
        <v>0</v>
      </c>
      <c r="W429" s="37">
        <v>0</v>
      </c>
      <c r="X429" s="32">
        <v>58.734444444444428</v>
      </c>
      <c r="Y429" s="32">
        <v>28.82577777777777</v>
      </c>
      <c r="Z429" s="37">
        <v>0.49078148351336526</v>
      </c>
      <c r="AA429" s="32">
        <v>2.2000000000000002</v>
      </c>
      <c r="AB429" s="32">
        <v>2.1222222222222222</v>
      </c>
      <c r="AC429" s="37">
        <v>0.96464646464646453</v>
      </c>
      <c r="AD429" s="32">
        <v>106.47211111111113</v>
      </c>
      <c r="AE429" s="32">
        <v>70.898777777777795</v>
      </c>
      <c r="AF429" s="37">
        <v>0.66589059837265685</v>
      </c>
      <c r="AG429" s="32">
        <v>0</v>
      </c>
      <c r="AH429" s="32">
        <v>0</v>
      </c>
      <c r="AI429" s="37" t="s">
        <v>2466</v>
      </c>
      <c r="AJ429" s="32">
        <v>0</v>
      </c>
      <c r="AK429" s="32">
        <v>0</v>
      </c>
      <c r="AL429" s="37" t="s">
        <v>2466</v>
      </c>
      <c r="AM429" t="s">
        <v>4</v>
      </c>
      <c r="AN429" s="34">
        <v>5</v>
      </c>
      <c r="AX429"/>
      <c r="AY429"/>
    </row>
    <row r="430" spans="1:51" x14ac:dyDescent="0.25">
      <c r="A430" t="s">
        <v>2364</v>
      </c>
      <c r="B430" t="s">
        <v>1418</v>
      </c>
      <c r="C430" t="s">
        <v>1922</v>
      </c>
      <c r="D430" t="s">
        <v>2295</v>
      </c>
      <c r="E430" s="32">
        <v>28.088888888888889</v>
      </c>
      <c r="F430" s="32">
        <v>80.608333333333348</v>
      </c>
      <c r="G430" s="32">
        <v>44.648333333333341</v>
      </c>
      <c r="H430" s="37">
        <v>0.55389227747337955</v>
      </c>
      <c r="I430" s="32">
        <v>73.569444444444471</v>
      </c>
      <c r="J430" s="32">
        <v>44.648333333333341</v>
      </c>
      <c r="K430" s="37">
        <v>0.60688691712289966</v>
      </c>
      <c r="L430" s="32">
        <v>9.9714444444444439</v>
      </c>
      <c r="M430" s="32">
        <v>1.465888888888889</v>
      </c>
      <c r="N430" s="37">
        <v>0.14700868034275655</v>
      </c>
      <c r="O430" s="32">
        <v>2.9325555555555556</v>
      </c>
      <c r="P430" s="32">
        <v>1.465888888888889</v>
      </c>
      <c r="Q430" s="37">
        <v>0.49986738908043804</v>
      </c>
      <c r="R430" s="32">
        <v>1.5111111111111111</v>
      </c>
      <c r="S430" s="32">
        <v>0</v>
      </c>
      <c r="T430" s="37">
        <v>0</v>
      </c>
      <c r="U430" s="32">
        <v>5.5277777777777777</v>
      </c>
      <c r="V430" s="32">
        <v>0</v>
      </c>
      <c r="W430" s="37">
        <v>0</v>
      </c>
      <c r="X430" s="32">
        <v>23.216222222222232</v>
      </c>
      <c r="Y430" s="32">
        <v>18.404666666666671</v>
      </c>
      <c r="Z430" s="37">
        <v>0.79275027997664449</v>
      </c>
      <c r="AA430" s="32">
        <v>0</v>
      </c>
      <c r="AB430" s="32">
        <v>0</v>
      </c>
      <c r="AC430" s="37" t="s">
        <v>2466</v>
      </c>
      <c r="AD430" s="32">
        <v>47.420666666666683</v>
      </c>
      <c r="AE430" s="32">
        <v>24.777777777777779</v>
      </c>
      <c r="AF430" s="37">
        <v>0.52251011045348239</v>
      </c>
      <c r="AG430" s="32">
        <v>0</v>
      </c>
      <c r="AH430" s="32">
        <v>0</v>
      </c>
      <c r="AI430" s="37" t="s">
        <v>2466</v>
      </c>
      <c r="AJ430" s="32">
        <v>0</v>
      </c>
      <c r="AK430" s="32">
        <v>0</v>
      </c>
      <c r="AL430" s="37" t="s">
        <v>2466</v>
      </c>
      <c r="AM430" t="s">
        <v>470</v>
      </c>
      <c r="AN430" s="34">
        <v>5</v>
      </c>
      <c r="AX430"/>
      <c r="AY430"/>
    </row>
    <row r="431" spans="1:51" x14ac:dyDescent="0.25">
      <c r="A431" t="s">
        <v>2364</v>
      </c>
      <c r="B431" t="s">
        <v>1624</v>
      </c>
      <c r="C431" t="s">
        <v>2126</v>
      </c>
      <c r="D431" t="s">
        <v>2300</v>
      </c>
      <c r="E431" s="32">
        <v>44.533333333333331</v>
      </c>
      <c r="F431" s="32">
        <v>82.819444444444429</v>
      </c>
      <c r="G431" s="32">
        <v>4.1083333333333334</v>
      </c>
      <c r="H431" s="37">
        <v>4.9605903068925046E-2</v>
      </c>
      <c r="I431" s="32">
        <v>73.980555555555554</v>
      </c>
      <c r="J431" s="32">
        <v>4.1083333333333334</v>
      </c>
      <c r="K431" s="37">
        <v>5.5532609920024033E-2</v>
      </c>
      <c r="L431" s="32">
        <v>11.741666666666667</v>
      </c>
      <c r="M431" s="32">
        <v>1.8388888888888888</v>
      </c>
      <c r="N431" s="37">
        <v>0.15661225455405722</v>
      </c>
      <c r="O431" s="32">
        <v>3.3555555555555556</v>
      </c>
      <c r="P431" s="32">
        <v>1.8388888888888888</v>
      </c>
      <c r="Q431" s="37">
        <v>0.54801324503311255</v>
      </c>
      <c r="R431" s="32">
        <v>7.052777777777778</v>
      </c>
      <c r="S431" s="32">
        <v>0</v>
      </c>
      <c r="T431" s="37">
        <v>0</v>
      </c>
      <c r="U431" s="32">
        <v>1.3333333333333333</v>
      </c>
      <c r="V431" s="32">
        <v>0</v>
      </c>
      <c r="W431" s="37">
        <v>0</v>
      </c>
      <c r="X431" s="32">
        <v>24.788888888888888</v>
      </c>
      <c r="Y431" s="32">
        <v>1.9444444444444444</v>
      </c>
      <c r="Z431" s="37">
        <v>7.8440161362617666E-2</v>
      </c>
      <c r="AA431" s="32">
        <v>0.45277777777777778</v>
      </c>
      <c r="AB431" s="32">
        <v>0</v>
      </c>
      <c r="AC431" s="37">
        <v>0</v>
      </c>
      <c r="AD431" s="32">
        <v>45.836111111111109</v>
      </c>
      <c r="AE431" s="32">
        <v>0.32500000000000001</v>
      </c>
      <c r="AF431" s="37">
        <v>7.0904793648869768E-3</v>
      </c>
      <c r="AG431" s="32">
        <v>0</v>
      </c>
      <c r="AH431" s="32">
        <v>0</v>
      </c>
      <c r="AI431" s="37" t="s">
        <v>2466</v>
      </c>
      <c r="AJ431" s="32">
        <v>0</v>
      </c>
      <c r="AK431" s="32">
        <v>0</v>
      </c>
      <c r="AL431" s="37" t="s">
        <v>2466</v>
      </c>
      <c r="AM431" t="s">
        <v>681</v>
      </c>
      <c r="AN431" s="34">
        <v>5</v>
      </c>
      <c r="AX431"/>
      <c r="AY431"/>
    </row>
    <row r="432" spans="1:51" x14ac:dyDescent="0.25">
      <c r="A432" t="s">
        <v>2364</v>
      </c>
      <c r="B432" t="s">
        <v>1760</v>
      </c>
      <c r="C432" t="s">
        <v>2026</v>
      </c>
      <c r="D432" t="s">
        <v>2293</v>
      </c>
      <c r="E432" s="32">
        <v>76.222222222222229</v>
      </c>
      <c r="F432" s="32">
        <v>211.70277777777775</v>
      </c>
      <c r="G432" s="32">
        <v>2.2222222222222223E-2</v>
      </c>
      <c r="H432" s="37">
        <v>1.0496896854867281E-4</v>
      </c>
      <c r="I432" s="32">
        <v>195.13611111111109</v>
      </c>
      <c r="J432" s="32">
        <v>2.2222222222222223E-2</v>
      </c>
      <c r="K432" s="37">
        <v>1.1388062463522614E-4</v>
      </c>
      <c r="L432" s="32">
        <v>29.802777777777777</v>
      </c>
      <c r="M432" s="32">
        <v>0</v>
      </c>
      <c r="N432" s="37">
        <v>0</v>
      </c>
      <c r="O432" s="32">
        <v>13.236111111111111</v>
      </c>
      <c r="P432" s="32">
        <v>0</v>
      </c>
      <c r="Q432" s="37">
        <v>0</v>
      </c>
      <c r="R432" s="32">
        <v>11.055555555555555</v>
      </c>
      <c r="S432" s="32">
        <v>0</v>
      </c>
      <c r="T432" s="37">
        <v>0</v>
      </c>
      <c r="U432" s="32">
        <v>5.5111111111111111</v>
      </c>
      <c r="V432" s="32">
        <v>0</v>
      </c>
      <c r="W432" s="37">
        <v>0</v>
      </c>
      <c r="X432" s="32">
        <v>63.008333333333333</v>
      </c>
      <c r="Y432" s="32">
        <v>2.2222222222222223E-2</v>
      </c>
      <c r="Z432" s="37">
        <v>3.5268703434289996E-4</v>
      </c>
      <c r="AA432" s="32">
        <v>0</v>
      </c>
      <c r="AB432" s="32">
        <v>0</v>
      </c>
      <c r="AC432" s="37" t="s">
        <v>2466</v>
      </c>
      <c r="AD432" s="32">
        <v>95.436111111111117</v>
      </c>
      <c r="AE432" s="32">
        <v>0</v>
      </c>
      <c r="AF432" s="37">
        <v>0</v>
      </c>
      <c r="AG432" s="32">
        <v>23.455555555555556</v>
      </c>
      <c r="AH432" s="32">
        <v>0</v>
      </c>
      <c r="AI432" s="37">
        <v>0</v>
      </c>
      <c r="AJ432" s="32">
        <v>0</v>
      </c>
      <c r="AK432" s="32">
        <v>0</v>
      </c>
      <c r="AL432" s="37" t="s">
        <v>2466</v>
      </c>
      <c r="AM432" t="s">
        <v>819</v>
      </c>
      <c r="AN432" s="34">
        <v>5</v>
      </c>
      <c r="AX432"/>
      <c r="AY432"/>
    </row>
    <row r="433" spans="1:51" x14ac:dyDescent="0.25">
      <c r="A433" t="s">
        <v>2364</v>
      </c>
      <c r="B433" t="s">
        <v>964</v>
      </c>
      <c r="C433" t="s">
        <v>2025</v>
      </c>
      <c r="D433" t="s">
        <v>2269</v>
      </c>
      <c r="E433" s="32">
        <v>87.3</v>
      </c>
      <c r="F433" s="32">
        <v>330.88644444444429</v>
      </c>
      <c r="G433" s="32">
        <v>20.966666666666669</v>
      </c>
      <c r="H433" s="37">
        <v>6.3365142388560322E-2</v>
      </c>
      <c r="I433" s="32">
        <v>298.57111111111095</v>
      </c>
      <c r="J433" s="32">
        <v>20.966666666666669</v>
      </c>
      <c r="K433" s="37">
        <v>7.0223360152429762E-2</v>
      </c>
      <c r="L433" s="32">
        <v>41.251000000000005</v>
      </c>
      <c r="M433" s="32">
        <v>0.93333333333333335</v>
      </c>
      <c r="N433" s="37">
        <v>2.2625714124102039E-2</v>
      </c>
      <c r="O433" s="32">
        <v>23.778888888888893</v>
      </c>
      <c r="P433" s="32">
        <v>0.93333333333333335</v>
      </c>
      <c r="Q433" s="37">
        <v>3.925050231297602E-2</v>
      </c>
      <c r="R433" s="32">
        <v>14.983222222222222</v>
      </c>
      <c r="S433" s="32">
        <v>0</v>
      </c>
      <c r="T433" s="37">
        <v>0</v>
      </c>
      <c r="U433" s="32">
        <v>2.4888888888888889</v>
      </c>
      <c r="V433" s="32">
        <v>0</v>
      </c>
      <c r="W433" s="37">
        <v>0</v>
      </c>
      <c r="X433" s="32">
        <v>69.534555555555528</v>
      </c>
      <c r="Y433" s="32">
        <v>20.033333333333335</v>
      </c>
      <c r="Z433" s="37">
        <v>0.28810615345527657</v>
      </c>
      <c r="AA433" s="32">
        <v>14.84322222222222</v>
      </c>
      <c r="AB433" s="32">
        <v>0</v>
      </c>
      <c r="AC433" s="37">
        <v>0</v>
      </c>
      <c r="AD433" s="32">
        <v>199.08599999999984</v>
      </c>
      <c r="AE433" s="32">
        <v>0</v>
      </c>
      <c r="AF433" s="37">
        <v>0</v>
      </c>
      <c r="AG433" s="32">
        <v>0</v>
      </c>
      <c r="AH433" s="32">
        <v>0</v>
      </c>
      <c r="AI433" s="37" t="s">
        <v>2466</v>
      </c>
      <c r="AJ433" s="32">
        <v>6.171666666666666</v>
      </c>
      <c r="AK433" s="32">
        <v>0</v>
      </c>
      <c r="AL433" s="37">
        <v>0</v>
      </c>
      <c r="AM433" t="s">
        <v>8</v>
      </c>
      <c r="AN433" s="34">
        <v>5</v>
      </c>
      <c r="AX433"/>
      <c r="AY433"/>
    </row>
    <row r="434" spans="1:51" x14ac:dyDescent="0.25">
      <c r="A434" t="s">
        <v>2364</v>
      </c>
      <c r="B434" t="s">
        <v>1412</v>
      </c>
      <c r="C434" t="s">
        <v>2109</v>
      </c>
      <c r="D434" t="s">
        <v>2272</v>
      </c>
      <c r="E434" s="32">
        <v>32.922222222222224</v>
      </c>
      <c r="F434" s="32">
        <v>145.1188888888889</v>
      </c>
      <c r="G434" s="32">
        <v>1.1944444444444444</v>
      </c>
      <c r="H434" s="37">
        <v>8.2307992680331066E-3</v>
      </c>
      <c r="I434" s="32">
        <v>134.60777777777778</v>
      </c>
      <c r="J434" s="32">
        <v>1.1944444444444444</v>
      </c>
      <c r="K434" s="37">
        <v>8.8735172971679023E-3</v>
      </c>
      <c r="L434" s="32">
        <v>38.209444444444451</v>
      </c>
      <c r="M434" s="32">
        <v>0</v>
      </c>
      <c r="N434" s="37">
        <v>0</v>
      </c>
      <c r="O434" s="32">
        <v>27.698333333333338</v>
      </c>
      <c r="P434" s="32">
        <v>0</v>
      </c>
      <c r="Q434" s="37">
        <v>0</v>
      </c>
      <c r="R434" s="32">
        <v>5.2444444444444445</v>
      </c>
      <c r="S434" s="32">
        <v>0</v>
      </c>
      <c r="T434" s="37">
        <v>0</v>
      </c>
      <c r="U434" s="32">
        <v>5.2666666666666666</v>
      </c>
      <c r="V434" s="32">
        <v>0</v>
      </c>
      <c r="W434" s="37">
        <v>0</v>
      </c>
      <c r="X434" s="32">
        <v>18.942777777777781</v>
      </c>
      <c r="Y434" s="32">
        <v>0</v>
      </c>
      <c r="Z434" s="37">
        <v>0</v>
      </c>
      <c r="AA434" s="32">
        <v>0</v>
      </c>
      <c r="AB434" s="32">
        <v>0</v>
      </c>
      <c r="AC434" s="37" t="s">
        <v>2466</v>
      </c>
      <c r="AD434" s="32">
        <v>64.661111111111097</v>
      </c>
      <c r="AE434" s="32">
        <v>0</v>
      </c>
      <c r="AF434" s="37">
        <v>0</v>
      </c>
      <c r="AG434" s="32">
        <v>18.998888888888896</v>
      </c>
      <c r="AH434" s="32">
        <v>1.1944444444444444</v>
      </c>
      <c r="AI434" s="37">
        <v>6.2869173635885109E-2</v>
      </c>
      <c r="AJ434" s="32">
        <v>4.3066666666666666</v>
      </c>
      <c r="AK434" s="32">
        <v>0</v>
      </c>
      <c r="AL434" s="37">
        <v>0</v>
      </c>
      <c r="AM434" t="s">
        <v>464</v>
      </c>
      <c r="AN434" s="34">
        <v>5</v>
      </c>
      <c r="AX434"/>
      <c r="AY434"/>
    </row>
    <row r="435" spans="1:51" x14ac:dyDescent="0.25">
      <c r="A435" t="s">
        <v>2364</v>
      </c>
      <c r="B435" t="s">
        <v>1274</v>
      </c>
      <c r="C435" t="s">
        <v>2001</v>
      </c>
      <c r="D435" t="s">
        <v>2263</v>
      </c>
      <c r="E435" s="32">
        <v>35.511111111111113</v>
      </c>
      <c r="F435" s="32">
        <v>101.44911111111109</v>
      </c>
      <c r="G435" s="32">
        <v>1.6657777777777776</v>
      </c>
      <c r="H435" s="37">
        <v>1.641983610830608E-2</v>
      </c>
      <c r="I435" s="32">
        <v>90.890777777777785</v>
      </c>
      <c r="J435" s="32">
        <v>1.6657777777777776</v>
      </c>
      <c r="K435" s="37">
        <v>1.8327247477741903E-2</v>
      </c>
      <c r="L435" s="32">
        <v>25.386111111111109</v>
      </c>
      <c r="M435" s="32">
        <v>0</v>
      </c>
      <c r="N435" s="37">
        <v>0</v>
      </c>
      <c r="O435" s="32">
        <v>20.038888888888888</v>
      </c>
      <c r="P435" s="32">
        <v>0</v>
      </c>
      <c r="Q435" s="37">
        <v>0</v>
      </c>
      <c r="R435" s="32">
        <v>0.64166666666666672</v>
      </c>
      <c r="S435" s="32">
        <v>0</v>
      </c>
      <c r="T435" s="37">
        <v>0</v>
      </c>
      <c r="U435" s="32">
        <v>4.7055555555555557</v>
      </c>
      <c r="V435" s="32">
        <v>0</v>
      </c>
      <c r="W435" s="37">
        <v>0</v>
      </c>
      <c r="X435" s="32">
        <v>19.177777777777777</v>
      </c>
      <c r="Y435" s="32">
        <v>0</v>
      </c>
      <c r="Z435" s="37">
        <v>0</v>
      </c>
      <c r="AA435" s="32">
        <v>5.2111111111111112</v>
      </c>
      <c r="AB435" s="32">
        <v>0</v>
      </c>
      <c r="AC435" s="37">
        <v>0</v>
      </c>
      <c r="AD435" s="32">
        <v>43.465777777777781</v>
      </c>
      <c r="AE435" s="32">
        <v>1.6657777777777776</v>
      </c>
      <c r="AF435" s="37">
        <v>3.8323892104132999E-2</v>
      </c>
      <c r="AG435" s="32">
        <v>8.2083333333333339</v>
      </c>
      <c r="AH435" s="32">
        <v>0</v>
      </c>
      <c r="AI435" s="37">
        <v>0</v>
      </c>
      <c r="AJ435" s="32">
        <v>0</v>
      </c>
      <c r="AK435" s="32">
        <v>0</v>
      </c>
      <c r="AL435" s="37" t="s">
        <v>2466</v>
      </c>
      <c r="AM435" t="s">
        <v>324</v>
      </c>
      <c r="AN435" s="34">
        <v>5</v>
      </c>
      <c r="AX435"/>
      <c r="AY435"/>
    </row>
    <row r="436" spans="1:51" x14ac:dyDescent="0.25">
      <c r="A436" t="s">
        <v>2364</v>
      </c>
      <c r="B436" t="s">
        <v>1777</v>
      </c>
      <c r="C436" t="s">
        <v>2025</v>
      </c>
      <c r="D436" t="s">
        <v>2269</v>
      </c>
      <c r="E436" s="32">
        <v>96.7</v>
      </c>
      <c r="F436" s="32">
        <v>310.06233333333341</v>
      </c>
      <c r="G436" s="32">
        <v>0</v>
      </c>
      <c r="H436" s="37">
        <v>0</v>
      </c>
      <c r="I436" s="32">
        <v>261.76033333333339</v>
      </c>
      <c r="J436" s="32">
        <v>0</v>
      </c>
      <c r="K436" s="37">
        <v>0</v>
      </c>
      <c r="L436" s="32">
        <v>47.681888888888885</v>
      </c>
      <c r="M436" s="32">
        <v>0</v>
      </c>
      <c r="N436" s="37">
        <v>0</v>
      </c>
      <c r="O436" s="32">
        <v>15.971444444444437</v>
      </c>
      <c r="P436" s="32">
        <v>0</v>
      </c>
      <c r="Q436" s="37">
        <v>0</v>
      </c>
      <c r="R436" s="32">
        <v>22.832111111111111</v>
      </c>
      <c r="S436" s="32">
        <v>0</v>
      </c>
      <c r="T436" s="37">
        <v>0</v>
      </c>
      <c r="U436" s="32">
        <v>8.8783333333333374</v>
      </c>
      <c r="V436" s="32">
        <v>0</v>
      </c>
      <c r="W436" s="37">
        <v>0</v>
      </c>
      <c r="X436" s="32">
        <v>75.227666666666707</v>
      </c>
      <c r="Y436" s="32">
        <v>0</v>
      </c>
      <c r="Z436" s="37">
        <v>0</v>
      </c>
      <c r="AA436" s="32">
        <v>16.591555555555562</v>
      </c>
      <c r="AB436" s="32">
        <v>0</v>
      </c>
      <c r="AC436" s="37">
        <v>0</v>
      </c>
      <c r="AD436" s="32">
        <v>170.03111111111113</v>
      </c>
      <c r="AE436" s="32">
        <v>0</v>
      </c>
      <c r="AF436" s="37">
        <v>0</v>
      </c>
      <c r="AG436" s="32">
        <v>0.53011111111111109</v>
      </c>
      <c r="AH436" s="32">
        <v>0</v>
      </c>
      <c r="AI436" s="37">
        <v>0</v>
      </c>
      <c r="AJ436" s="32">
        <v>0</v>
      </c>
      <c r="AK436" s="32">
        <v>0</v>
      </c>
      <c r="AL436" s="37" t="s">
        <v>2466</v>
      </c>
      <c r="AM436" t="s">
        <v>836</v>
      </c>
      <c r="AN436" s="34">
        <v>5</v>
      </c>
      <c r="AX436"/>
      <c r="AY436"/>
    </row>
    <row r="437" spans="1:51" x14ac:dyDescent="0.25">
      <c r="A437" t="s">
        <v>2364</v>
      </c>
      <c r="B437" t="s">
        <v>1305</v>
      </c>
      <c r="C437" t="s">
        <v>2136</v>
      </c>
      <c r="D437" t="s">
        <v>2300</v>
      </c>
      <c r="E437" s="32">
        <v>84.86666666666666</v>
      </c>
      <c r="F437" s="32">
        <v>223.7321111111111</v>
      </c>
      <c r="G437" s="32">
        <v>74.674888888888887</v>
      </c>
      <c r="H437" s="37">
        <v>0.33376920513570546</v>
      </c>
      <c r="I437" s="32">
        <v>208.2904444444444</v>
      </c>
      <c r="J437" s="32">
        <v>74.674888888888887</v>
      </c>
      <c r="K437" s="37">
        <v>0.35851327259905247</v>
      </c>
      <c r="L437" s="32">
        <v>22.434333333333335</v>
      </c>
      <c r="M437" s="32">
        <v>7.4260000000000002</v>
      </c>
      <c r="N437" s="37">
        <v>0.3310105047323299</v>
      </c>
      <c r="O437" s="32">
        <v>9.5426666666666673</v>
      </c>
      <c r="P437" s="32">
        <v>7.4260000000000002</v>
      </c>
      <c r="Q437" s="37">
        <v>0.77818918541288251</v>
      </c>
      <c r="R437" s="32">
        <v>8.5361111111111114</v>
      </c>
      <c r="S437" s="32">
        <v>0</v>
      </c>
      <c r="T437" s="37">
        <v>0</v>
      </c>
      <c r="U437" s="32">
        <v>4.3555555555555552</v>
      </c>
      <c r="V437" s="32">
        <v>0</v>
      </c>
      <c r="W437" s="37">
        <v>0</v>
      </c>
      <c r="X437" s="32">
        <v>66.670888888888896</v>
      </c>
      <c r="Y437" s="32">
        <v>25.233888888888892</v>
      </c>
      <c r="Z437" s="37">
        <v>0.37848436265703173</v>
      </c>
      <c r="AA437" s="32">
        <v>2.5499999999999998</v>
      </c>
      <c r="AB437" s="32">
        <v>0</v>
      </c>
      <c r="AC437" s="37">
        <v>0</v>
      </c>
      <c r="AD437" s="32">
        <v>121.19211111111107</v>
      </c>
      <c r="AE437" s="32">
        <v>42.014999999999986</v>
      </c>
      <c r="AF437" s="37">
        <v>0.34668098125198832</v>
      </c>
      <c r="AG437" s="32">
        <v>10.884777777777776</v>
      </c>
      <c r="AH437" s="32">
        <v>0</v>
      </c>
      <c r="AI437" s="37">
        <v>0</v>
      </c>
      <c r="AJ437" s="32">
        <v>0</v>
      </c>
      <c r="AK437" s="32">
        <v>0</v>
      </c>
      <c r="AL437" s="37" t="s">
        <v>2466</v>
      </c>
      <c r="AM437" t="s">
        <v>355</v>
      </c>
      <c r="AN437" s="34">
        <v>5</v>
      </c>
      <c r="AX437"/>
      <c r="AY437"/>
    </row>
    <row r="438" spans="1:51" x14ac:dyDescent="0.25">
      <c r="A438" t="s">
        <v>2364</v>
      </c>
      <c r="B438" t="s">
        <v>1140</v>
      </c>
      <c r="C438" t="s">
        <v>2025</v>
      </c>
      <c r="D438" t="s">
        <v>2269</v>
      </c>
      <c r="E438" s="32">
        <v>58.733333333333334</v>
      </c>
      <c r="F438" s="32">
        <v>162.2861111111111</v>
      </c>
      <c r="G438" s="32">
        <v>6.8083333333333336</v>
      </c>
      <c r="H438" s="37">
        <v>4.1952655632199652E-2</v>
      </c>
      <c r="I438" s="32">
        <v>153.15833333333333</v>
      </c>
      <c r="J438" s="32">
        <v>6.8083333333333336</v>
      </c>
      <c r="K438" s="37">
        <v>4.4452908210457588E-2</v>
      </c>
      <c r="L438" s="32">
        <v>11.597222222222221</v>
      </c>
      <c r="M438" s="32">
        <v>1.9472222222222222</v>
      </c>
      <c r="N438" s="37">
        <v>0.16790419161676648</v>
      </c>
      <c r="O438" s="32">
        <v>9.9083333333333332</v>
      </c>
      <c r="P438" s="32">
        <v>1.9472222222222222</v>
      </c>
      <c r="Q438" s="37">
        <v>0.19652368937482478</v>
      </c>
      <c r="R438" s="32">
        <v>0</v>
      </c>
      <c r="S438" s="32">
        <v>0</v>
      </c>
      <c r="T438" s="37" t="s">
        <v>2466</v>
      </c>
      <c r="U438" s="32">
        <v>1.6888888888888889</v>
      </c>
      <c r="V438" s="32">
        <v>0</v>
      </c>
      <c r="W438" s="37">
        <v>0</v>
      </c>
      <c r="X438" s="32">
        <v>47.81388888888889</v>
      </c>
      <c r="Y438" s="32">
        <v>4.7333333333333334</v>
      </c>
      <c r="Z438" s="37">
        <v>9.8994945680590252E-2</v>
      </c>
      <c r="AA438" s="32">
        <v>7.4388888888888891</v>
      </c>
      <c r="AB438" s="32">
        <v>0</v>
      </c>
      <c r="AC438" s="37">
        <v>0</v>
      </c>
      <c r="AD438" s="32">
        <v>85.422222222222217</v>
      </c>
      <c r="AE438" s="32">
        <v>0.12777777777777777</v>
      </c>
      <c r="AF438" s="37">
        <v>1.4958376690946929E-3</v>
      </c>
      <c r="AG438" s="32">
        <v>10.013888888888889</v>
      </c>
      <c r="AH438" s="32">
        <v>0</v>
      </c>
      <c r="AI438" s="37">
        <v>0</v>
      </c>
      <c r="AJ438" s="32">
        <v>0</v>
      </c>
      <c r="AK438" s="32">
        <v>0</v>
      </c>
      <c r="AL438" s="37" t="s">
        <v>2466</v>
      </c>
      <c r="AM438" t="s">
        <v>187</v>
      </c>
      <c r="AN438" s="34">
        <v>5</v>
      </c>
      <c r="AX438"/>
      <c r="AY438"/>
    </row>
    <row r="439" spans="1:51" x14ac:dyDescent="0.25">
      <c r="A439" t="s">
        <v>2364</v>
      </c>
      <c r="B439" t="s">
        <v>1692</v>
      </c>
      <c r="C439" t="s">
        <v>2092</v>
      </c>
      <c r="D439" t="s">
        <v>2278</v>
      </c>
      <c r="E439" s="32">
        <v>40.93333333333333</v>
      </c>
      <c r="F439" s="32">
        <v>127.74166666666666</v>
      </c>
      <c r="G439" s="32">
        <v>7.2222222222222215E-2</v>
      </c>
      <c r="H439" s="37">
        <v>5.6537717180942437E-4</v>
      </c>
      <c r="I439" s="32">
        <v>113.20277777777777</v>
      </c>
      <c r="J439" s="32">
        <v>7.2222222222222215E-2</v>
      </c>
      <c r="K439" s="37">
        <v>6.3798984123868184E-4</v>
      </c>
      <c r="L439" s="32">
        <v>12.766666666666666</v>
      </c>
      <c r="M439" s="32">
        <v>0</v>
      </c>
      <c r="N439" s="37">
        <v>0</v>
      </c>
      <c r="O439" s="32">
        <v>9.4666666666666668</v>
      </c>
      <c r="P439" s="32">
        <v>0</v>
      </c>
      <c r="Q439" s="37">
        <v>0</v>
      </c>
      <c r="R439" s="32">
        <v>0</v>
      </c>
      <c r="S439" s="32">
        <v>0</v>
      </c>
      <c r="T439" s="37" t="s">
        <v>2466</v>
      </c>
      <c r="U439" s="32">
        <v>3.3</v>
      </c>
      <c r="V439" s="32">
        <v>0</v>
      </c>
      <c r="W439" s="37">
        <v>0</v>
      </c>
      <c r="X439" s="32">
        <v>29.716666666666665</v>
      </c>
      <c r="Y439" s="32">
        <v>0</v>
      </c>
      <c r="Z439" s="37">
        <v>0</v>
      </c>
      <c r="AA439" s="32">
        <v>11.238888888888889</v>
      </c>
      <c r="AB439" s="32">
        <v>0</v>
      </c>
      <c r="AC439" s="37">
        <v>0</v>
      </c>
      <c r="AD439" s="32">
        <v>68.194444444444443</v>
      </c>
      <c r="AE439" s="32">
        <v>7.2222222222222215E-2</v>
      </c>
      <c r="AF439" s="37">
        <v>1.0590631364562118E-3</v>
      </c>
      <c r="AG439" s="32">
        <v>5.8250000000000002</v>
      </c>
      <c r="AH439" s="32">
        <v>0</v>
      </c>
      <c r="AI439" s="37">
        <v>0</v>
      </c>
      <c r="AJ439" s="32">
        <v>0</v>
      </c>
      <c r="AK439" s="32">
        <v>0</v>
      </c>
      <c r="AL439" s="37" t="s">
        <v>2466</v>
      </c>
      <c r="AM439" t="s">
        <v>750</v>
      </c>
      <c r="AN439" s="34">
        <v>5</v>
      </c>
      <c r="AX439"/>
      <c r="AY439"/>
    </row>
    <row r="440" spans="1:51" x14ac:dyDescent="0.25">
      <c r="A440" t="s">
        <v>2364</v>
      </c>
      <c r="B440" t="s">
        <v>1082</v>
      </c>
      <c r="C440" t="s">
        <v>1991</v>
      </c>
      <c r="D440" t="s">
        <v>2258</v>
      </c>
      <c r="E440" s="32">
        <v>37.822222222222223</v>
      </c>
      <c r="F440" s="32">
        <v>98.323444444444448</v>
      </c>
      <c r="G440" s="32">
        <v>23.15</v>
      </c>
      <c r="H440" s="37">
        <v>0.23544740657535049</v>
      </c>
      <c r="I440" s="32">
        <v>93.612333333333339</v>
      </c>
      <c r="J440" s="32">
        <v>18.43888888888889</v>
      </c>
      <c r="K440" s="37">
        <v>0.19697072204398519</v>
      </c>
      <c r="L440" s="32">
        <v>17.461444444444446</v>
      </c>
      <c r="M440" s="32">
        <v>2.4</v>
      </c>
      <c r="N440" s="37">
        <v>0.13744567396104432</v>
      </c>
      <c r="O440" s="32">
        <v>15.594777777777781</v>
      </c>
      <c r="P440" s="32">
        <v>0.53333333333333333</v>
      </c>
      <c r="Q440" s="37">
        <v>3.4199482732823659E-2</v>
      </c>
      <c r="R440" s="32">
        <v>0</v>
      </c>
      <c r="S440" s="32">
        <v>0</v>
      </c>
      <c r="T440" s="37" t="s">
        <v>2466</v>
      </c>
      <c r="U440" s="32">
        <v>1.8666666666666667</v>
      </c>
      <c r="V440" s="32">
        <v>1.8666666666666667</v>
      </c>
      <c r="W440" s="37">
        <v>1</v>
      </c>
      <c r="X440" s="32">
        <v>21.702666666666673</v>
      </c>
      <c r="Y440" s="32">
        <v>13.166666666666666</v>
      </c>
      <c r="Z440" s="37">
        <v>0.60668427842968586</v>
      </c>
      <c r="AA440" s="32">
        <v>2.8444444444444446</v>
      </c>
      <c r="AB440" s="32">
        <v>2.8444444444444446</v>
      </c>
      <c r="AC440" s="37">
        <v>1</v>
      </c>
      <c r="AD440" s="32">
        <v>56.314888888888881</v>
      </c>
      <c r="AE440" s="32">
        <v>4.7388888888888889</v>
      </c>
      <c r="AF440" s="37">
        <v>8.4149839987056912E-2</v>
      </c>
      <c r="AG440" s="32">
        <v>0</v>
      </c>
      <c r="AH440" s="32">
        <v>0</v>
      </c>
      <c r="AI440" s="37" t="s">
        <v>2466</v>
      </c>
      <c r="AJ440" s="32">
        <v>0</v>
      </c>
      <c r="AK440" s="32">
        <v>0</v>
      </c>
      <c r="AL440" s="37" t="s">
        <v>2466</v>
      </c>
      <c r="AM440" t="s">
        <v>127</v>
      </c>
      <c r="AN440" s="34">
        <v>5</v>
      </c>
      <c r="AX440"/>
      <c r="AY440"/>
    </row>
    <row r="441" spans="1:51" x14ac:dyDescent="0.25">
      <c r="A441" t="s">
        <v>2364</v>
      </c>
      <c r="B441" t="s">
        <v>1842</v>
      </c>
      <c r="C441" t="s">
        <v>1885</v>
      </c>
      <c r="D441" t="s">
        <v>2253</v>
      </c>
      <c r="E441" s="32">
        <v>31.988888888888887</v>
      </c>
      <c r="F441" s="32">
        <v>154.16044444444447</v>
      </c>
      <c r="G441" s="32">
        <v>40.658444444444449</v>
      </c>
      <c r="H441" s="37">
        <v>0.26374109513609195</v>
      </c>
      <c r="I441" s="32">
        <v>138.80144444444446</v>
      </c>
      <c r="J441" s="32">
        <v>40.658444444444449</v>
      </c>
      <c r="K441" s="37">
        <v>0.29292522572211466</v>
      </c>
      <c r="L441" s="32">
        <v>43.991888888888894</v>
      </c>
      <c r="M441" s="32">
        <v>3.2</v>
      </c>
      <c r="N441" s="37">
        <v>7.2740681994408057E-2</v>
      </c>
      <c r="O441" s="32">
        <v>28.632888888888893</v>
      </c>
      <c r="P441" s="32">
        <v>3.2</v>
      </c>
      <c r="Q441" s="37">
        <v>0.11175959269837327</v>
      </c>
      <c r="R441" s="32">
        <v>10.470111111111111</v>
      </c>
      <c r="S441" s="32">
        <v>0</v>
      </c>
      <c r="T441" s="37">
        <v>0</v>
      </c>
      <c r="U441" s="32">
        <v>4.8888888888888893</v>
      </c>
      <c r="V441" s="32">
        <v>0</v>
      </c>
      <c r="W441" s="37">
        <v>0</v>
      </c>
      <c r="X441" s="32">
        <v>59.553555555555576</v>
      </c>
      <c r="Y441" s="32">
        <v>13.651888888888889</v>
      </c>
      <c r="Z441" s="37">
        <v>0.22923717587530917</v>
      </c>
      <c r="AA441" s="32">
        <v>0</v>
      </c>
      <c r="AB441" s="32">
        <v>0</v>
      </c>
      <c r="AC441" s="37" t="s">
        <v>2466</v>
      </c>
      <c r="AD441" s="32">
        <v>46.223111111111088</v>
      </c>
      <c r="AE441" s="32">
        <v>23.806555555555558</v>
      </c>
      <c r="AF441" s="37">
        <v>0.515035768542913</v>
      </c>
      <c r="AG441" s="32">
        <v>4.3918888888888885</v>
      </c>
      <c r="AH441" s="32">
        <v>0</v>
      </c>
      <c r="AI441" s="37">
        <v>0</v>
      </c>
      <c r="AJ441" s="32">
        <v>0</v>
      </c>
      <c r="AK441" s="32">
        <v>0</v>
      </c>
      <c r="AL441" s="37" t="s">
        <v>2466</v>
      </c>
      <c r="AM441" t="s">
        <v>901</v>
      </c>
      <c r="AN441" s="34">
        <v>5</v>
      </c>
      <c r="AX441"/>
      <c r="AY441"/>
    </row>
    <row r="442" spans="1:51" x14ac:dyDescent="0.25">
      <c r="A442" t="s">
        <v>2364</v>
      </c>
      <c r="B442" t="s">
        <v>950</v>
      </c>
      <c r="C442" t="s">
        <v>1971</v>
      </c>
      <c r="D442" t="s">
        <v>2306</v>
      </c>
      <c r="E442" s="32">
        <v>76.63333333333334</v>
      </c>
      <c r="F442" s="32">
        <v>235.70855555555551</v>
      </c>
      <c r="G442" s="32">
        <v>0</v>
      </c>
      <c r="H442" s="37">
        <v>0</v>
      </c>
      <c r="I442" s="32">
        <v>209.49188888888881</v>
      </c>
      <c r="J442" s="32">
        <v>0</v>
      </c>
      <c r="K442" s="37">
        <v>0</v>
      </c>
      <c r="L442" s="32">
        <v>27.208888888888893</v>
      </c>
      <c r="M442" s="32">
        <v>0</v>
      </c>
      <c r="N442" s="37">
        <v>0</v>
      </c>
      <c r="O442" s="32">
        <v>16.786666666666672</v>
      </c>
      <c r="P442" s="32">
        <v>0</v>
      </c>
      <c r="Q442" s="37">
        <v>0</v>
      </c>
      <c r="R442" s="32">
        <v>5.177777777777778</v>
      </c>
      <c r="S442" s="32">
        <v>0</v>
      </c>
      <c r="T442" s="37">
        <v>0</v>
      </c>
      <c r="U442" s="32">
        <v>5.2444444444444445</v>
      </c>
      <c r="V442" s="32">
        <v>0</v>
      </c>
      <c r="W442" s="37">
        <v>0</v>
      </c>
      <c r="X442" s="32">
        <v>68.154444444444422</v>
      </c>
      <c r="Y442" s="32">
        <v>0</v>
      </c>
      <c r="Z442" s="37">
        <v>0</v>
      </c>
      <c r="AA442" s="32">
        <v>15.794444444444444</v>
      </c>
      <c r="AB442" s="32">
        <v>0</v>
      </c>
      <c r="AC442" s="37">
        <v>0</v>
      </c>
      <c r="AD442" s="32">
        <v>114.40299999999995</v>
      </c>
      <c r="AE442" s="32">
        <v>0</v>
      </c>
      <c r="AF442" s="37">
        <v>0</v>
      </c>
      <c r="AG442" s="32">
        <v>10.147777777777783</v>
      </c>
      <c r="AH442" s="32">
        <v>0</v>
      </c>
      <c r="AI442" s="37">
        <v>0</v>
      </c>
      <c r="AJ442" s="32">
        <v>0</v>
      </c>
      <c r="AK442" s="32">
        <v>0</v>
      </c>
      <c r="AL442" s="37" t="s">
        <v>2466</v>
      </c>
      <c r="AM442" t="s">
        <v>308</v>
      </c>
      <c r="AN442" s="34">
        <v>5</v>
      </c>
      <c r="AX442"/>
      <c r="AY442"/>
    </row>
    <row r="443" spans="1:51" x14ac:dyDescent="0.25">
      <c r="A443" t="s">
        <v>2364</v>
      </c>
      <c r="B443" t="s">
        <v>1122</v>
      </c>
      <c r="C443" t="s">
        <v>2082</v>
      </c>
      <c r="D443" t="s">
        <v>2242</v>
      </c>
      <c r="E443" s="32">
        <v>41.177777777777777</v>
      </c>
      <c r="F443" s="32">
        <v>177.81200000000001</v>
      </c>
      <c r="G443" s="32">
        <v>0</v>
      </c>
      <c r="H443" s="37">
        <v>0</v>
      </c>
      <c r="I443" s="32">
        <v>152.64811111111112</v>
      </c>
      <c r="J443" s="32">
        <v>0</v>
      </c>
      <c r="K443" s="37">
        <v>0</v>
      </c>
      <c r="L443" s="32">
        <v>30.800999999999998</v>
      </c>
      <c r="M443" s="32">
        <v>0</v>
      </c>
      <c r="N443" s="37">
        <v>0</v>
      </c>
      <c r="O443" s="32">
        <v>13.698222222222221</v>
      </c>
      <c r="P443" s="32">
        <v>0</v>
      </c>
      <c r="Q443" s="37">
        <v>0</v>
      </c>
      <c r="R443" s="32">
        <v>10.641666666666667</v>
      </c>
      <c r="S443" s="32">
        <v>0</v>
      </c>
      <c r="T443" s="37">
        <v>0</v>
      </c>
      <c r="U443" s="32">
        <v>6.4611111111111112</v>
      </c>
      <c r="V443" s="32">
        <v>0</v>
      </c>
      <c r="W443" s="37">
        <v>0</v>
      </c>
      <c r="X443" s="32">
        <v>45.866333333333337</v>
      </c>
      <c r="Y443" s="32">
        <v>0</v>
      </c>
      <c r="Z443" s="37">
        <v>0</v>
      </c>
      <c r="AA443" s="32">
        <v>8.0611111111111118</v>
      </c>
      <c r="AB443" s="32">
        <v>0</v>
      </c>
      <c r="AC443" s="37">
        <v>0</v>
      </c>
      <c r="AD443" s="32">
        <v>86.861666666666693</v>
      </c>
      <c r="AE443" s="32">
        <v>0</v>
      </c>
      <c r="AF443" s="37">
        <v>0</v>
      </c>
      <c r="AG443" s="32">
        <v>6.2218888888888895</v>
      </c>
      <c r="AH443" s="32">
        <v>0</v>
      </c>
      <c r="AI443" s="37">
        <v>0</v>
      </c>
      <c r="AJ443" s="32">
        <v>0</v>
      </c>
      <c r="AK443" s="32">
        <v>0</v>
      </c>
      <c r="AL443" s="37" t="s">
        <v>2466</v>
      </c>
      <c r="AM443" t="s">
        <v>169</v>
      </c>
      <c r="AN443" s="34">
        <v>5</v>
      </c>
      <c r="AX443"/>
      <c r="AY443"/>
    </row>
    <row r="444" spans="1:51" x14ac:dyDescent="0.25">
      <c r="A444" t="s">
        <v>2364</v>
      </c>
      <c r="B444" t="s">
        <v>1528</v>
      </c>
      <c r="C444" t="s">
        <v>2184</v>
      </c>
      <c r="D444" t="s">
        <v>2293</v>
      </c>
      <c r="E444" s="32">
        <v>140.4111111111111</v>
      </c>
      <c r="F444" s="32">
        <v>547.59999999999991</v>
      </c>
      <c r="G444" s="32">
        <v>42.167000000000009</v>
      </c>
      <c r="H444" s="37">
        <v>7.7003287070854673E-2</v>
      </c>
      <c r="I444" s="32">
        <v>514.50777777777773</v>
      </c>
      <c r="J444" s="32">
        <v>42.167000000000009</v>
      </c>
      <c r="K444" s="37">
        <v>8.1956001097057196E-2</v>
      </c>
      <c r="L444" s="32">
        <v>77.506666666666675</v>
      </c>
      <c r="M444" s="32">
        <v>7.2407777777777786</v>
      </c>
      <c r="N444" s="37">
        <v>9.3421354435460749E-2</v>
      </c>
      <c r="O444" s="32">
        <v>58.001111111111122</v>
      </c>
      <c r="P444" s="32">
        <v>7.2407777777777786</v>
      </c>
      <c r="Q444" s="37">
        <v>0.12483860462443247</v>
      </c>
      <c r="R444" s="32">
        <v>14.261111111111111</v>
      </c>
      <c r="S444" s="32">
        <v>0</v>
      </c>
      <c r="T444" s="37">
        <v>0</v>
      </c>
      <c r="U444" s="32">
        <v>5.2444444444444445</v>
      </c>
      <c r="V444" s="32">
        <v>0</v>
      </c>
      <c r="W444" s="37">
        <v>0</v>
      </c>
      <c r="X444" s="32">
        <v>135.62977777777775</v>
      </c>
      <c r="Y444" s="32">
        <v>23.235000000000007</v>
      </c>
      <c r="Z444" s="37">
        <v>0.17131193739821154</v>
      </c>
      <c r="AA444" s="32">
        <v>13.586666666666666</v>
      </c>
      <c r="AB444" s="32">
        <v>0</v>
      </c>
      <c r="AC444" s="37">
        <v>0</v>
      </c>
      <c r="AD444" s="32">
        <v>318.4185555555556</v>
      </c>
      <c r="AE444" s="32">
        <v>11.691222222222223</v>
      </c>
      <c r="AF444" s="37">
        <v>3.6716523011117087E-2</v>
      </c>
      <c r="AG444" s="32">
        <v>0.78333333333333333</v>
      </c>
      <c r="AH444" s="32">
        <v>0</v>
      </c>
      <c r="AI444" s="37">
        <v>0</v>
      </c>
      <c r="AJ444" s="32">
        <v>1.675</v>
      </c>
      <c r="AK444" s="32">
        <v>0</v>
      </c>
      <c r="AL444" s="37">
        <v>0</v>
      </c>
      <c r="AM444" t="s">
        <v>583</v>
      </c>
      <c r="AN444" s="34">
        <v>5</v>
      </c>
      <c r="AX444"/>
      <c r="AY444"/>
    </row>
    <row r="445" spans="1:51" x14ac:dyDescent="0.25">
      <c r="A445" t="s">
        <v>2364</v>
      </c>
      <c r="B445" t="s">
        <v>1874</v>
      </c>
      <c r="C445" t="s">
        <v>2022</v>
      </c>
      <c r="D445" t="s">
        <v>2314</v>
      </c>
      <c r="E445" s="32">
        <v>65.533333333333331</v>
      </c>
      <c r="F445" s="32">
        <v>229.90277777777777</v>
      </c>
      <c r="G445" s="32">
        <v>0</v>
      </c>
      <c r="H445" s="37">
        <v>0</v>
      </c>
      <c r="I445" s="32">
        <v>211.29166666666666</v>
      </c>
      <c r="J445" s="32">
        <v>0</v>
      </c>
      <c r="K445" s="37">
        <v>0</v>
      </c>
      <c r="L445" s="32">
        <v>49.63055555555556</v>
      </c>
      <c r="M445" s="32">
        <v>0</v>
      </c>
      <c r="N445" s="37">
        <v>0</v>
      </c>
      <c r="O445" s="32">
        <v>31.019444444444446</v>
      </c>
      <c r="P445" s="32">
        <v>0</v>
      </c>
      <c r="Q445" s="37">
        <v>0</v>
      </c>
      <c r="R445" s="32">
        <v>13.366666666666667</v>
      </c>
      <c r="S445" s="32">
        <v>0</v>
      </c>
      <c r="T445" s="37">
        <v>0</v>
      </c>
      <c r="U445" s="32">
        <v>5.2444444444444445</v>
      </c>
      <c r="V445" s="32">
        <v>0</v>
      </c>
      <c r="W445" s="37">
        <v>0</v>
      </c>
      <c r="X445" s="32">
        <v>40.069444444444443</v>
      </c>
      <c r="Y445" s="32">
        <v>0</v>
      </c>
      <c r="Z445" s="37">
        <v>0</v>
      </c>
      <c r="AA445" s="32">
        <v>0</v>
      </c>
      <c r="AB445" s="32">
        <v>0</v>
      </c>
      <c r="AC445" s="37" t="s">
        <v>2466</v>
      </c>
      <c r="AD445" s="32">
        <v>98.49166666666666</v>
      </c>
      <c r="AE445" s="32">
        <v>0</v>
      </c>
      <c r="AF445" s="37">
        <v>0</v>
      </c>
      <c r="AG445" s="32">
        <v>41.711111111111109</v>
      </c>
      <c r="AH445" s="32">
        <v>0</v>
      </c>
      <c r="AI445" s="37">
        <v>0</v>
      </c>
      <c r="AJ445" s="32">
        <v>0</v>
      </c>
      <c r="AK445" s="32">
        <v>0</v>
      </c>
      <c r="AL445" s="37" t="s">
        <v>2466</v>
      </c>
      <c r="AM445" t="s">
        <v>933</v>
      </c>
      <c r="AN445" s="34">
        <v>5</v>
      </c>
      <c r="AX445"/>
      <c r="AY445"/>
    </row>
    <row r="446" spans="1:51" x14ac:dyDescent="0.25">
      <c r="A446" t="s">
        <v>2364</v>
      </c>
      <c r="B446" t="s">
        <v>1188</v>
      </c>
      <c r="C446" t="s">
        <v>2057</v>
      </c>
      <c r="D446" t="s">
        <v>2293</v>
      </c>
      <c r="E446" s="32">
        <v>29.844444444444445</v>
      </c>
      <c r="F446" s="32">
        <v>96.61944444444444</v>
      </c>
      <c r="G446" s="32">
        <v>0</v>
      </c>
      <c r="H446" s="37">
        <v>0</v>
      </c>
      <c r="I446" s="32">
        <v>82.102777777777774</v>
      </c>
      <c r="J446" s="32">
        <v>0</v>
      </c>
      <c r="K446" s="37">
        <v>0</v>
      </c>
      <c r="L446" s="32">
        <v>13.080555555555556</v>
      </c>
      <c r="M446" s="32">
        <v>0</v>
      </c>
      <c r="N446" s="37">
        <v>0</v>
      </c>
      <c r="O446" s="32">
        <v>7.7027777777777775</v>
      </c>
      <c r="P446" s="32">
        <v>0</v>
      </c>
      <c r="Q446" s="37">
        <v>0</v>
      </c>
      <c r="R446" s="32">
        <v>0.14166666666666666</v>
      </c>
      <c r="S446" s="32">
        <v>0</v>
      </c>
      <c r="T446" s="37">
        <v>0</v>
      </c>
      <c r="U446" s="32">
        <v>5.2361111111111107</v>
      </c>
      <c r="V446" s="32">
        <v>0</v>
      </c>
      <c r="W446" s="37">
        <v>0</v>
      </c>
      <c r="X446" s="32">
        <v>33.922222222222224</v>
      </c>
      <c r="Y446" s="32">
        <v>0</v>
      </c>
      <c r="Z446" s="37">
        <v>0</v>
      </c>
      <c r="AA446" s="32">
        <v>9.1388888888888893</v>
      </c>
      <c r="AB446" s="32">
        <v>0</v>
      </c>
      <c r="AC446" s="37">
        <v>0</v>
      </c>
      <c r="AD446" s="32">
        <v>40.477777777777774</v>
      </c>
      <c r="AE446" s="32">
        <v>0</v>
      </c>
      <c r="AF446" s="37">
        <v>0</v>
      </c>
      <c r="AG446" s="32">
        <v>0</v>
      </c>
      <c r="AH446" s="32">
        <v>0</v>
      </c>
      <c r="AI446" s="37" t="s">
        <v>2466</v>
      </c>
      <c r="AJ446" s="32">
        <v>0</v>
      </c>
      <c r="AK446" s="32">
        <v>0</v>
      </c>
      <c r="AL446" s="37" t="s">
        <v>2466</v>
      </c>
      <c r="AM446" t="s">
        <v>236</v>
      </c>
      <c r="AN446" s="34">
        <v>5</v>
      </c>
      <c r="AX446"/>
      <c r="AY446"/>
    </row>
    <row r="447" spans="1:51" x14ac:dyDescent="0.25">
      <c r="A447" t="s">
        <v>2364</v>
      </c>
      <c r="B447" t="s">
        <v>1394</v>
      </c>
      <c r="C447" t="s">
        <v>2025</v>
      </c>
      <c r="D447" t="s">
        <v>2269</v>
      </c>
      <c r="E447" s="32">
        <v>73.722222222222229</v>
      </c>
      <c r="F447" s="32">
        <v>252.87455555555556</v>
      </c>
      <c r="G447" s="32">
        <v>0</v>
      </c>
      <c r="H447" s="37">
        <v>0</v>
      </c>
      <c r="I447" s="32">
        <v>234.36722222222221</v>
      </c>
      <c r="J447" s="32">
        <v>0</v>
      </c>
      <c r="K447" s="37">
        <v>0</v>
      </c>
      <c r="L447" s="32">
        <v>30.35144444444445</v>
      </c>
      <c r="M447" s="32">
        <v>0</v>
      </c>
      <c r="N447" s="37">
        <v>0</v>
      </c>
      <c r="O447" s="32">
        <v>15.276222222222229</v>
      </c>
      <c r="P447" s="32">
        <v>0</v>
      </c>
      <c r="Q447" s="37">
        <v>0</v>
      </c>
      <c r="R447" s="32">
        <v>0.94188888888888889</v>
      </c>
      <c r="S447" s="32">
        <v>0</v>
      </c>
      <c r="T447" s="37">
        <v>0</v>
      </c>
      <c r="U447" s="32">
        <v>14.133333333333333</v>
      </c>
      <c r="V447" s="32">
        <v>0</v>
      </c>
      <c r="W447" s="37">
        <v>0</v>
      </c>
      <c r="X447" s="32">
        <v>83.866777777777742</v>
      </c>
      <c r="Y447" s="32">
        <v>0</v>
      </c>
      <c r="Z447" s="37">
        <v>0</v>
      </c>
      <c r="AA447" s="32">
        <v>3.4321111111111118</v>
      </c>
      <c r="AB447" s="32">
        <v>0</v>
      </c>
      <c r="AC447" s="37">
        <v>0</v>
      </c>
      <c r="AD447" s="32">
        <v>135.22422222222224</v>
      </c>
      <c r="AE447" s="32">
        <v>0</v>
      </c>
      <c r="AF447" s="37">
        <v>0</v>
      </c>
      <c r="AG447" s="32">
        <v>0</v>
      </c>
      <c r="AH447" s="32">
        <v>0</v>
      </c>
      <c r="AI447" s="37" t="s">
        <v>2466</v>
      </c>
      <c r="AJ447" s="32">
        <v>0</v>
      </c>
      <c r="AK447" s="32">
        <v>0</v>
      </c>
      <c r="AL447" s="37" t="s">
        <v>2466</v>
      </c>
      <c r="AM447" t="s">
        <v>446</v>
      </c>
      <c r="AN447" s="34">
        <v>5</v>
      </c>
      <c r="AX447"/>
      <c r="AY447"/>
    </row>
    <row r="448" spans="1:51" x14ac:dyDescent="0.25">
      <c r="A448" t="s">
        <v>2364</v>
      </c>
      <c r="B448" t="s">
        <v>1417</v>
      </c>
      <c r="C448" t="s">
        <v>1939</v>
      </c>
      <c r="D448" t="s">
        <v>2293</v>
      </c>
      <c r="E448" s="32">
        <v>24.211111111111112</v>
      </c>
      <c r="F448" s="32">
        <v>139.09477777777778</v>
      </c>
      <c r="G448" s="32">
        <v>23.531666666666666</v>
      </c>
      <c r="H448" s="37">
        <v>0.16917721170137387</v>
      </c>
      <c r="I448" s="32">
        <v>123.98366666666668</v>
      </c>
      <c r="J448" s="32">
        <v>23.531666666666666</v>
      </c>
      <c r="K448" s="37">
        <v>0.18979650545367532</v>
      </c>
      <c r="L448" s="32">
        <v>38.521444444444441</v>
      </c>
      <c r="M448" s="32">
        <v>0.93299999999999994</v>
      </c>
      <c r="N448" s="37">
        <v>2.4220275575220728E-2</v>
      </c>
      <c r="O448" s="32">
        <v>23.410333333333337</v>
      </c>
      <c r="P448" s="32">
        <v>0.93299999999999994</v>
      </c>
      <c r="Q448" s="37">
        <v>3.9854195440759771E-2</v>
      </c>
      <c r="R448" s="32">
        <v>10.044444444444444</v>
      </c>
      <c r="S448" s="32">
        <v>0</v>
      </c>
      <c r="T448" s="37">
        <v>0</v>
      </c>
      <c r="U448" s="32">
        <v>5.0666666666666664</v>
      </c>
      <c r="V448" s="32">
        <v>0</v>
      </c>
      <c r="W448" s="37">
        <v>0</v>
      </c>
      <c r="X448" s="32">
        <v>33.960999999999999</v>
      </c>
      <c r="Y448" s="32">
        <v>2.8777777777777778</v>
      </c>
      <c r="Z448" s="37">
        <v>8.4737722027554488E-2</v>
      </c>
      <c r="AA448" s="32">
        <v>0</v>
      </c>
      <c r="AB448" s="32">
        <v>0</v>
      </c>
      <c r="AC448" s="37" t="s">
        <v>2466</v>
      </c>
      <c r="AD448" s="32">
        <v>66.25233333333334</v>
      </c>
      <c r="AE448" s="32">
        <v>19.72088888888889</v>
      </c>
      <c r="AF448" s="37">
        <v>0.29766331081001757</v>
      </c>
      <c r="AG448" s="32">
        <v>0.36</v>
      </c>
      <c r="AH448" s="32">
        <v>0</v>
      </c>
      <c r="AI448" s="37">
        <v>0</v>
      </c>
      <c r="AJ448" s="32">
        <v>0</v>
      </c>
      <c r="AK448" s="32">
        <v>0</v>
      </c>
      <c r="AL448" s="37" t="s">
        <v>2466</v>
      </c>
      <c r="AM448" t="s">
        <v>469</v>
      </c>
      <c r="AN448" s="34">
        <v>5</v>
      </c>
      <c r="AX448"/>
      <c r="AY448"/>
    </row>
    <row r="449" spans="1:51" x14ac:dyDescent="0.25">
      <c r="A449" t="s">
        <v>2364</v>
      </c>
      <c r="B449" t="s">
        <v>1726</v>
      </c>
      <c r="C449" t="s">
        <v>2023</v>
      </c>
      <c r="D449" t="s">
        <v>2314</v>
      </c>
      <c r="E449" s="32">
        <v>18.677777777777777</v>
      </c>
      <c r="F449" s="32">
        <v>81.049555555555543</v>
      </c>
      <c r="G449" s="32">
        <v>1.8801111111111108</v>
      </c>
      <c r="H449" s="37">
        <v>2.3197056396223985E-2</v>
      </c>
      <c r="I449" s="32">
        <v>73.851444444444439</v>
      </c>
      <c r="J449" s="32">
        <v>0.26533333333333331</v>
      </c>
      <c r="K449" s="37">
        <v>3.5927981548544148E-3</v>
      </c>
      <c r="L449" s="32">
        <v>24.428666666666665</v>
      </c>
      <c r="M449" s="32">
        <v>1.6147777777777776</v>
      </c>
      <c r="N449" s="37">
        <v>6.6101756588343386E-2</v>
      </c>
      <c r="O449" s="32">
        <v>17.230555555555554</v>
      </c>
      <c r="P449" s="32">
        <v>0</v>
      </c>
      <c r="Q449" s="37">
        <v>0</v>
      </c>
      <c r="R449" s="32">
        <v>1.6147777777777776</v>
      </c>
      <c r="S449" s="32">
        <v>1.6147777777777776</v>
      </c>
      <c r="T449" s="37">
        <v>1</v>
      </c>
      <c r="U449" s="32">
        <v>5.583333333333333</v>
      </c>
      <c r="V449" s="32">
        <v>0</v>
      </c>
      <c r="W449" s="37">
        <v>0</v>
      </c>
      <c r="X449" s="32">
        <v>9.2916666666666661</v>
      </c>
      <c r="Y449" s="32">
        <v>0</v>
      </c>
      <c r="Z449" s="37">
        <v>0</v>
      </c>
      <c r="AA449" s="32">
        <v>0</v>
      </c>
      <c r="AB449" s="32">
        <v>0</v>
      </c>
      <c r="AC449" s="37" t="s">
        <v>2466</v>
      </c>
      <c r="AD449" s="32">
        <v>47.329222222222221</v>
      </c>
      <c r="AE449" s="32">
        <v>0.26533333333333331</v>
      </c>
      <c r="AF449" s="37">
        <v>5.6061207194052064E-3</v>
      </c>
      <c r="AG449" s="32">
        <v>0</v>
      </c>
      <c r="AH449" s="32">
        <v>0</v>
      </c>
      <c r="AI449" s="37" t="s">
        <v>2466</v>
      </c>
      <c r="AJ449" s="32">
        <v>0</v>
      </c>
      <c r="AK449" s="32">
        <v>0</v>
      </c>
      <c r="AL449" s="37" t="s">
        <v>2466</v>
      </c>
      <c r="AM449" t="s">
        <v>784</v>
      </c>
      <c r="AN449" s="34">
        <v>5</v>
      </c>
      <c r="AX449"/>
      <c r="AY449"/>
    </row>
    <row r="450" spans="1:51" x14ac:dyDescent="0.25">
      <c r="A450" t="s">
        <v>2364</v>
      </c>
      <c r="B450" t="s">
        <v>1498</v>
      </c>
      <c r="C450" t="s">
        <v>1905</v>
      </c>
      <c r="D450" t="s">
        <v>2296</v>
      </c>
      <c r="E450" s="32">
        <v>87.466666666666669</v>
      </c>
      <c r="F450" s="32">
        <v>337.35888888888888</v>
      </c>
      <c r="G450" s="32">
        <v>19.200666666666667</v>
      </c>
      <c r="H450" s="37">
        <v>5.691466061530253E-2</v>
      </c>
      <c r="I450" s="32">
        <v>300.26999999999992</v>
      </c>
      <c r="J450" s="32">
        <v>19.200666666666667</v>
      </c>
      <c r="K450" s="37">
        <v>6.394467201740657E-2</v>
      </c>
      <c r="L450" s="32">
        <v>48.583888888888886</v>
      </c>
      <c r="M450" s="32">
        <v>0</v>
      </c>
      <c r="N450" s="37">
        <v>0</v>
      </c>
      <c r="O450" s="32">
        <v>20.411666666666665</v>
      </c>
      <c r="P450" s="32">
        <v>0</v>
      </c>
      <c r="Q450" s="37">
        <v>0</v>
      </c>
      <c r="R450" s="32">
        <v>23.172222222222221</v>
      </c>
      <c r="S450" s="32">
        <v>0</v>
      </c>
      <c r="T450" s="37">
        <v>0</v>
      </c>
      <c r="U450" s="32">
        <v>5</v>
      </c>
      <c r="V450" s="32">
        <v>0</v>
      </c>
      <c r="W450" s="37">
        <v>0</v>
      </c>
      <c r="X450" s="32">
        <v>73.694444444444443</v>
      </c>
      <c r="Y450" s="32">
        <v>3.6555555555555554</v>
      </c>
      <c r="Z450" s="37">
        <v>4.9604221635883905E-2</v>
      </c>
      <c r="AA450" s="32">
        <v>8.9166666666666661</v>
      </c>
      <c r="AB450" s="32">
        <v>0</v>
      </c>
      <c r="AC450" s="37">
        <v>0</v>
      </c>
      <c r="AD450" s="32">
        <v>187.29999999999995</v>
      </c>
      <c r="AE450" s="32">
        <v>15.378444444444444</v>
      </c>
      <c r="AF450" s="37">
        <v>8.2105950050424176E-2</v>
      </c>
      <c r="AG450" s="32">
        <v>18.697222222222223</v>
      </c>
      <c r="AH450" s="32">
        <v>0</v>
      </c>
      <c r="AI450" s="37">
        <v>0</v>
      </c>
      <c r="AJ450" s="32">
        <v>0.16666666666666666</v>
      </c>
      <c r="AK450" s="32">
        <v>0.16666666666666666</v>
      </c>
      <c r="AL450" s="37">
        <v>1</v>
      </c>
      <c r="AM450" t="s">
        <v>553</v>
      </c>
      <c r="AN450" s="34">
        <v>5</v>
      </c>
      <c r="AX450"/>
      <c r="AY450"/>
    </row>
    <row r="451" spans="1:51" x14ac:dyDescent="0.25">
      <c r="A451" t="s">
        <v>2364</v>
      </c>
      <c r="B451" t="s">
        <v>1395</v>
      </c>
      <c r="C451" t="s">
        <v>2055</v>
      </c>
      <c r="D451" t="s">
        <v>2296</v>
      </c>
      <c r="E451" s="32">
        <v>52.43333333333333</v>
      </c>
      <c r="F451" s="32">
        <v>140.34866666666667</v>
      </c>
      <c r="G451" s="32">
        <v>52.983333333333334</v>
      </c>
      <c r="H451" s="37">
        <v>0.37751219581708412</v>
      </c>
      <c r="I451" s="32">
        <v>136.0431111111111</v>
      </c>
      <c r="J451" s="32">
        <v>52.983333333333334</v>
      </c>
      <c r="K451" s="37">
        <v>0.38945987709778274</v>
      </c>
      <c r="L451" s="32">
        <v>19.625777777777778</v>
      </c>
      <c r="M451" s="32">
        <v>7.6111111111111107</v>
      </c>
      <c r="N451" s="37">
        <v>0.38781194800489149</v>
      </c>
      <c r="O451" s="32">
        <v>17.392444444444443</v>
      </c>
      <c r="P451" s="32">
        <v>7.6111111111111107</v>
      </c>
      <c r="Q451" s="37">
        <v>0.43761020110903842</v>
      </c>
      <c r="R451" s="32">
        <v>1.0444444444444445</v>
      </c>
      <c r="S451" s="32">
        <v>0</v>
      </c>
      <c r="T451" s="37">
        <v>0</v>
      </c>
      <c r="U451" s="32">
        <v>1.1888888888888889</v>
      </c>
      <c r="V451" s="32">
        <v>0</v>
      </c>
      <c r="W451" s="37">
        <v>0</v>
      </c>
      <c r="X451" s="32">
        <v>47.94155555555556</v>
      </c>
      <c r="Y451" s="32">
        <v>14.6</v>
      </c>
      <c r="Z451" s="37">
        <v>0.3045374692333721</v>
      </c>
      <c r="AA451" s="32">
        <v>2.0722222222222224</v>
      </c>
      <c r="AB451" s="32">
        <v>0</v>
      </c>
      <c r="AC451" s="37">
        <v>0</v>
      </c>
      <c r="AD451" s="32">
        <v>70.709111111111113</v>
      </c>
      <c r="AE451" s="32">
        <v>30.772222222222222</v>
      </c>
      <c r="AF451" s="37">
        <v>0.43519458438485059</v>
      </c>
      <c r="AG451" s="32">
        <v>0</v>
      </c>
      <c r="AH451" s="32">
        <v>0</v>
      </c>
      <c r="AI451" s="37" t="s">
        <v>2466</v>
      </c>
      <c r="AJ451" s="32">
        <v>0</v>
      </c>
      <c r="AK451" s="32">
        <v>0</v>
      </c>
      <c r="AL451" s="37" t="s">
        <v>2466</v>
      </c>
      <c r="AM451" t="s">
        <v>447</v>
      </c>
      <c r="AN451" s="34">
        <v>5</v>
      </c>
      <c r="AX451"/>
      <c r="AY451"/>
    </row>
    <row r="452" spans="1:51" x14ac:dyDescent="0.25">
      <c r="A452" t="s">
        <v>2364</v>
      </c>
      <c r="B452" t="s">
        <v>1402</v>
      </c>
      <c r="C452" t="s">
        <v>2158</v>
      </c>
      <c r="D452" t="s">
        <v>2279</v>
      </c>
      <c r="E452" s="32">
        <v>96.566666666666663</v>
      </c>
      <c r="F452" s="32">
        <v>239.38133333333337</v>
      </c>
      <c r="G452" s="32">
        <v>0</v>
      </c>
      <c r="H452" s="37">
        <v>0</v>
      </c>
      <c r="I452" s="32">
        <v>222.69022222222227</v>
      </c>
      <c r="J452" s="32">
        <v>0</v>
      </c>
      <c r="K452" s="37">
        <v>0</v>
      </c>
      <c r="L452" s="32">
        <v>37.766444444444453</v>
      </c>
      <c r="M452" s="32">
        <v>0</v>
      </c>
      <c r="N452" s="37">
        <v>0</v>
      </c>
      <c r="O452" s="32">
        <v>27.010888888888893</v>
      </c>
      <c r="P452" s="32">
        <v>0</v>
      </c>
      <c r="Q452" s="37">
        <v>0</v>
      </c>
      <c r="R452" s="32">
        <v>5.4222222222222225</v>
      </c>
      <c r="S452" s="32">
        <v>0</v>
      </c>
      <c r="T452" s="37">
        <v>0</v>
      </c>
      <c r="U452" s="32">
        <v>5.333333333333333</v>
      </c>
      <c r="V452" s="32">
        <v>0</v>
      </c>
      <c r="W452" s="37">
        <v>0</v>
      </c>
      <c r="X452" s="32">
        <v>61.578333333333347</v>
      </c>
      <c r="Y452" s="32">
        <v>0</v>
      </c>
      <c r="Z452" s="37">
        <v>0</v>
      </c>
      <c r="AA452" s="32">
        <v>5.9355555555555561</v>
      </c>
      <c r="AB452" s="32">
        <v>0</v>
      </c>
      <c r="AC452" s="37">
        <v>0</v>
      </c>
      <c r="AD452" s="32">
        <v>109.23877777777781</v>
      </c>
      <c r="AE452" s="32">
        <v>0</v>
      </c>
      <c r="AF452" s="37">
        <v>0</v>
      </c>
      <c r="AG452" s="32">
        <v>24.862222222222226</v>
      </c>
      <c r="AH452" s="32">
        <v>0</v>
      </c>
      <c r="AI452" s="37">
        <v>0</v>
      </c>
      <c r="AJ452" s="32">
        <v>0</v>
      </c>
      <c r="AK452" s="32">
        <v>0</v>
      </c>
      <c r="AL452" s="37" t="s">
        <v>2466</v>
      </c>
      <c r="AM452" t="s">
        <v>454</v>
      </c>
      <c r="AN452" s="34">
        <v>5</v>
      </c>
      <c r="AX452"/>
      <c r="AY452"/>
    </row>
    <row r="453" spans="1:51" x14ac:dyDescent="0.25">
      <c r="A453" t="s">
        <v>2364</v>
      </c>
      <c r="B453" t="s">
        <v>993</v>
      </c>
      <c r="C453" t="s">
        <v>2025</v>
      </c>
      <c r="D453" t="s">
        <v>2269</v>
      </c>
      <c r="E453" s="32">
        <v>66.277777777777771</v>
      </c>
      <c r="F453" s="32">
        <v>204.00355555555555</v>
      </c>
      <c r="G453" s="32">
        <v>71.177777777777777</v>
      </c>
      <c r="H453" s="37">
        <v>0.34890459425543779</v>
      </c>
      <c r="I453" s="32">
        <v>189.1091111111111</v>
      </c>
      <c r="J453" s="32">
        <v>70.227777777777774</v>
      </c>
      <c r="K453" s="37">
        <v>0.37136115423077332</v>
      </c>
      <c r="L453" s="32">
        <v>24.703222222222223</v>
      </c>
      <c r="M453" s="32">
        <v>6.7777777777777777</v>
      </c>
      <c r="N453" s="37">
        <v>0.27436816609619075</v>
      </c>
      <c r="O453" s="32">
        <v>21.086555555555556</v>
      </c>
      <c r="P453" s="32">
        <v>5.8277777777777775</v>
      </c>
      <c r="Q453" s="37">
        <v>0.27637409829327797</v>
      </c>
      <c r="R453" s="32">
        <v>8.8888888888888892E-2</v>
      </c>
      <c r="S453" s="32">
        <v>0</v>
      </c>
      <c r="T453" s="37">
        <v>0</v>
      </c>
      <c r="U453" s="32">
        <v>3.5277777777777777</v>
      </c>
      <c r="V453" s="32">
        <v>0.95</v>
      </c>
      <c r="W453" s="37">
        <v>0.26929133858267718</v>
      </c>
      <c r="X453" s="32">
        <v>63.1</v>
      </c>
      <c r="Y453" s="32">
        <v>31.144444444444446</v>
      </c>
      <c r="Z453" s="37">
        <v>0.49357281211480897</v>
      </c>
      <c r="AA453" s="32">
        <v>11.277777777777779</v>
      </c>
      <c r="AB453" s="32">
        <v>0</v>
      </c>
      <c r="AC453" s="37">
        <v>0</v>
      </c>
      <c r="AD453" s="32">
        <v>100.20833333333333</v>
      </c>
      <c r="AE453" s="32">
        <v>33.255555555555553</v>
      </c>
      <c r="AF453" s="37">
        <v>0.33186417186417183</v>
      </c>
      <c r="AG453" s="32">
        <v>4.7142222222222223</v>
      </c>
      <c r="AH453" s="32">
        <v>0</v>
      </c>
      <c r="AI453" s="37">
        <v>0</v>
      </c>
      <c r="AJ453" s="32">
        <v>0</v>
      </c>
      <c r="AK453" s="32">
        <v>0</v>
      </c>
      <c r="AL453" s="37" t="s">
        <v>2466</v>
      </c>
      <c r="AM453" t="s">
        <v>37</v>
      </c>
      <c r="AN453" s="34">
        <v>5</v>
      </c>
      <c r="AX453"/>
      <c r="AY453"/>
    </row>
    <row r="454" spans="1:51" x14ac:dyDescent="0.25">
      <c r="A454" t="s">
        <v>2364</v>
      </c>
      <c r="B454" t="s">
        <v>1769</v>
      </c>
      <c r="C454" t="s">
        <v>1928</v>
      </c>
      <c r="D454" t="s">
        <v>2302</v>
      </c>
      <c r="E454" s="32">
        <v>109</v>
      </c>
      <c r="F454" s="32">
        <v>375.89499999999998</v>
      </c>
      <c r="G454" s="32">
        <v>0</v>
      </c>
      <c r="H454" s="37">
        <v>0</v>
      </c>
      <c r="I454" s="32">
        <v>343.10611111111109</v>
      </c>
      <c r="J454" s="32">
        <v>0</v>
      </c>
      <c r="K454" s="37">
        <v>0</v>
      </c>
      <c r="L454" s="32">
        <v>53.783333333333339</v>
      </c>
      <c r="M454" s="32">
        <v>0</v>
      </c>
      <c r="N454" s="37">
        <v>0</v>
      </c>
      <c r="O454" s="32">
        <v>42.772222222222226</v>
      </c>
      <c r="P454" s="32">
        <v>0</v>
      </c>
      <c r="Q454" s="37">
        <v>0</v>
      </c>
      <c r="R454" s="32">
        <v>5.5888888888888886</v>
      </c>
      <c r="S454" s="32">
        <v>0</v>
      </c>
      <c r="T454" s="37">
        <v>0</v>
      </c>
      <c r="U454" s="32">
        <v>5.4222222222222225</v>
      </c>
      <c r="V454" s="32">
        <v>0</v>
      </c>
      <c r="W454" s="37">
        <v>0</v>
      </c>
      <c r="X454" s="32">
        <v>83.838888888888889</v>
      </c>
      <c r="Y454" s="32">
        <v>0</v>
      </c>
      <c r="Z454" s="37">
        <v>0</v>
      </c>
      <c r="AA454" s="32">
        <v>21.777777777777779</v>
      </c>
      <c r="AB454" s="32">
        <v>0</v>
      </c>
      <c r="AC454" s="37">
        <v>0</v>
      </c>
      <c r="AD454" s="32">
        <v>207.94222222222223</v>
      </c>
      <c r="AE454" s="32">
        <v>0</v>
      </c>
      <c r="AF454" s="37">
        <v>0</v>
      </c>
      <c r="AG454" s="32">
        <v>8.5527777777777771</v>
      </c>
      <c r="AH454" s="32">
        <v>0</v>
      </c>
      <c r="AI454" s="37">
        <v>0</v>
      </c>
      <c r="AJ454" s="32">
        <v>0</v>
      </c>
      <c r="AK454" s="32">
        <v>0</v>
      </c>
      <c r="AL454" s="37" t="s">
        <v>2466</v>
      </c>
      <c r="AM454" t="s">
        <v>828</v>
      </c>
      <c r="AN454" s="34">
        <v>5</v>
      </c>
      <c r="AX454"/>
      <c r="AY454"/>
    </row>
    <row r="455" spans="1:51" x14ac:dyDescent="0.25">
      <c r="A455" t="s">
        <v>2364</v>
      </c>
      <c r="B455" t="s">
        <v>1674</v>
      </c>
      <c r="C455" t="s">
        <v>1933</v>
      </c>
      <c r="D455" t="s">
        <v>2322</v>
      </c>
      <c r="E455" s="32">
        <v>52.944444444444443</v>
      </c>
      <c r="F455" s="32">
        <v>220.06299999999999</v>
      </c>
      <c r="G455" s="32">
        <v>10.817666666666668</v>
      </c>
      <c r="H455" s="37">
        <v>4.9157135305192917E-2</v>
      </c>
      <c r="I455" s="32">
        <v>184.14844444444444</v>
      </c>
      <c r="J455" s="32">
        <v>10.817666666666668</v>
      </c>
      <c r="K455" s="37">
        <v>5.8744273943243865E-2</v>
      </c>
      <c r="L455" s="32">
        <v>32.592000000000006</v>
      </c>
      <c r="M455" s="32">
        <v>0.1388888888888889</v>
      </c>
      <c r="N455" s="37">
        <v>4.2614411171112195E-3</v>
      </c>
      <c r="O455" s="32">
        <v>12.753555555555559</v>
      </c>
      <c r="P455" s="32">
        <v>0.1388888888888889</v>
      </c>
      <c r="Q455" s="37">
        <v>1.0890209266261257E-2</v>
      </c>
      <c r="R455" s="32">
        <v>13.532777777777778</v>
      </c>
      <c r="S455" s="32">
        <v>0</v>
      </c>
      <c r="T455" s="37">
        <v>0</v>
      </c>
      <c r="U455" s="32">
        <v>6.3056666666666654</v>
      </c>
      <c r="V455" s="32">
        <v>0</v>
      </c>
      <c r="W455" s="37">
        <v>0</v>
      </c>
      <c r="X455" s="32">
        <v>52.028000000000006</v>
      </c>
      <c r="Y455" s="32">
        <v>5.6722222222222225</v>
      </c>
      <c r="Z455" s="37">
        <v>0.10902249216233993</v>
      </c>
      <c r="AA455" s="32">
        <v>16.076111111111107</v>
      </c>
      <c r="AB455" s="32">
        <v>0</v>
      </c>
      <c r="AC455" s="37">
        <v>0</v>
      </c>
      <c r="AD455" s="32">
        <v>63.156111111111116</v>
      </c>
      <c r="AE455" s="32">
        <v>5.006555555555555</v>
      </c>
      <c r="AF455" s="37">
        <v>7.9272701682778987E-2</v>
      </c>
      <c r="AG455" s="32">
        <v>56.21077777777775</v>
      </c>
      <c r="AH455" s="32">
        <v>0</v>
      </c>
      <c r="AI455" s="37">
        <v>0</v>
      </c>
      <c r="AJ455" s="32">
        <v>0</v>
      </c>
      <c r="AK455" s="32">
        <v>0</v>
      </c>
      <c r="AL455" s="37" t="s">
        <v>2466</v>
      </c>
      <c r="AM455" t="s">
        <v>732</v>
      </c>
      <c r="AN455" s="34">
        <v>5</v>
      </c>
      <c r="AX455"/>
      <c r="AY455"/>
    </row>
    <row r="456" spans="1:51" x14ac:dyDescent="0.25">
      <c r="A456" t="s">
        <v>2364</v>
      </c>
      <c r="B456" t="s">
        <v>1719</v>
      </c>
      <c r="C456" t="s">
        <v>1938</v>
      </c>
      <c r="D456" t="s">
        <v>2287</v>
      </c>
      <c r="E456" s="32">
        <v>102.22222222222223</v>
      </c>
      <c r="F456" s="32">
        <v>441.51577777777777</v>
      </c>
      <c r="G456" s="32">
        <v>9.7944444444444461</v>
      </c>
      <c r="H456" s="37">
        <v>2.2183679355110505E-2</v>
      </c>
      <c r="I456" s="32">
        <v>390.43244444444446</v>
      </c>
      <c r="J456" s="32">
        <v>9.7944444444444461</v>
      </c>
      <c r="K456" s="37">
        <v>2.5086143797248182E-2</v>
      </c>
      <c r="L456" s="32">
        <v>64.022222222222226</v>
      </c>
      <c r="M456" s="32">
        <v>0</v>
      </c>
      <c r="N456" s="37">
        <v>0</v>
      </c>
      <c r="O456" s="32">
        <v>17.649999999999999</v>
      </c>
      <c r="P456" s="32">
        <v>0</v>
      </c>
      <c r="Q456" s="37">
        <v>0</v>
      </c>
      <c r="R456" s="32">
        <v>40.894444444444446</v>
      </c>
      <c r="S456" s="32">
        <v>0</v>
      </c>
      <c r="T456" s="37">
        <v>0</v>
      </c>
      <c r="U456" s="32">
        <v>5.4777777777777779</v>
      </c>
      <c r="V456" s="32">
        <v>0</v>
      </c>
      <c r="W456" s="37">
        <v>0</v>
      </c>
      <c r="X456" s="32">
        <v>124.78055555555555</v>
      </c>
      <c r="Y456" s="32">
        <v>0.9916666666666667</v>
      </c>
      <c r="Z456" s="37">
        <v>7.9472852340776029E-3</v>
      </c>
      <c r="AA456" s="32">
        <v>4.7111111111111112</v>
      </c>
      <c r="AB456" s="32">
        <v>0</v>
      </c>
      <c r="AC456" s="37">
        <v>0</v>
      </c>
      <c r="AD456" s="32">
        <v>189.67133333333331</v>
      </c>
      <c r="AE456" s="32">
        <v>8.719444444444445</v>
      </c>
      <c r="AF456" s="37">
        <v>4.5971335210264315E-2</v>
      </c>
      <c r="AG456" s="32">
        <v>37.261111111111113</v>
      </c>
      <c r="AH456" s="32">
        <v>8.3333333333333329E-2</v>
      </c>
      <c r="AI456" s="37">
        <v>2.2364693603697627E-3</v>
      </c>
      <c r="AJ456" s="32">
        <v>21.069444444444443</v>
      </c>
      <c r="AK456" s="32">
        <v>0</v>
      </c>
      <c r="AL456" s="37">
        <v>0</v>
      </c>
      <c r="AM456" t="s">
        <v>777</v>
      </c>
      <c r="AN456" s="34">
        <v>5</v>
      </c>
      <c r="AX456"/>
      <c r="AY456"/>
    </row>
    <row r="457" spans="1:51" x14ac:dyDescent="0.25">
      <c r="A457" t="s">
        <v>2364</v>
      </c>
      <c r="B457" t="s">
        <v>1264</v>
      </c>
      <c r="C457" t="s">
        <v>1882</v>
      </c>
      <c r="D457" t="s">
        <v>2298</v>
      </c>
      <c r="E457" s="32">
        <v>72</v>
      </c>
      <c r="F457" s="32">
        <v>281.67777777777775</v>
      </c>
      <c r="G457" s="32">
        <v>0.21111111111111111</v>
      </c>
      <c r="H457" s="37">
        <v>7.4947733817206427E-4</v>
      </c>
      <c r="I457" s="32">
        <v>240.99444444444444</v>
      </c>
      <c r="J457" s="32">
        <v>0.21111111111111111</v>
      </c>
      <c r="K457" s="37">
        <v>8.7599990778948337E-4</v>
      </c>
      <c r="L457" s="32">
        <v>63.933333333333337</v>
      </c>
      <c r="M457" s="32">
        <v>0</v>
      </c>
      <c r="N457" s="37">
        <v>0</v>
      </c>
      <c r="O457" s="32">
        <v>24.93888888888889</v>
      </c>
      <c r="P457" s="32">
        <v>0</v>
      </c>
      <c r="Q457" s="37">
        <v>0</v>
      </c>
      <c r="R457" s="32">
        <v>33.305555555555557</v>
      </c>
      <c r="S457" s="32">
        <v>0</v>
      </c>
      <c r="T457" s="37">
        <v>0</v>
      </c>
      <c r="U457" s="32">
        <v>5.6888888888888891</v>
      </c>
      <c r="V457" s="32">
        <v>0</v>
      </c>
      <c r="W457" s="37">
        <v>0</v>
      </c>
      <c r="X457" s="32">
        <v>45.952777777777776</v>
      </c>
      <c r="Y457" s="32">
        <v>0</v>
      </c>
      <c r="Z457" s="37">
        <v>0</v>
      </c>
      <c r="AA457" s="32">
        <v>1.6888888888888889</v>
      </c>
      <c r="AB457" s="32">
        <v>0</v>
      </c>
      <c r="AC457" s="37">
        <v>0</v>
      </c>
      <c r="AD457" s="32">
        <v>131.96944444444443</v>
      </c>
      <c r="AE457" s="32">
        <v>0.21111111111111111</v>
      </c>
      <c r="AF457" s="37">
        <v>1.5996968995348252E-3</v>
      </c>
      <c r="AG457" s="32">
        <v>8.2083333333333339</v>
      </c>
      <c r="AH457" s="32">
        <v>0</v>
      </c>
      <c r="AI457" s="37">
        <v>0</v>
      </c>
      <c r="AJ457" s="32">
        <v>29.925000000000001</v>
      </c>
      <c r="AK457" s="32">
        <v>0</v>
      </c>
      <c r="AL457" s="37">
        <v>0</v>
      </c>
      <c r="AM457" t="s">
        <v>314</v>
      </c>
      <c r="AN457" s="34">
        <v>5</v>
      </c>
      <c r="AX457"/>
      <c r="AY457"/>
    </row>
    <row r="458" spans="1:51" x14ac:dyDescent="0.25">
      <c r="A458" t="s">
        <v>2364</v>
      </c>
      <c r="B458" t="s">
        <v>1483</v>
      </c>
      <c r="C458" t="s">
        <v>2124</v>
      </c>
      <c r="D458" t="s">
        <v>2244</v>
      </c>
      <c r="E458" s="32">
        <v>87.177777777777777</v>
      </c>
      <c r="F458" s="32">
        <v>351.28611111111115</v>
      </c>
      <c r="G458" s="32">
        <v>27.594444444444441</v>
      </c>
      <c r="H458" s="37">
        <v>7.85526201339522E-2</v>
      </c>
      <c r="I458" s="32">
        <v>313.4305555555556</v>
      </c>
      <c r="J458" s="32">
        <v>27.594444444444441</v>
      </c>
      <c r="K458" s="37">
        <v>8.8040058492489012E-2</v>
      </c>
      <c r="L458" s="32">
        <v>49.199999999999996</v>
      </c>
      <c r="M458" s="32">
        <v>4.0166666666666666</v>
      </c>
      <c r="N458" s="37">
        <v>8.1639566395663957E-2</v>
      </c>
      <c r="O458" s="32">
        <v>16.788888888888888</v>
      </c>
      <c r="P458" s="32">
        <v>4.0166666666666666</v>
      </c>
      <c r="Q458" s="37">
        <v>0.23924553275976176</v>
      </c>
      <c r="R458" s="32">
        <v>26.722222222222221</v>
      </c>
      <c r="S458" s="32">
        <v>0</v>
      </c>
      <c r="T458" s="37">
        <v>0</v>
      </c>
      <c r="U458" s="32">
        <v>5.6888888888888891</v>
      </c>
      <c r="V458" s="32">
        <v>0</v>
      </c>
      <c r="W458" s="37">
        <v>0</v>
      </c>
      <c r="X458" s="32">
        <v>104.93611111111112</v>
      </c>
      <c r="Y458" s="32">
        <v>11.294444444444444</v>
      </c>
      <c r="Z458" s="37">
        <v>0.10763162770998226</v>
      </c>
      <c r="AA458" s="32">
        <v>5.4444444444444446</v>
      </c>
      <c r="AB458" s="32">
        <v>0</v>
      </c>
      <c r="AC458" s="37">
        <v>0</v>
      </c>
      <c r="AD458" s="32">
        <v>162.81666666666666</v>
      </c>
      <c r="AE458" s="32">
        <v>12.283333333333333</v>
      </c>
      <c r="AF458" s="37">
        <v>7.5442726993551035E-2</v>
      </c>
      <c r="AG458" s="32">
        <v>28.888888888888889</v>
      </c>
      <c r="AH458" s="32">
        <v>0</v>
      </c>
      <c r="AI458" s="37">
        <v>0</v>
      </c>
      <c r="AJ458" s="32">
        <v>0</v>
      </c>
      <c r="AK458" s="32">
        <v>0</v>
      </c>
      <c r="AL458" s="37" t="s">
        <v>2466</v>
      </c>
      <c r="AM458" t="s">
        <v>538</v>
      </c>
      <c r="AN458" s="34">
        <v>5</v>
      </c>
      <c r="AX458"/>
      <c r="AY458"/>
    </row>
    <row r="459" spans="1:51" x14ac:dyDescent="0.25">
      <c r="A459" t="s">
        <v>2364</v>
      </c>
      <c r="B459" t="s">
        <v>1259</v>
      </c>
      <c r="C459" t="s">
        <v>2123</v>
      </c>
      <c r="D459" t="s">
        <v>2302</v>
      </c>
      <c r="E459" s="32">
        <v>80.855555555555554</v>
      </c>
      <c r="F459" s="32">
        <v>350.40077777777776</v>
      </c>
      <c r="G459" s="32">
        <v>4.4444444444444446E-2</v>
      </c>
      <c r="H459" s="37">
        <v>1.2683888639262916E-4</v>
      </c>
      <c r="I459" s="32">
        <v>310.5285555555555</v>
      </c>
      <c r="J459" s="32">
        <v>4.4444444444444446E-2</v>
      </c>
      <c r="K459" s="37">
        <v>1.43125144690576E-4</v>
      </c>
      <c r="L459" s="32">
        <v>64.326555555555558</v>
      </c>
      <c r="M459" s="32">
        <v>0</v>
      </c>
      <c r="N459" s="37">
        <v>0</v>
      </c>
      <c r="O459" s="32">
        <v>24.454333333333338</v>
      </c>
      <c r="P459" s="32">
        <v>0</v>
      </c>
      <c r="Q459" s="37">
        <v>0</v>
      </c>
      <c r="R459" s="32">
        <v>34.62777777777778</v>
      </c>
      <c r="S459" s="32">
        <v>0</v>
      </c>
      <c r="T459" s="37">
        <v>0</v>
      </c>
      <c r="U459" s="32">
        <v>5.2444444444444445</v>
      </c>
      <c r="V459" s="32">
        <v>0</v>
      </c>
      <c r="W459" s="37">
        <v>0</v>
      </c>
      <c r="X459" s="32">
        <v>86.109222222222215</v>
      </c>
      <c r="Y459" s="32">
        <v>0</v>
      </c>
      <c r="Z459" s="37">
        <v>0</v>
      </c>
      <c r="AA459" s="32">
        <v>0</v>
      </c>
      <c r="AB459" s="32">
        <v>0</v>
      </c>
      <c r="AC459" s="37" t="s">
        <v>2466</v>
      </c>
      <c r="AD459" s="32">
        <v>163.97733333333332</v>
      </c>
      <c r="AE459" s="32">
        <v>4.4444444444444446E-2</v>
      </c>
      <c r="AF459" s="37">
        <v>2.7104017086372373E-4</v>
      </c>
      <c r="AG459" s="32">
        <v>35.396000000000001</v>
      </c>
      <c r="AH459" s="32">
        <v>0</v>
      </c>
      <c r="AI459" s="37">
        <v>0</v>
      </c>
      <c r="AJ459" s="32">
        <v>0.59166666666666667</v>
      </c>
      <c r="AK459" s="32">
        <v>0</v>
      </c>
      <c r="AL459" s="37">
        <v>0</v>
      </c>
      <c r="AM459" t="s">
        <v>309</v>
      </c>
      <c r="AN459" s="34">
        <v>5</v>
      </c>
      <c r="AX459"/>
      <c r="AY459"/>
    </row>
    <row r="460" spans="1:51" x14ac:dyDescent="0.25">
      <c r="A460" t="s">
        <v>2364</v>
      </c>
      <c r="B460" t="s">
        <v>1803</v>
      </c>
      <c r="C460" t="s">
        <v>2098</v>
      </c>
      <c r="D460" t="s">
        <v>2310</v>
      </c>
      <c r="E460" s="32">
        <v>53.7</v>
      </c>
      <c r="F460" s="32">
        <v>270.90000000000003</v>
      </c>
      <c r="G460" s="32">
        <v>8.5805555555555539</v>
      </c>
      <c r="H460" s="37">
        <v>3.1674254542471587E-2</v>
      </c>
      <c r="I460" s="32">
        <v>235.61111111111111</v>
      </c>
      <c r="J460" s="32">
        <v>8.5805555555555539</v>
      </c>
      <c r="K460" s="37">
        <v>3.6418297571327508E-2</v>
      </c>
      <c r="L460" s="32">
        <v>58.983333333333334</v>
      </c>
      <c r="M460" s="32">
        <v>1.0194444444444444</v>
      </c>
      <c r="N460" s="37">
        <v>1.7283601770745029E-2</v>
      </c>
      <c r="O460" s="32">
        <v>23.694444444444443</v>
      </c>
      <c r="P460" s="32">
        <v>1.0194444444444444</v>
      </c>
      <c r="Q460" s="37">
        <v>4.3024618991793669E-2</v>
      </c>
      <c r="R460" s="32">
        <v>30.133333333333333</v>
      </c>
      <c r="S460" s="32">
        <v>0</v>
      </c>
      <c r="T460" s="37">
        <v>0</v>
      </c>
      <c r="U460" s="32">
        <v>5.1555555555555559</v>
      </c>
      <c r="V460" s="32">
        <v>0</v>
      </c>
      <c r="W460" s="37">
        <v>0</v>
      </c>
      <c r="X460" s="32">
        <v>78.055555555555557</v>
      </c>
      <c r="Y460" s="32">
        <v>5.1472222222222221</v>
      </c>
      <c r="Z460" s="37">
        <v>6.5943060498220643E-2</v>
      </c>
      <c r="AA460" s="32">
        <v>0</v>
      </c>
      <c r="AB460" s="32">
        <v>0</v>
      </c>
      <c r="AC460" s="37" t="s">
        <v>2466</v>
      </c>
      <c r="AD460" s="32">
        <v>108.08055555555555</v>
      </c>
      <c r="AE460" s="32">
        <v>2.3277777777777779</v>
      </c>
      <c r="AF460" s="37">
        <v>2.15374334986764E-2</v>
      </c>
      <c r="AG460" s="32">
        <v>24.836111111111112</v>
      </c>
      <c r="AH460" s="32">
        <v>8.611111111111111E-2</v>
      </c>
      <c r="AI460" s="37">
        <v>3.4671736942176487E-3</v>
      </c>
      <c r="AJ460" s="32">
        <v>0.94444444444444442</v>
      </c>
      <c r="AK460" s="32">
        <v>0</v>
      </c>
      <c r="AL460" s="37">
        <v>0</v>
      </c>
      <c r="AM460" t="s">
        <v>862</v>
      </c>
      <c r="AN460" s="34">
        <v>5</v>
      </c>
      <c r="AX460"/>
      <c r="AY460"/>
    </row>
    <row r="461" spans="1:51" x14ac:dyDescent="0.25">
      <c r="A461" t="s">
        <v>2364</v>
      </c>
      <c r="B461" t="s">
        <v>1033</v>
      </c>
      <c r="C461" t="s">
        <v>2052</v>
      </c>
      <c r="D461" t="s">
        <v>2264</v>
      </c>
      <c r="E461" s="32">
        <v>98.555555555555557</v>
      </c>
      <c r="F461" s="32">
        <v>290.4755555555555</v>
      </c>
      <c r="G461" s="32">
        <v>6.0388888888888888</v>
      </c>
      <c r="H461" s="37">
        <v>2.0789662928224983E-2</v>
      </c>
      <c r="I461" s="32">
        <v>271.50611111111107</v>
      </c>
      <c r="J461" s="32">
        <v>6.0388888888888888</v>
      </c>
      <c r="K461" s="37">
        <v>2.224218403105312E-2</v>
      </c>
      <c r="L461" s="32">
        <v>39.466666666666669</v>
      </c>
      <c r="M461" s="32">
        <v>0</v>
      </c>
      <c r="N461" s="37">
        <v>0</v>
      </c>
      <c r="O461" s="32">
        <v>24.966666666666665</v>
      </c>
      <c r="P461" s="32">
        <v>0</v>
      </c>
      <c r="Q461" s="37">
        <v>0</v>
      </c>
      <c r="R461" s="32">
        <v>8.8111111111111118</v>
      </c>
      <c r="S461" s="32">
        <v>0</v>
      </c>
      <c r="T461" s="37">
        <v>0</v>
      </c>
      <c r="U461" s="32">
        <v>5.6888888888888891</v>
      </c>
      <c r="V461" s="32">
        <v>0</v>
      </c>
      <c r="W461" s="37">
        <v>0</v>
      </c>
      <c r="X461" s="32">
        <v>78.047222222222217</v>
      </c>
      <c r="Y461" s="32">
        <v>2.2611111111111111</v>
      </c>
      <c r="Z461" s="37">
        <v>2.89710645264619E-2</v>
      </c>
      <c r="AA461" s="32">
        <v>4.4694444444444441</v>
      </c>
      <c r="AB461" s="32">
        <v>0</v>
      </c>
      <c r="AC461" s="37">
        <v>0</v>
      </c>
      <c r="AD461" s="32">
        <v>124.7561111111111</v>
      </c>
      <c r="AE461" s="32">
        <v>3.7777777777777777</v>
      </c>
      <c r="AF461" s="37">
        <v>3.0281304411718869E-2</v>
      </c>
      <c r="AG461" s="32">
        <v>43.736111111111114</v>
      </c>
      <c r="AH461" s="32">
        <v>0</v>
      </c>
      <c r="AI461" s="37">
        <v>0</v>
      </c>
      <c r="AJ461" s="32">
        <v>0</v>
      </c>
      <c r="AK461" s="32">
        <v>0</v>
      </c>
      <c r="AL461" s="37" t="s">
        <v>2466</v>
      </c>
      <c r="AM461" t="s">
        <v>77</v>
      </c>
      <c r="AN461" s="34">
        <v>5</v>
      </c>
      <c r="AX461"/>
      <c r="AY461"/>
    </row>
    <row r="462" spans="1:51" x14ac:dyDescent="0.25">
      <c r="A462" t="s">
        <v>2364</v>
      </c>
      <c r="B462" t="s">
        <v>1701</v>
      </c>
      <c r="C462" t="s">
        <v>1883</v>
      </c>
      <c r="D462" t="s">
        <v>2253</v>
      </c>
      <c r="E462" s="32">
        <v>47.822222222222223</v>
      </c>
      <c r="F462" s="32">
        <v>245.65588888888894</v>
      </c>
      <c r="G462" s="32">
        <v>0</v>
      </c>
      <c r="H462" s="37">
        <v>0</v>
      </c>
      <c r="I462" s="32">
        <v>232.63088888888893</v>
      </c>
      <c r="J462" s="32">
        <v>0</v>
      </c>
      <c r="K462" s="37">
        <v>0</v>
      </c>
      <c r="L462" s="32">
        <v>33.635777777777783</v>
      </c>
      <c r="M462" s="32">
        <v>0</v>
      </c>
      <c r="N462" s="37">
        <v>0</v>
      </c>
      <c r="O462" s="32">
        <v>20.610777777777784</v>
      </c>
      <c r="P462" s="32">
        <v>0</v>
      </c>
      <c r="Q462" s="37">
        <v>0</v>
      </c>
      <c r="R462" s="32">
        <v>8.0250000000000004</v>
      </c>
      <c r="S462" s="32">
        <v>0</v>
      </c>
      <c r="T462" s="37">
        <v>0</v>
      </c>
      <c r="U462" s="32">
        <v>5</v>
      </c>
      <c r="V462" s="32">
        <v>0</v>
      </c>
      <c r="W462" s="37">
        <v>0</v>
      </c>
      <c r="X462" s="32">
        <v>66.061555555555529</v>
      </c>
      <c r="Y462" s="32">
        <v>0</v>
      </c>
      <c r="Z462" s="37">
        <v>0</v>
      </c>
      <c r="AA462" s="32">
        <v>0</v>
      </c>
      <c r="AB462" s="32">
        <v>0</v>
      </c>
      <c r="AC462" s="37" t="s">
        <v>2466</v>
      </c>
      <c r="AD462" s="32">
        <v>145.95855555555562</v>
      </c>
      <c r="AE462" s="32">
        <v>0</v>
      </c>
      <c r="AF462" s="37">
        <v>0</v>
      </c>
      <c r="AG462" s="32">
        <v>0</v>
      </c>
      <c r="AH462" s="32">
        <v>0</v>
      </c>
      <c r="AI462" s="37" t="s">
        <v>2466</v>
      </c>
      <c r="AJ462" s="32">
        <v>0</v>
      </c>
      <c r="AK462" s="32">
        <v>0</v>
      </c>
      <c r="AL462" s="37" t="s">
        <v>2466</v>
      </c>
      <c r="AM462" t="s">
        <v>759</v>
      </c>
      <c r="AN462" s="34">
        <v>5</v>
      </c>
      <c r="AX462"/>
      <c r="AY462"/>
    </row>
    <row r="463" spans="1:51" x14ac:dyDescent="0.25">
      <c r="A463" t="s">
        <v>2364</v>
      </c>
      <c r="B463" t="s">
        <v>1325</v>
      </c>
      <c r="C463" t="s">
        <v>1888</v>
      </c>
      <c r="D463" t="s">
        <v>2283</v>
      </c>
      <c r="E463" s="32">
        <v>107.75555555555556</v>
      </c>
      <c r="F463" s="32">
        <v>351.11388888888894</v>
      </c>
      <c r="G463" s="32">
        <v>42.305999999999997</v>
      </c>
      <c r="H463" s="37">
        <v>0.12049081890174917</v>
      </c>
      <c r="I463" s="32">
        <v>299.80900000000003</v>
      </c>
      <c r="J463" s="32">
        <v>31.047666666666665</v>
      </c>
      <c r="K463" s="37">
        <v>0.10355815424709286</v>
      </c>
      <c r="L463" s="32">
        <v>46.496777777777787</v>
      </c>
      <c r="M463" s="32">
        <v>0.51111111111111107</v>
      </c>
      <c r="N463" s="37">
        <v>1.0992398517459988E-2</v>
      </c>
      <c r="O463" s="32">
        <v>26.568555555555562</v>
      </c>
      <c r="P463" s="32">
        <v>0</v>
      </c>
      <c r="Q463" s="37">
        <v>0</v>
      </c>
      <c r="R463" s="32">
        <v>14.786555555555557</v>
      </c>
      <c r="S463" s="32">
        <v>0.51111111111111107</v>
      </c>
      <c r="T463" s="37">
        <v>3.4565934520097076E-2</v>
      </c>
      <c r="U463" s="32">
        <v>5.1416666666666666</v>
      </c>
      <c r="V463" s="32">
        <v>0</v>
      </c>
      <c r="W463" s="37">
        <v>0</v>
      </c>
      <c r="X463" s="32">
        <v>83.592000000000027</v>
      </c>
      <c r="Y463" s="32">
        <v>0</v>
      </c>
      <c r="Z463" s="37">
        <v>0</v>
      </c>
      <c r="AA463" s="32">
        <v>31.376666666666651</v>
      </c>
      <c r="AB463" s="32">
        <v>10.747222222222224</v>
      </c>
      <c r="AC463" s="37">
        <v>0.34252275222210438</v>
      </c>
      <c r="AD463" s="32">
        <v>151.32044444444443</v>
      </c>
      <c r="AE463" s="32">
        <v>31.047666666666665</v>
      </c>
      <c r="AF463" s="37">
        <v>0.2051782677526133</v>
      </c>
      <c r="AG463" s="32">
        <v>38.328000000000017</v>
      </c>
      <c r="AH463" s="32">
        <v>0</v>
      </c>
      <c r="AI463" s="37">
        <v>0</v>
      </c>
      <c r="AJ463" s="32">
        <v>0</v>
      </c>
      <c r="AK463" s="32">
        <v>0</v>
      </c>
      <c r="AL463" s="37" t="s">
        <v>2466</v>
      </c>
      <c r="AM463" t="s">
        <v>375</v>
      </c>
      <c r="AN463" s="34">
        <v>5</v>
      </c>
      <c r="AX463"/>
      <c r="AY463"/>
    </row>
    <row r="464" spans="1:51" x14ac:dyDescent="0.25">
      <c r="A464" t="s">
        <v>2364</v>
      </c>
      <c r="B464" t="s">
        <v>1431</v>
      </c>
      <c r="C464" t="s">
        <v>1960</v>
      </c>
      <c r="D464" t="s">
        <v>2327</v>
      </c>
      <c r="E464" s="32">
        <v>58.43333333333333</v>
      </c>
      <c r="F464" s="32">
        <v>195.43455555555553</v>
      </c>
      <c r="G464" s="32">
        <v>0</v>
      </c>
      <c r="H464" s="37">
        <v>0</v>
      </c>
      <c r="I464" s="32">
        <v>181.02899999999997</v>
      </c>
      <c r="J464" s="32">
        <v>0</v>
      </c>
      <c r="K464" s="37">
        <v>0</v>
      </c>
      <c r="L464" s="32">
        <v>30.996111111111112</v>
      </c>
      <c r="M464" s="32">
        <v>0</v>
      </c>
      <c r="N464" s="37">
        <v>0</v>
      </c>
      <c r="O464" s="32">
        <v>22.279444444444444</v>
      </c>
      <c r="P464" s="32">
        <v>0</v>
      </c>
      <c r="Q464" s="37">
        <v>0</v>
      </c>
      <c r="R464" s="32">
        <v>2.8055555555555554</v>
      </c>
      <c r="S464" s="32">
        <v>0</v>
      </c>
      <c r="T464" s="37">
        <v>0</v>
      </c>
      <c r="U464" s="32">
        <v>5.9111111111111114</v>
      </c>
      <c r="V464" s="32">
        <v>0</v>
      </c>
      <c r="W464" s="37">
        <v>0</v>
      </c>
      <c r="X464" s="32">
        <v>39.838000000000008</v>
      </c>
      <c r="Y464" s="32">
        <v>0</v>
      </c>
      <c r="Z464" s="37">
        <v>0</v>
      </c>
      <c r="AA464" s="32">
        <v>5.6888888888888891</v>
      </c>
      <c r="AB464" s="32">
        <v>0</v>
      </c>
      <c r="AC464" s="37">
        <v>0</v>
      </c>
      <c r="AD464" s="32">
        <v>118.91155555555552</v>
      </c>
      <c r="AE464" s="32">
        <v>0</v>
      </c>
      <c r="AF464" s="37">
        <v>0</v>
      </c>
      <c r="AG464" s="32">
        <v>0</v>
      </c>
      <c r="AH464" s="32">
        <v>0</v>
      </c>
      <c r="AI464" s="37" t="s">
        <v>2466</v>
      </c>
      <c r="AJ464" s="32">
        <v>0</v>
      </c>
      <c r="AK464" s="32">
        <v>0</v>
      </c>
      <c r="AL464" s="37" t="s">
        <v>2466</v>
      </c>
      <c r="AM464" t="s">
        <v>484</v>
      </c>
      <c r="AN464" s="34">
        <v>5</v>
      </c>
      <c r="AX464"/>
      <c r="AY464"/>
    </row>
    <row r="465" spans="1:51" x14ac:dyDescent="0.25">
      <c r="A465" t="s">
        <v>2364</v>
      </c>
      <c r="B465" t="s">
        <v>1249</v>
      </c>
      <c r="C465" t="s">
        <v>2100</v>
      </c>
      <c r="D465" t="s">
        <v>2302</v>
      </c>
      <c r="E465" s="32">
        <v>88.066666666666663</v>
      </c>
      <c r="F465" s="32">
        <v>281.67322222222225</v>
      </c>
      <c r="G465" s="32">
        <v>16.43611111111111</v>
      </c>
      <c r="H465" s="37">
        <v>5.8351699112328341E-2</v>
      </c>
      <c r="I465" s="32">
        <v>265.18433333333331</v>
      </c>
      <c r="J465" s="32">
        <v>16.43611111111111</v>
      </c>
      <c r="K465" s="37">
        <v>6.197994770094932E-2</v>
      </c>
      <c r="L465" s="32">
        <v>26.677777777777781</v>
      </c>
      <c r="M465" s="32">
        <v>0.54166666666666663</v>
      </c>
      <c r="N465" s="37">
        <v>2.030403998334027E-2</v>
      </c>
      <c r="O465" s="32">
        <v>20.055555555555557</v>
      </c>
      <c r="P465" s="32">
        <v>0.54166666666666663</v>
      </c>
      <c r="Q465" s="37">
        <v>2.7008310249307475E-2</v>
      </c>
      <c r="R465" s="32">
        <v>0.64444444444444449</v>
      </c>
      <c r="S465" s="32">
        <v>0</v>
      </c>
      <c r="T465" s="37">
        <v>0</v>
      </c>
      <c r="U465" s="32">
        <v>5.9777777777777779</v>
      </c>
      <c r="V465" s="32">
        <v>0</v>
      </c>
      <c r="W465" s="37">
        <v>0</v>
      </c>
      <c r="X465" s="32">
        <v>75.174999999999997</v>
      </c>
      <c r="Y465" s="32">
        <v>15.894444444444444</v>
      </c>
      <c r="Z465" s="37">
        <v>0.2114325832317186</v>
      </c>
      <c r="AA465" s="32">
        <v>9.8666666666666671</v>
      </c>
      <c r="AB465" s="32">
        <v>0</v>
      </c>
      <c r="AC465" s="37">
        <v>0</v>
      </c>
      <c r="AD465" s="32">
        <v>77.545999999999992</v>
      </c>
      <c r="AE465" s="32">
        <v>0</v>
      </c>
      <c r="AF465" s="37">
        <v>0</v>
      </c>
      <c r="AG465" s="32">
        <v>86.99111111111111</v>
      </c>
      <c r="AH465" s="32">
        <v>0</v>
      </c>
      <c r="AI465" s="37">
        <v>0</v>
      </c>
      <c r="AJ465" s="32">
        <v>5.416666666666667</v>
      </c>
      <c r="AK465" s="32">
        <v>0</v>
      </c>
      <c r="AL465" s="37">
        <v>0</v>
      </c>
      <c r="AM465" t="s">
        <v>298</v>
      </c>
      <c r="AN465" s="34">
        <v>5</v>
      </c>
      <c r="AX465"/>
      <c r="AY465"/>
    </row>
    <row r="466" spans="1:51" x14ac:dyDescent="0.25">
      <c r="A466" t="s">
        <v>2364</v>
      </c>
      <c r="B466" t="s">
        <v>1129</v>
      </c>
      <c r="C466" t="s">
        <v>2084</v>
      </c>
      <c r="D466" t="s">
        <v>2306</v>
      </c>
      <c r="E466" s="32">
        <v>45.133333333333333</v>
      </c>
      <c r="F466" s="32">
        <v>131.34444444444443</v>
      </c>
      <c r="G466" s="32">
        <v>0</v>
      </c>
      <c r="H466" s="37">
        <v>0</v>
      </c>
      <c r="I466" s="32">
        <v>128.05555555555554</v>
      </c>
      <c r="J466" s="32">
        <v>0</v>
      </c>
      <c r="K466" s="37">
        <v>0</v>
      </c>
      <c r="L466" s="32">
        <v>20.077777777777776</v>
      </c>
      <c r="M466" s="32">
        <v>0</v>
      </c>
      <c r="N466" s="37">
        <v>0</v>
      </c>
      <c r="O466" s="32">
        <v>16.788888888888888</v>
      </c>
      <c r="P466" s="32">
        <v>0</v>
      </c>
      <c r="Q466" s="37">
        <v>0</v>
      </c>
      <c r="R466" s="32">
        <v>0</v>
      </c>
      <c r="S466" s="32">
        <v>0</v>
      </c>
      <c r="T466" s="37" t="s">
        <v>2466</v>
      </c>
      <c r="U466" s="32">
        <v>3.2888888888888888</v>
      </c>
      <c r="V466" s="32">
        <v>0</v>
      </c>
      <c r="W466" s="37">
        <v>0</v>
      </c>
      <c r="X466" s="32">
        <v>43.919444444444444</v>
      </c>
      <c r="Y466" s="32">
        <v>0</v>
      </c>
      <c r="Z466" s="37">
        <v>0</v>
      </c>
      <c r="AA466" s="32">
        <v>0</v>
      </c>
      <c r="AB466" s="32">
        <v>0</v>
      </c>
      <c r="AC466" s="37" t="s">
        <v>2466</v>
      </c>
      <c r="AD466" s="32">
        <v>46.75277777777778</v>
      </c>
      <c r="AE466" s="32">
        <v>0</v>
      </c>
      <c r="AF466" s="37">
        <v>0</v>
      </c>
      <c r="AG466" s="32">
        <v>20.594444444444445</v>
      </c>
      <c r="AH466" s="32">
        <v>0</v>
      </c>
      <c r="AI466" s="37">
        <v>0</v>
      </c>
      <c r="AJ466" s="32">
        <v>0</v>
      </c>
      <c r="AK466" s="32">
        <v>0</v>
      </c>
      <c r="AL466" s="37" t="s">
        <v>2466</v>
      </c>
      <c r="AM466" t="s">
        <v>176</v>
      </c>
      <c r="AN466" s="34">
        <v>5</v>
      </c>
      <c r="AX466"/>
      <c r="AY466"/>
    </row>
    <row r="467" spans="1:51" x14ac:dyDescent="0.25">
      <c r="A467" t="s">
        <v>2364</v>
      </c>
      <c r="B467" t="s">
        <v>1595</v>
      </c>
      <c r="C467" t="s">
        <v>2025</v>
      </c>
      <c r="D467" t="s">
        <v>2269</v>
      </c>
      <c r="E467" s="32">
        <v>97.311111111111117</v>
      </c>
      <c r="F467" s="32">
        <v>325.88622222222222</v>
      </c>
      <c r="G467" s="32">
        <v>161.02199999999999</v>
      </c>
      <c r="H467" s="37">
        <v>0.49410496369557744</v>
      </c>
      <c r="I467" s="32">
        <v>311.31388888888887</v>
      </c>
      <c r="J467" s="32">
        <v>159.95533333333333</v>
      </c>
      <c r="K467" s="37">
        <v>0.51380725063128496</v>
      </c>
      <c r="L467" s="32">
        <v>21.559111111111111</v>
      </c>
      <c r="M467" s="32">
        <v>16.547333333333334</v>
      </c>
      <c r="N467" s="37">
        <v>0.7675331904015833</v>
      </c>
      <c r="O467" s="32">
        <v>17.920111111111112</v>
      </c>
      <c r="P467" s="32">
        <v>15.480666666666666</v>
      </c>
      <c r="Q467" s="37">
        <v>0.86387113175141517</v>
      </c>
      <c r="R467" s="32">
        <v>0</v>
      </c>
      <c r="S467" s="32">
        <v>0</v>
      </c>
      <c r="T467" s="37" t="s">
        <v>2466</v>
      </c>
      <c r="U467" s="32">
        <v>3.6389999999999998</v>
      </c>
      <c r="V467" s="32">
        <v>1.0666666666666667</v>
      </c>
      <c r="W467" s="37">
        <v>0.29312082073829809</v>
      </c>
      <c r="X467" s="32">
        <v>94.465999999999966</v>
      </c>
      <c r="Y467" s="32">
        <v>59.03011111111109</v>
      </c>
      <c r="Z467" s="37">
        <v>0.62488208573572623</v>
      </c>
      <c r="AA467" s="32">
        <v>10.933333333333334</v>
      </c>
      <c r="AB467" s="32">
        <v>0</v>
      </c>
      <c r="AC467" s="37">
        <v>0</v>
      </c>
      <c r="AD467" s="32">
        <v>198.92777777777781</v>
      </c>
      <c r="AE467" s="32">
        <v>85.444555555555553</v>
      </c>
      <c r="AF467" s="37">
        <v>0.42952551177144127</v>
      </c>
      <c r="AG467" s="32">
        <v>0</v>
      </c>
      <c r="AH467" s="32">
        <v>0</v>
      </c>
      <c r="AI467" s="37" t="s">
        <v>2466</v>
      </c>
      <c r="AJ467" s="32">
        <v>0</v>
      </c>
      <c r="AK467" s="32">
        <v>0</v>
      </c>
      <c r="AL467" s="37" t="s">
        <v>2466</v>
      </c>
      <c r="AM467" t="s">
        <v>651</v>
      </c>
      <c r="AN467" s="34">
        <v>5</v>
      </c>
      <c r="AX467"/>
      <c r="AY467"/>
    </row>
    <row r="468" spans="1:51" x14ac:dyDescent="0.25">
      <c r="A468" t="s">
        <v>2364</v>
      </c>
      <c r="B468" t="s">
        <v>1800</v>
      </c>
      <c r="C468" t="s">
        <v>2172</v>
      </c>
      <c r="D468" t="s">
        <v>2287</v>
      </c>
      <c r="E468" s="32">
        <v>54.9</v>
      </c>
      <c r="F468" s="32">
        <v>162.46200000000002</v>
      </c>
      <c r="G468" s="32">
        <v>0</v>
      </c>
      <c r="H468" s="37">
        <v>0</v>
      </c>
      <c r="I468" s="32">
        <v>144.41933333333336</v>
      </c>
      <c r="J468" s="32">
        <v>0</v>
      </c>
      <c r="K468" s="37">
        <v>0</v>
      </c>
      <c r="L468" s="32">
        <v>23.106444444444438</v>
      </c>
      <c r="M468" s="32">
        <v>0</v>
      </c>
      <c r="N468" s="37">
        <v>0</v>
      </c>
      <c r="O468" s="32">
        <v>10.152222222222218</v>
      </c>
      <c r="P468" s="32">
        <v>0</v>
      </c>
      <c r="Q468" s="37">
        <v>0</v>
      </c>
      <c r="R468" s="32">
        <v>7.8597777777777775</v>
      </c>
      <c r="S468" s="32">
        <v>0</v>
      </c>
      <c r="T468" s="37">
        <v>0</v>
      </c>
      <c r="U468" s="32">
        <v>5.0944444444444441</v>
      </c>
      <c r="V468" s="32">
        <v>0</v>
      </c>
      <c r="W468" s="37">
        <v>0</v>
      </c>
      <c r="X468" s="32">
        <v>51.147999999999996</v>
      </c>
      <c r="Y468" s="32">
        <v>0</v>
      </c>
      <c r="Z468" s="37">
        <v>0</v>
      </c>
      <c r="AA468" s="32">
        <v>5.0884444444444448</v>
      </c>
      <c r="AB468" s="32">
        <v>0</v>
      </c>
      <c r="AC468" s="37">
        <v>0</v>
      </c>
      <c r="AD468" s="32">
        <v>77.070666666666696</v>
      </c>
      <c r="AE468" s="32">
        <v>0</v>
      </c>
      <c r="AF468" s="37">
        <v>0</v>
      </c>
      <c r="AG468" s="32">
        <v>0</v>
      </c>
      <c r="AH468" s="32">
        <v>0</v>
      </c>
      <c r="AI468" s="37" t="s">
        <v>2466</v>
      </c>
      <c r="AJ468" s="32">
        <v>6.0484444444444447</v>
      </c>
      <c r="AK468" s="32">
        <v>0</v>
      </c>
      <c r="AL468" s="37">
        <v>0</v>
      </c>
      <c r="AM468" t="s">
        <v>859</v>
      </c>
      <c r="AN468" s="34">
        <v>5</v>
      </c>
      <c r="AX468"/>
      <c r="AY468"/>
    </row>
    <row r="469" spans="1:51" x14ac:dyDescent="0.25">
      <c r="A469" t="s">
        <v>2364</v>
      </c>
      <c r="B469" t="s">
        <v>1843</v>
      </c>
      <c r="C469" t="s">
        <v>1938</v>
      </c>
      <c r="D469" t="s">
        <v>2287</v>
      </c>
      <c r="E469" s="32">
        <v>56.955555555555556</v>
      </c>
      <c r="F469" s="32">
        <v>164.13666666666668</v>
      </c>
      <c r="G469" s="32">
        <v>0</v>
      </c>
      <c r="H469" s="37">
        <v>0</v>
      </c>
      <c r="I469" s="32">
        <v>135.4316666666667</v>
      </c>
      <c r="J469" s="32">
        <v>0</v>
      </c>
      <c r="K469" s="37">
        <v>0</v>
      </c>
      <c r="L469" s="32">
        <v>37.979333333333322</v>
      </c>
      <c r="M469" s="32">
        <v>0</v>
      </c>
      <c r="N469" s="37">
        <v>0</v>
      </c>
      <c r="O469" s="32">
        <v>16.052666666666664</v>
      </c>
      <c r="P469" s="32">
        <v>0</v>
      </c>
      <c r="Q469" s="37">
        <v>0</v>
      </c>
      <c r="R469" s="32">
        <v>17.259999999999994</v>
      </c>
      <c r="S469" s="32">
        <v>0</v>
      </c>
      <c r="T469" s="37">
        <v>0</v>
      </c>
      <c r="U469" s="32">
        <v>4.666666666666667</v>
      </c>
      <c r="V469" s="32">
        <v>0</v>
      </c>
      <c r="W469" s="37">
        <v>0</v>
      </c>
      <c r="X469" s="32">
        <v>68.629111111111115</v>
      </c>
      <c r="Y469" s="32">
        <v>0</v>
      </c>
      <c r="Z469" s="37">
        <v>0</v>
      </c>
      <c r="AA469" s="32">
        <v>6.7783333333333342</v>
      </c>
      <c r="AB469" s="32">
        <v>0</v>
      </c>
      <c r="AC469" s="37">
        <v>0</v>
      </c>
      <c r="AD469" s="32">
        <v>47.327666666666694</v>
      </c>
      <c r="AE469" s="32">
        <v>0</v>
      </c>
      <c r="AF469" s="37">
        <v>0</v>
      </c>
      <c r="AG469" s="32">
        <v>3.4222222222222221</v>
      </c>
      <c r="AH469" s="32">
        <v>0</v>
      </c>
      <c r="AI469" s="37">
        <v>0</v>
      </c>
      <c r="AJ469" s="32">
        <v>0</v>
      </c>
      <c r="AK469" s="32">
        <v>0</v>
      </c>
      <c r="AL469" s="37" t="s">
        <v>2466</v>
      </c>
      <c r="AM469" t="s">
        <v>902</v>
      </c>
      <c r="AN469" s="34">
        <v>5</v>
      </c>
      <c r="AX469"/>
      <c r="AY469"/>
    </row>
    <row r="470" spans="1:51" x14ac:dyDescent="0.25">
      <c r="A470" t="s">
        <v>2364</v>
      </c>
      <c r="B470" t="s">
        <v>1186</v>
      </c>
      <c r="C470" t="s">
        <v>2048</v>
      </c>
      <c r="D470" t="s">
        <v>2243</v>
      </c>
      <c r="E470" s="32">
        <v>33.333333333333336</v>
      </c>
      <c r="F470" s="32">
        <v>140.79166666666669</v>
      </c>
      <c r="G470" s="32">
        <v>0</v>
      </c>
      <c r="H470" s="37">
        <v>0</v>
      </c>
      <c r="I470" s="32">
        <v>129.71666666666667</v>
      </c>
      <c r="J470" s="32">
        <v>0</v>
      </c>
      <c r="K470" s="37">
        <v>0</v>
      </c>
      <c r="L470" s="32">
        <v>33.361111111111114</v>
      </c>
      <c r="M470" s="32">
        <v>0</v>
      </c>
      <c r="N470" s="37">
        <v>0</v>
      </c>
      <c r="O470" s="32">
        <v>27.961111111111112</v>
      </c>
      <c r="P470" s="32">
        <v>0</v>
      </c>
      <c r="Q470" s="37">
        <v>0</v>
      </c>
      <c r="R470" s="32">
        <v>0</v>
      </c>
      <c r="S470" s="32">
        <v>0</v>
      </c>
      <c r="T470" s="37" t="s">
        <v>2466</v>
      </c>
      <c r="U470" s="32">
        <v>5.4</v>
      </c>
      <c r="V470" s="32">
        <v>0</v>
      </c>
      <c r="W470" s="37">
        <v>0</v>
      </c>
      <c r="X470" s="32">
        <v>25.269444444444446</v>
      </c>
      <c r="Y470" s="32">
        <v>0</v>
      </c>
      <c r="Z470" s="37">
        <v>0</v>
      </c>
      <c r="AA470" s="32">
        <v>5.6749999999999998</v>
      </c>
      <c r="AB470" s="32">
        <v>0</v>
      </c>
      <c r="AC470" s="37">
        <v>0</v>
      </c>
      <c r="AD470" s="32">
        <v>37.455555555555556</v>
      </c>
      <c r="AE470" s="32">
        <v>0</v>
      </c>
      <c r="AF470" s="37">
        <v>0</v>
      </c>
      <c r="AG470" s="32">
        <v>39.030555555555559</v>
      </c>
      <c r="AH470" s="32">
        <v>0</v>
      </c>
      <c r="AI470" s="37">
        <v>0</v>
      </c>
      <c r="AJ470" s="32">
        <v>0</v>
      </c>
      <c r="AK470" s="32">
        <v>0</v>
      </c>
      <c r="AL470" s="37" t="s">
        <v>2466</v>
      </c>
      <c r="AM470" t="s">
        <v>234</v>
      </c>
      <c r="AN470" s="34">
        <v>5</v>
      </c>
      <c r="AX470"/>
      <c r="AY470"/>
    </row>
    <row r="471" spans="1:51" x14ac:dyDescent="0.25">
      <c r="A471" t="s">
        <v>2364</v>
      </c>
      <c r="B471" t="s">
        <v>1849</v>
      </c>
      <c r="C471" t="s">
        <v>2068</v>
      </c>
      <c r="D471" t="s">
        <v>2293</v>
      </c>
      <c r="E471" s="32">
        <v>45.911111111111111</v>
      </c>
      <c r="F471" s="32">
        <v>160.27055555555552</v>
      </c>
      <c r="G471" s="32">
        <v>32.560222222222222</v>
      </c>
      <c r="H471" s="37">
        <v>0.20315785460003402</v>
      </c>
      <c r="I471" s="32">
        <v>142.84488888888887</v>
      </c>
      <c r="J471" s="32">
        <v>32.560222222222222</v>
      </c>
      <c r="K471" s="37">
        <v>0.22794110783725005</v>
      </c>
      <c r="L471" s="32">
        <v>29.18044444444444</v>
      </c>
      <c r="M471" s="32">
        <v>5.0613333333333328</v>
      </c>
      <c r="N471" s="37">
        <v>0.17344949433410503</v>
      </c>
      <c r="O471" s="32">
        <v>11.754777777777775</v>
      </c>
      <c r="P471" s="32">
        <v>5.0613333333333328</v>
      </c>
      <c r="Q471" s="37">
        <v>0.43057669221971212</v>
      </c>
      <c r="R471" s="32">
        <v>13.470111111111111</v>
      </c>
      <c r="S471" s="32">
        <v>0</v>
      </c>
      <c r="T471" s="37">
        <v>0</v>
      </c>
      <c r="U471" s="32">
        <v>3.9555555555555557</v>
      </c>
      <c r="V471" s="32">
        <v>0</v>
      </c>
      <c r="W471" s="37">
        <v>0</v>
      </c>
      <c r="X471" s="32">
        <v>42.012666666666668</v>
      </c>
      <c r="Y471" s="32">
        <v>27.104444444444447</v>
      </c>
      <c r="Z471" s="37">
        <v>0.64514934649338562</v>
      </c>
      <c r="AA471" s="32">
        <v>0</v>
      </c>
      <c r="AB471" s="32">
        <v>0</v>
      </c>
      <c r="AC471" s="37" t="s">
        <v>2466</v>
      </c>
      <c r="AD471" s="32">
        <v>50.194333333333319</v>
      </c>
      <c r="AE471" s="32">
        <v>0.14444444444444443</v>
      </c>
      <c r="AF471" s="37">
        <v>2.8777042118521574E-3</v>
      </c>
      <c r="AG471" s="32">
        <v>38.883111111111106</v>
      </c>
      <c r="AH471" s="32">
        <v>0.25</v>
      </c>
      <c r="AI471" s="37">
        <v>6.4295266725342059E-3</v>
      </c>
      <c r="AJ471" s="32">
        <v>0</v>
      </c>
      <c r="AK471" s="32">
        <v>0</v>
      </c>
      <c r="AL471" s="37" t="s">
        <v>2466</v>
      </c>
      <c r="AM471" t="s">
        <v>908</v>
      </c>
      <c r="AN471" s="34">
        <v>5</v>
      </c>
      <c r="AX471"/>
      <c r="AY471"/>
    </row>
    <row r="472" spans="1:51" x14ac:dyDescent="0.25">
      <c r="A472" t="s">
        <v>2364</v>
      </c>
      <c r="B472" t="s">
        <v>1645</v>
      </c>
      <c r="C472" t="s">
        <v>1901</v>
      </c>
      <c r="D472" t="s">
        <v>2266</v>
      </c>
      <c r="E472" s="32">
        <v>79.488888888888894</v>
      </c>
      <c r="F472" s="32">
        <v>300.22177777777773</v>
      </c>
      <c r="G472" s="32">
        <v>11.844444444444445</v>
      </c>
      <c r="H472" s="37">
        <v>3.9452315991585489E-2</v>
      </c>
      <c r="I472" s="32">
        <v>267.33011111111108</v>
      </c>
      <c r="J472" s="32">
        <v>11.844444444444445</v>
      </c>
      <c r="K472" s="37">
        <v>4.4306435946235435E-2</v>
      </c>
      <c r="L472" s="32">
        <v>72.129555555555555</v>
      </c>
      <c r="M472" s="32">
        <v>0</v>
      </c>
      <c r="N472" s="37">
        <v>0</v>
      </c>
      <c r="O472" s="32">
        <v>39.237888888888889</v>
      </c>
      <c r="P472" s="32">
        <v>0</v>
      </c>
      <c r="Q472" s="37">
        <v>0</v>
      </c>
      <c r="R472" s="32">
        <v>27.469444444444445</v>
      </c>
      <c r="S472" s="32">
        <v>0</v>
      </c>
      <c r="T472" s="37">
        <v>0</v>
      </c>
      <c r="U472" s="32">
        <v>5.4222222222222225</v>
      </c>
      <c r="V472" s="32">
        <v>0</v>
      </c>
      <c r="W472" s="37">
        <v>0</v>
      </c>
      <c r="X472" s="32">
        <v>48.462777777777774</v>
      </c>
      <c r="Y472" s="32">
        <v>1.8166666666666667</v>
      </c>
      <c r="Z472" s="37">
        <v>3.7485813854848511E-2</v>
      </c>
      <c r="AA472" s="32">
        <v>0</v>
      </c>
      <c r="AB472" s="32">
        <v>0</v>
      </c>
      <c r="AC472" s="37" t="s">
        <v>2466</v>
      </c>
      <c r="AD472" s="32">
        <v>155.44611111111109</v>
      </c>
      <c r="AE472" s="32">
        <v>10.027777777777779</v>
      </c>
      <c r="AF472" s="37">
        <v>6.4509672876988458E-2</v>
      </c>
      <c r="AG472" s="32">
        <v>24.183333333333334</v>
      </c>
      <c r="AH472" s="32">
        <v>0</v>
      </c>
      <c r="AI472" s="37">
        <v>0</v>
      </c>
      <c r="AJ472" s="32">
        <v>0</v>
      </c>
      <c r="AK472" s="32">
        <v>0</v>
      </c>
      <c r="AL472" s="37" t="s">
        <v>2466</v>
      </c>
      <c r="AM472" t="s">
        <v>702</v>
      </c>
      <c r="AN472" s="34">
        <v>5</v>
      </c>
      <c r="AX472"/>
      <c r="AY472"/>
    </row>
    <row r="473" spans="1:51" x14ac:dyDescent="0.25">
      <c r="A473" t="s">
        <v>2364</v>
      </c>
      <c r="B473" t="s">
        <v>1792</v>
      </c>
      <c r="C473" t="s">
        <v>1933</v>
      </c>
      <c r="D473" t="s">
        <v>2322</v>
      </c>
      <c r="E473" s="32">
        <v>104.05555555555556</v>
      </c>
      <c r="F473" s="32">
        <v>414.59455555555553</v>
      </c>
      <c r="G473" s="32">
        <v>0</v>
      </c>
      <c r="H473" s="37">
        <v>0</v>
      </c>
      <c r="I473" s="32">
        <v>400.87533333333329</v>
      </c>
      <c r="J473" s="32">
        <v>0</v>
      </c>
      <c r="K473" s="37">
        <v>0</v>
      </c>
      <c r="L473" s="32">
        <v>97.149888888888867</v>
      </c>
      <c r="M473" s="32">
        <v>0</v>
      </c>
      <c r="N473" s="37">
        <v>0</v>
      </c>
      <c r="O473" s="32">
        <v>83.430666666666653</v>
      </c>
      <c r="P473" s="32">
        <v>0</v>
      </c>
      <c r="Q473" s="37">
        <v>0</v>
      </c>
      <c r="R473" s="32">
        <v>8.0303333333333349</v>
      </c>
      <c r="S473" s="32">
        <v>0</v>
      </c>
      <c r="T473" s="37">
        <v>0</v>
      </c>
      <c r="U473" s="32">
        <v>5.6888888888888891</v>
      </c>
      <c r="V473" s="32">
        <v>0</v>
      </c>
      <c r="W473" s="37">
        <v>0</v>
      </c>
      <c r="X473" s="32">
        <v>79.693444444444481</v>
      </c>
      <c r="Y473" s="32">
        <v>0</v>
      </c>
      <c r="Z473" s="37">
        <v>0</v>
      </c>
      <c r="AA473" s="32">
        <v>0</v>
      </c>
      <c r="AB473" s="32">
        <v>0</v>
      </c>
      <c r="AC473" s="37" t="s">
        <v>2466</v>
      </c>
      <c r="AD473" s="32">
        <v>101.82</v>
      </c>
      <c r="AE473" s="32">
        <v>0</v>
      </c>
      <c r="AF473" s="37">
        <v>0</v>
      </c>
      <c r="AG473" s="32">
        <v>135.9312222222222</v>
      </c>
      <c r="AH473" s="32">
        <v>0</v>
      </c>
      <c r="AI473" s="37">
        <v>0</v>
      </c>
      <c r="AJ473" s="32">
        <v>0</v>
      </c>
      <c r="AK473" s="32">
        <v>0</v>
      </c>
      <c r="AL473" s="37" t="s">
        <v>2466</v>
      </c>
      <c r="AM473" t="s">
        <v>851</v>
      </c>
      <c r="AN473" s="34">
        <v>5</v>
      </c>
      <c r="AX473"/>
      <c r="AY473"/>
    </row>
    <row r="474" spans="1:51" x14ac:dyDescent="0.25">
      <c r="A474" t="s">
        <v>2364</v>
      </c>
      <c r="B474" t="s">
        <v>1196</v>
      </c>
      <c r="C474" t="s">
        <v>2101</v>
      </c>
      <c r="D474" t="s">
        <v>2277</v>
      </c>
      <c r="E474" s="32">
        <v>46.266666666666666</v>
      </c>
      <c r="F474" s="32">
        <v>157.43433333333337</v>
      </c>
      <c r="G474" s="32">
        <v>0</v>
      </c>
      <c r="H474" s="37">
        <v>0</v>
      </c>
      <c r="I474" s="32">
        <v>146.12900000000002</v>
      </c>
      <c r="J474" s="32">
        <v>0</v>
      </c>
      <c r="K474" s="37">
        <v>0</v>
      </c>
      <c r="L474" s="32">
        <v>27.967888888888886</v>
      </c>
      <c r="M474" s="32">
        <v>0</v>
      </c>
      <c r="N474" s="37">
        <v>0</v>
      </c>
      <c r="O474" s="32">
        <v>24.145666666666664</v>
      </c>
      <c r="P474" s="32">
        <v>0</v>
      </c>
      <c r="Q474" s="37">
        <v>0</v>
      </c>
      <c r="R474" s="32">
        <v>0</v>
      </c>
      <c r="S474" s="32">
        <v>0</v>
      </c>
      <c r="T474" s="37" t="s">
        <v>2466</v>
      </c>
      <c r="U474" s="32">
        <v>3.8222222222222224</v>
      </c>
      <c r="V474" s="32">
        <v>0</v>
      </c>
      <c r="W474" s="37">
        <v>0</v>
      </c>
      <c r="X474" s="32">
        <v>30.306777777777789</v>
      </c>
      <c r="Y474" s="32">
        <v>0</v>
      </c>
      <c r="Z474" s="37">
        <v>0</v>
      </c>
      <c r="AA474" s="32">
        <v>7.4831111111111088</v>
      </c>
      <c r="AB474" s="32">
        <v>0</v>
      </c>
      <c r="AC474" s="37">
        <v>0</v>
      </c>
      <c r="AD474" s="32">
        <v>91.676555555555566</v>
      </c>
      <c r="AE474" s="32">
        <v>0</v>
      </c>
      <c r="AF474" s="37">
        <v>0</v>
      </c>
      <c r="AG474" s="32">
        <v>0</v>
      </c>
      <c r="AH474" s="32">
        <v>0</v>
      </c>
      <c r="AI474" s="37" t="s">
        <v>2466</v>
      </c>
      <c r="AJ474" s="32">
        <v>0</v>
      </c>
      <c r="AK474" s="32">
        <v>0</v>
      </c>
      <c r="AL474" s="37" t="s">
        <v>2466</v>
      </c>
      <c r="AM474" t="s">
        <v>244</v>
      </c>
      <c r="AN474" s="34">
        <v>5</v>
      </c>
      <c r="AX474"/>
      <c r="AY474"/>
    </row>
    <row r="475" spans="1:51" x14ac:dyDescent="0.25">
      <c r="A475" t="s">
        <v>2364</v>
      </c>
      <c r="B475" t="s">
        <v>1093</v>
      </c>
      <c r="C475" t="s">
        <v>2073</v>
      </c>
      <c r="D475" t="s">
        <v>2312</v>
      </c>
      <c r="E475" s="32">
        <v>96.811111111111117</v>
      </c>
      <c r="F475" s="32">
        <v>281.55166666666662</v>
      </c>
      <c r="G475" s="32">
        <v>0.3611111111111111</v>
      </c>
      <c r="H475" s="37">
        <v>1.2825749369071793E-3</v>
      </c>
      <c r="I475" s="32">
        <v>264.04155555555553</v>
      </c>
      <c r="J475" s="32">
        <v>0.3611111111111111</v>
      </c>
      <c r="K475" s="37">
        <v>1.3676298427772733E-3</v>
      </c>
      <c r="L475" s="32">
        <v>39.071555555555548</v>
      </c>
      <c r="M475" s="32">
        <v>0.3611111111111111</v>
      </c>
      <c r="N475" s="37">
        <v>9.2423018734856862E-3</v>
      </c>
      <c r="O475" s="32">
        <v>22.02033333333333</v>
      </c>
      <c r="P475" s="32">
        <v>0.3611111111111111</v>
      </c>
      <c r="Q475" s="37">
        <v>1.6398984776696289E-2</v>
      </c>
      <c r="R475" s="32">
        <v>11.984555555555554</v>
      </c>
      <c r="S475" s="32">
        <v>0</v>
      </c>
      <c r="T475" s="37">
        <v>0</v>
      </c>
      <c r="U475" s="32">
        <v>5.0666666666666664</v>
      </c>
      <c r="V475" s="32">
        <v>0</v>
      </c>
      <c r="W475" s="37">
        <v>0</v>
      </c>
      <c r="X475" s="32">
        <v>79.136666666666699</v>
      </c>
      <c r="Y475" s="32">
        <v>0</v>
      </c>
      <c r="Z475" s="37">
        <v>0</v>
      </c>
      <c r="AA475" s="32">
        <v>0.45888888888888885</v>
      </c>
      <c r="AB475" s="32">
        <v>0</v>
      </c>
      <c r="AC475" s="37">
        <v>0</v>
      </c>
      <c r="AD475" s="32">
        <v>160.86377777777773</v>
      </c>
      <c r="AE475" s="32">
        <v>0</v>
      </c>
      <c r="AF475" s="37">
        <v>0</v>
      </c>
      <c r="AG475" s="32">
        <v>2.020777777777778</v>
      </c>
      <c r="AH475" s="32">
        <v>0</v>
      </c>
      <c r="AI475" s="37">
        <v>0</v>
      </c>
      <c r="AJ475" s="32">
        <v>0</v>
      </c>
      <c r="AK475" s="32">
        <v>0</v>
      </c>
      <c r="AL475" s="37" t="s">
        <v>2466</v>
      </c>
      <c r="AM475" t="s">
        <v>139</v>
      </c>
      <c r="AN475" s="34">
        <v>5</v>
      </c>
      <c r="AX475"/>
      <c r="AY475"/>
    </row>
    <row r="476" spans="1:51" x14ac:dyDescent="0.25">
      <c r="A476" t="s">
        <v>2364</v>
      </c>
      <c r="B476" t="s">
        <v>1489</v>
      </c>
      <c r="C476" t="s">
        <v>1952</v>
      </c>
      <c r="D476" t="s">
        <v>2303</v>
      </c>
      <c r="E476" s="32">
        <v>86.144444444444446</v>
      </c>
      <c r="F476" s="32">
        <v>260.70811111111107</v>
      </c>
      <c r="G476" s="32">
        <v>2.2111111111111112</v>
      </c>
      <c r="H476" s="37">
        <v>8.4811749879494889E-3</v>
      </c>
      <c r="I476" s="32">
        <v>250.06366666666662</v>
      </c>
      <c r="J476" s="32">
        <v>2.2111111111111112</v>
      </c>
      <c r="K476" s="37">
        <v>8.8421926327206472E-3</v>
      </c>
      <c r="L476" s="32">
        <v>46.881666666666668</v>
      </c>
      <c r="M476" s="32">
        <v>0</v>
      </c>
      <c r="N476" s="37">
        <v>0</v>
      </c>
      <c r="O476" s="32">
        <v>36.237222222222222</v>
      </c>
      <c r="P476" s="32">
        <v>0</v>
      </c>
      <c r="Q476" s="37">
        <v>0</v>
      </c>
      <c r="R476" s="32">
        <v>5.6</v>
      </c>
      <c r="S476" s="32">
        <v>0</v>
      </c>
      <c r="T476" s="37">
        <v>0</v>
      </c>
      <c r="U476" s="32">
        <v>5.0444444444444443</v>
      </c>
      <c r="V476" s="32">
        <v>0</v>
      </c>
      <c r="W476" s="37">
        <v>0</v>
      </c>
      <c r="X476" s="32">
        <v>52.545888888888889</v>
      </c>
      <c r="Y476" s="32">
        <v>0.4</v>
      </c>
      <c r="Z476" s="37">
        <v>7.6123938229653238E-3</v>
      </c>
      <c r="AA476" s="32">
        <v>0</v>
      </c>
      <c r="AB476" s="32">
        <v>0</v>
      </c>
      <c r="AC476" s="37" t="s">
        <v>2466</v>
      </c>
      <c r="AD476" s="32">
        <v>161.28055555555551</v>
      </c>
      <c r="AE476" s="32">
        <v>1.8111111111111111</v>
      </c>
      <c r="AF476" s="37">
        <v>1.1229568901672383E-2</v>
      </c>
      <c r="AG476" s="32">
        <v>0</v>
      </c>
      <c r="AH476" s="32">
        <v>0</v>
      </c>
      <c r="AI476" s="37" t="s">
        <v>2466</v>
      </c>
      <c r="AJ476" s="32">
        <v>0</v>
      </c>
      <c r="AK476" s="32">
        <v>0</v>
      </c>
      <c r="AL476" s="37" t="s">
        <v>2466</v>
      </c>
      <c r="AM476" t="s">
        <v>544</v>
      </c>
      <c r="AN476" s="34">
        <v>5</v>
      </c>
      <c r="AX476"/>
      <c r="AY476"/>
    </row>
    <row r="477" spans="1:51" x14ac:dyDescent="0.25">
      <c r="A477" t="s">
        <v>2364</v>
      </c>
      <c r="B477" t="s">
        <v>1253</v>
      </c>
      <c r="C477" t="s">
        <v>2119</v>
      </c>
      <c r="D477" t="s">
        <v>2244</v>
      </c>
      <c r="E477" s="32">
        <v>75</v>
      </c>
      <c r="F477" s="32">
        <v>231.15577777777781</v>
      </c>
      <c r="G477" s="32">
        <v>53.448222222222221</v>
      </c>
      <c r="H477" s="37">
        <v>0.23122165812184373</v>
      </c>
      <c r="I477" s="32">
        <v>220.70388888888891</v>
      </c>
      <c r="J477" s="32">
        <v>53.392666666666663</v>
      </c>
      <c r="K477" s="37">
        <v>0.24191991783863243</v>
      </c>
      <c r="L477" s="32">
        <v>27.246333333333343</v>
      </c>
      <c r="M477" s="32">
        <v>0.46111111111111114</v>
      </c>
      <c r="N477" s="37">
        <v>1.6923785871289506E-2</v>
      </c>
      <c r="O477" s="32">
        <v>20.996333333333343</v>
      </c>
      <c r="P477" s="32">
        <v>0.40555555555555556</v>
      </c>
      <c r="Q477" s="37">
        <v>1.9315541867098478E-2</v>
      </c>
      <c r="R477" s="32">
        <v>1.0055555555555555</v>
      </c>
      <c r="S477" s="32">
        <v>5.5555555555555552E-2</v>
      </c>
      <c r="T477" s="37">
        <v>5.5248618784530384E-2</v>
      </c>
      <c r="U477" s="32">
        <v>5.2444444444444445</v>
      </c>
      <c r="V477" s="32">
        <v>0</v>
      </c>
      <c r="W477" s="37">
        <v>0</v>
      </c>
      <c r="X477" s="32">
        <v>69.309333333333342</v>
      </c>
      <c r="Y477" s="32">
        <v>20.166777777777778</v>
      </c>
      <c r="Z477" s="37">
        <v>0.29096770677029227</v>
      </c>
      <c r="AA477" s="32">
        <v>4.201888888888889</v>
      </c>
      <c r="AB477" s="32">
        <v>0</v>
      </c>
      <c r="AC477" s="37">
        <v>0</v>
      </c>
      <c r="AD477" s="32">
        <v>109.36433333333335</v>
      </c>
      <c r="AE477" s="32">
        <v>32.82033333333333</v>
      </c>
      <c r="AF477" s="37">
        <v>0.30010088602926605</v>
      </c>
      <c r="AG477" s="32">
        <v>21.033888888888892</v>
      </c>
      <c r="AH477" s="32">
        <v>0</v>
      </c>
      <c r="AI477" s="37">
        <v>0</v>
      </c>
      <c r="AJ477" s="32">
        <v>0</v>
      </c>
      <c r="AK477" s="32">
        <v>0</v>
      </c>
      <c r="AL477" s="37" t="s">
        <v>2466</v>
      </c>
      <c r="AM477" t="s">
        <v>302</v>
      </c>
      <c r="AN477" s="34">
        <v>5</v>
      </c>
      <c r="AX477"/>
      <c r="AY477"/>
    </row>
    <row r="478" spans="1:51" x14ac:dyDescent="0.25">
      <c r="A478" t="s">
        <v>2364</v>
      </c>
      <c r="B478" t="s">
        <v>1546</v>
      </c>
      <c r="C478" t="s">
        <v>2051</v>
      </c>
      <c r="D478" t="s">
        <v>2278</v>
      </c>
      <c r="E478" s="32">
        <v>103.91111111111111</v>
      </c>
      <c r="F478" s="32">
        <v>326.04833333333329</v>
      </c>
      <c r="G478" s="32">
        <v>42.516444444444446</v>
      </c>
      <c r="H478" s="37">
        <v>0.13039920802471347</v>
      </c>
      <c r="I478" s="32">
        <v>305.51222222222225</v>
      </c>
      <c r="J478" s="32">
        <v>42.516444444444446</v>
      </c>
      <c r="K478" s="37">
        <v>0.13916446332388957</v>
      </c>
      <c r="L478" s="32">
        <v>83.335999999999999</v>
      </c>
      <c r="M478" s="32">
        <v>10.745222222222223</v>
      </c>
      <c r="N478" s="37">
        <v>0.12893854063336641</v>
      </c>
      <c r="O478" s="32">
        <v>67.546111111111117</v>
      </c>
      <c r="P478" s="32">
        <v>10.745222222222223</v>
      </c>
      <c r="Q478" s="37">
        <v>0.15907980556492274</v>
      </c>
      <c r="R478" s="32">
        <v>10.812111111111109</v>
      </c>
      <c r="S478" s="32">
        <v>0</v>
      </c>
      <c r="T478" s="37">
        <v>0</v>
      </c>
      <c r="U478" s="32">
        <v>4.9777777777777779</v>
      </c>
      <c r="V478" s="32">
        <v>0</v>
      </c>
      <c r="W478" s="37">
        <v>0</v>
      </c>
      <c r="X478" s="32">
        <v>65.131111111111096</v>
      </c>
      <c r="Y478" s="32">
        <v>11.841555555555555</v>
      </c>
      <c r="Z478" s="37">
        <v>0.18181104780101678</v>
      </c>
      <c r="AA478" s="32">
        <v>4.7462222222222206</v>
      </c>
      <c r="AB478" s="32">
        <v>0</v>
      </c>
      <c r="AC478" s="37">
        <v>0</v>
      </c>
      <c r="AD478" s="32">
        <v>172.83500000000001</v>
      </c>
      <c r="AE478" s="32">
        <v>19.929666666666666</v>
      </c>
      <c r="AF478" s="37">
        <v>0.11531036344876133</v>
      </c>
      <c r="AG478" s="32">
        <v>0</v>
      </c>
      <c r="AH478" s="32">
        <v>0</v>
      </c>
      <c r="AI478" s="37" t="s">
        <v>2466</v>
      </c>
      <c r="AJ478" s="32">
        <v>0</v>
      </c>
      <c r="AK478" s="32">
        <v>0</v>
      </c>
      <c r="AL478" s="37" t="s">
        <v>2466</v>
      </c>
      <c r="AM478" t="s">
        <v>601</v>
      </c>
      <c r="AN478" s="34">
        <v>5</v>
      </c>
      <c r="AX478"/>
      <c r="AY478"/>
    </row>
    <row r="479" spans="1:51" x14ac:dyDescent="0.25">
      <c r="A479" t="s">
        <v>2364</v>
      </c>
      <c r="B479" t="s">
        <v>1101</v>
      </c>
      <c r="C479" t="s">
        <v>1954</v>
      </c>
      <c r="D479" t="s">
        <v>2274</v>
      </c>
      <c r="E479" s="32">
        <v>82.8</v>
      </c>
      <c r="F479" s="32">
        <v>169.73277777777776</v>
      </c>
      <c r="G479" s="32">
        <v>0</v>
      </c>
      <c r="H479" s="37">
        <v>0</v>
      </c>
      <c r="I479" s="32">
        <v>166.26611111111112</v>
      </c>
      <c r="J479" s="32">
        <v>0</v>
      </c>
      <c r="K479" s="37">
        <v>0</v>
      </c>
      <c r="L479" s="32">
        <v>30.6601111111111</v>
      </c>
      <c r="M479" s="32">
        <v>0</v>
      </c>
      <c r="N479" s="37">
        <v>0</v>
      </c>
      <c r="O479" s="32">
        <v>27.193444444444431</v>
      </c>
      <c r="P479" s="32">
        <v>0</v>
      </c>
      <c r="Q479" s="37">
        <v>0</v>
      </c>
      <c r="R479" s="32">
        <v>3.4666666666666668</v>
      </c>
      <c r="S479" s="32">
        <v>0</v>
      </c>
      <c r="T479" s="37">
        <v>0</v>
      </c>
      <c r="U479" s="32">
        <v>0</v>
      </c>
      <c r="V479" s="32">
        <v>0</v>
      </c>
      <c r="W479" s="37" t="s">
        <v>2466</v>
      </c>
      <c r="X479" s="32">
        <v>54.700111111111106</v>
      </c>
      <c r="Y479" s="32">
        <v>0</v>
      </c>
      <c r="Z479" s="37">
        <v>0</v>
      </c>
      <c r="AA479" s="32">
        <v>0</v>
      </c>
      <c r="AB479" s="32">
        <v>0</v>
      </c>
      <c r="AC479" s="37" t="s">
        <v>2466</v>
      </c>
      <c r="AD479" s="32">
        <v>84.372555555555564</v>
      </c>
      <c r="AE479" s="32">
        <v>0</v>
      </c>
      <c r="AF479" s="37">
        <v>0</v>
      </c>
      <c r="AG479" s="32">
        <v>0</v>
      </c>
      <c r="AH479" s="32">
        <v>0</v>
      </c>
      <c r="AI479" s="37" t="s">
        <v>2466</v>
      </c>
      <c r="AJ479" s="32">
        <v>0</v>
      </c>
      <c r="AK479" s="32">
        <v>0</v>
      </c>
      <c r="AL479" s="37" t="s">
        <v>2466</v>
      </c>
      <c r="AM479" t="s">
        <v>148</v>
      </c>
      <c r="AN479" s="34">
        <v>5</v>
      </c>
      <c r="AX479"/>
      <c r="AY479"/>
    </row>
    <row r="480" spans="1:51" x14ac:dyDescent="0.25">
      <c r="A480" t="s">
        <v>2364</v>
      </c>
      <c r="B480" t="s">
        <v>1269</v>
      </c>
      <c r="C480" t="s">
        <v>1914</v>
      </c>
      <c r="D480" t="s">
        <v>2289</v>
      </c>
      <c r="E480" s="32">
        <v>38.755555555555553</v>
      </c>
      <c r="F480" s="32">
        <v>121.398</v>
      </c>
      <c r="G480" s="32">
        <v>0</v>
      </c>
      <c r="H480" s="37">
        <v>0</v>
      </c>
      <c r="I480" s="32">
        <v>117.41466666666666</v>
      </c>
      <c r="J480" s="32">
        <v>0</v>
      </c>
      <c r="K480" s="37">
        <v>0</v>
      </c>
      <c r="L480" s="32">
        <v>12.766777777777779</v>
      </c>
      <c r="M480" s="32">
        <v>0</v>
      </c>
      <c r="N480" s="37">
        <v>0</v>
      </c>
      <c r="O480" s="32">
        <v>9.0334444444444451</v>
      </c>
      <c r="P480" s="32">
        <v>0</v>
      </c>
      <c r="Q480" s="37">
        <v>0</v>
      </c>
      <c r="R480" s="32">
        <v>0</v>
      </c>
      <c r="S480" s="32">
        <v>0</v>
      </c>
      <c r="T480" s="37" t="s">
        <v>2466</v>
      </c>
      <c r="U480" s="32">
        <v>3.7333333333333334</v>
      </c>
      <c r="V480" s="32">
        <v>0</v>
      </c>
      <c r="W480" s="37">
        <v>0</v>
      </c>
      <c r="X480" s="32">
        <v>35.205999999999996</v>
      </c>
      <c r="Y480" s="32">
        <v>0</v>
      </c>
      <c r="Z480" s="37">
        <v>0</v>
      </c>
      <c r="AA480" s="32">
        <v>0.25</v>
      </c>
      <c r="AB480" s="32">
        <v>0</v>
      </c>
      <c r="AC480" s="37">
        <v>0</v>
      </c>
      <c r="AD480" s="32">
        <v>73.130777777777766</v>
      </c>
      <c r="AE480" s="32">
        <v>0</v>
      </c>
      <c r="AF480" s="37">
        <v>0</v>
      </c>
      <c r="AG480" s="32">
        <v>4.4444444444444446E-2</v>
      </c>
      <c r="AH480" s="32">
        <v>0</v>
      </c>
      <c r="AI480" s="37">
        <v>0</v>
      </c>
      <c r="AJ480" s="32">
        <v>0</v>
      </c>
      <c r="AK480" s="32">
        <v>0</v>
      </c>
      <c r="AL480" s="37" t="s">
        <v>2466</v>
      </c>
      <c r="AM480" t="s">
        <v>319</v>
      </c>
      <c r="AN480" s="34">
        <v>5</v>
      </c>
      <c r="AX480"/>
      <c r="AY480"/>
    </row>
    <row r="481" spans="1:51" x14ac:dyDescent="0.25">
      <c r="A481" t="s">
        <v>2364</v>
      </c>
      <c r="B481" t="s">
        <v>1006</v>
      </c>
      <c r="C481" t="s">
        <v>2006</v>
      </c>
      <c r="D481" t="s">
        <v>2241</v>
      </c>
      <c r="E481" s="32">
        <v>110.76666666666667</v>
      </c>
      <c r="F481" s="32">
        <v>402.45888888888891</v>
      </c>
      <c r="G481" s="32">
        <v>63.216999999999999</v>
      </c>
      <c r="H481" s="37">
        <v>0.15707691330791551</v>
      </c>
      <c r="I481" s="32">
        <v>385.72211111111113</v>
      </c>
      <c r="J481" s="32">
        <v>63.216999999999999</v>
      </c>
      <c r="K481" s="37">
        <v>0.16389260086204835</v>
      </c>
      <c r="L481" s="32">
        <v>59.849555555555547</v>
      </c>
      <c r="M481" s="32">
        <v>27.551444444444442</v>
      </c>
      <c r="N481" s="37">
        <v>0.46034501323689403</v>
      </c>
      <c r="O481" s="32">
        <v>48.649555555555544</v>
      </c>
      <c r="P481" s="32">
        <v>27.551444444444442</v>
      </c>
      <c r="Q481" s="37">
        <v>0.56632468950270198</v>
      </c>
      <c r="R481" s="32">
        <v>5.6888888888888891</v>
      </c>
      <c r="S481" s="32">
        <v>0</v>
      </c>
      <c r="T481" s="37">
        <v>0</v>
      </c>
      <c r="U481" s="32">
        <v>5.5111111111111111</v>
      </c>
      <c r="V481" s="32">
        <v>0</v>
      </c>
      <c r="W481" s="37">
        <v>0</v>
      </c>
      <c r="X481" s="32">
        <v>99.115111111111133</v>
      </c>
      <c r="Y481" s="32">
        <v>14.540555555555557</v>
      </c>
      <c r="Z481" s="37">
        <v>0.14670372047764887</v>
      </c>
      <c r="AA481" s="32">
        <v>5.536777777777778</v>
      </c>
      <c r="AB481" s="32">
        <v>0</v>
      </c>
      <c r="AC481" s="37">
        <v>0</v>
      </c>
      <c r="AD481" s="32">
        <v>229.01511111111108</v>
      </c>
      <c r="AE481" s="32">
        <v>21.125</v>
      </c>
      <c r="AF481" s="37">
        <v>9.2242821434393468E-2</v>
      </c>
      <c r="AG481" s="32">
        <v>8.9423333333333357</v>
      </c>
      <c r="AH481" s="32">
        <v>0</v>
      </c>
      <c r="AI481" s="37">
        <v>0</v>
      </c>
      <c r="AJ481" s="32">
        <v>0</v>
      </c>
      <c r="AK481" s="32">
        <v>0</v>
      </c>
      <c r="AL481" s="37" t="s">
        <v>2466</v>
      </c>
      <c r="AM481" t="s">
        <v>50</v>
      </c>
      <c r="AN481" s="34">
        <v>5</v>
      </c>
      <c r="AX481"/>
      <c r="AY481"/>
    </row>
    <row r="482" spans="1:51" x14ac:dyDescent="0.25">
      <c r="A482" t="s">
        <v>2364</v>
      </c>
      <c r="B482" t="s">
        <v>1761</v>
      </c>
      <c r="C482" t="s">
        <v>2048</v>
      </c>
      <c r="D482" t="s">
        <v>2243</v>
      </c>
      <c r="E482" s="32">
        <v>81.5</v>
      </c>
      <c r="F482" s="32">
        <v>233.48566666666665</v>
      </c>
      <c r="G482" s="32">
        <v>0</v>
      </c>
      <c r="H482" s="37">
        <v>0</v>
      </c>
      <c r="I482" s="32">
        <v>222.28566666666666</v>
      </c>
      <c r="J482" s="32">
        <v>0</v>
      </c>
      <c r="K482" s="37">
        <v>0</v>
      </c>
      <c r="L482" s="32">
        <v>75.432444444444442</v>
      </c>
      <c r="M482" s="32">
        <v>0</v>
      </c>
      <c r="N482" s="37">
        <v>0</v>
      </c>
      <c r="O482" s="32">
        <v>64.232444444444454</v>
      </c>
      <c r="P482" s="32">
        <v>0</v>
      </c>
      <c r="Q482" s="37">
        <v>0</v>
      </c>
      <c r="R482" s="32">
        <v>5.6</v>
      </c>
      <c r="S482" s="32">
        <v>0</v>
      </c>
      <c r="T482" s="37">
        <v>0</v>
      </c>
      <c r="U482" s="32">
        <v>5.6</v>
      </c>
      <c r="V482" s="32">
        <v>0</v>
      </c>
      <c r="W482" s="37">
        <v>0</v>
      </c>
      <c r="X482" s="32">
        <v>37.43344444444444</v>
      </c>
      <c r="Y482" s="32">
        <v>0</v>
      </c>
      <c r="Z482" s="37">
        <v>0</v>
      </c>
      <c r="AA482" s="32">
        <v>0</v>
      </c>
      <c r="AB482" s="32">
        <v>0</v>
      </c>
      <c r="AC482" s="37" t="s">
        <v>2466</v>
      </c>
      <c r="AD482" s="32">
        <v>120.61977777777777</v>
      </c>
      <c r="AE482" s="32">
        <v>0</v>
      </c>
      <c r="AF482" s="37">
        <v>0</v>
      </c>
      <c r="AG482" s="32">
        <v>0</v>
      </c>
      <c r="AH482" s="32">
        <v>0</v>
      </c>
      <c r="AI482" s="37" t="s">
        <v>2466</v>
      </c>
      <c r="AJ482" s="32">
        <v>0</v>
      </c>
      <c r="AK482" s="32">
        <v>0</v>
      </c>
      <c r="AL482" s="37" t="s">
        <v>2466</v>
      </c>
      <c r="AM482" t="s">
        <v>820</v>
      </c>
      <c r="AN482" s="34">
        <v>5</v>
      </c>
      <c r="AX482"/>
      <c r="AY482"/>
    </row>
    <row r="483" spans="1:51" x14ac:dyDescent="0.25">
      <c r="A483" t="s">
        <v>2364</v>
      </c>
      <c r="B483" t="s">
        <v>1231</v>
      </c>
      <c r="C483" t="s">
        <v>2115</v>
      </c>
      <c r="D483" t="s">
        <v>2244</v>
      </c>
      <c r="E483" s="32">
        <v>70.277777777777771</v>
      </c>
      <c r="F483" s="32">
        <v>199.66733333333337</v>
      </c>
      <c r="G483" s="32">
        <v>20.394444444444442</v>
      </c>
      <c r="H483" s="37">
        <v>0.10214211861284822</v>
      </c>
      <c r="I483" s="32">
        <v>185.78788888888892</v>
      </c>
      <c r="J483" s="32">
        <v>20.261111111111109</v>
      </c>
      <c r="K483" s="37">
        <v>0.10905506937122439</v>
      </c>
      <c r="L483" s="32">
        <v>15.357777777777777</v>
      </c>
      <c r="M483" s="32">
        <v>0.93888888888888888</v>
      </c>
      <c r="N483" s="37">
        <v>6.1134423383012594E-2</v>
      </c>
      <c r="O483" s="32">
        <v>9.0918888888888887</v>
      </c>
      <c r="P483" s="32">
        <v>0.80555555555555558</v>
      </c>
      <c r="Q483" s="37">
        <v>8.8601561831669257E-2</v>
      </c>
      <c r="R483" s="32">
        <v>0.44366666666666665</v>
      </c>
      <c r="S483" s="32">
        <v>0</v>
      </c>
      <c r="T483" s="37">
        <v>0</v>
      </c>
      <c r="U483" s="32">
        <v>5.822222222222222</v>
      </c>
      <c r="V483" s="32">
        <v>0.13333333333333333</v>
      </c>
      <c r="W483" s="37">
        <v>2.2900763358778626E-2</v>
      </c>
      <c r="X483" s="32">
        <v>57.706333333333312</v>
      </c>
      <c r="Y483" s="32">
        <v>13.294444444444444</v>
      </c>
      <c r="Z483" s="37">
        <v>0.23038102884913469</v>
      </c>
      <c r="AA483" s="32">
        <v>7.6135555555555516</v>
      </c>
      <c r="AB483" s="32">
        <v>0</v>
      </c>
      <c r="AC483" s="37">
        <v>0</v>
      </c>
      <c r="AD483" s="32">
        <v>118.90077777777782</v>
      </c>
      <c r="AE483" s="32">
        <v>6.072222222222222</v>
      </c>
      <c r="AF483" s="37">
        <v>5.1069659389201244E-2</v>
      </c>
      <c r="AG483" s="32">
        <v>8.8888888888888892E-2</v>
      </c>
      <c r="AH483" s="32">
        <v>8.8888888888888892E-2</v>
      </c>
      <c r="AI483" s="37">
        <v>1</v>
      </c>
      <c r="AJ483" s="32">
        <v>0</v>
      </c>
      <c r="AK483" s="32">
        <v>0</v>
      </c>
      <c r="AL483" s="37" t="s">
        <v>2466</v>
      </c>
      <c r="AM483" t="s">
        <v>280</v>
      </c>
      <c r="AN483" s="34">
        <v>5</v>
      </c>
      <c r="AX483"/>
      <c r="AY483"/>
    </row>
    <row r="484" spans="1:51" x14ac:dyDescent="0.25">
      <c r="A484" t="s">
        <v>2364</v>
      </c>
      <c r="B484" t="s">
        <v>1871</v>
      </c>
      <c r="C484" t="s">
        <v>1926</v>
      </c>
      <c r="D484" t="s">
        <v>2241</v>
      </c>
      <c r="E484" s="32">
        <v>87.36666666666666</v>
      </c>
      <c r="F484" s="32">
        <v>121.11744444444446</v>
      </c>
      <c r="G484" s="32">
        <v>0</v>
      </c>
      <c r="H484" s="37">
        <v>0</v>
      </c>
      <c r="I484" s="32">
        <v>116.93966666666668</v>
      </c>
      <c r="J484" s="32">
        <v>0</v>
      </c>
      <c r="K484" s="37">
        <v>0</v>
      </c>
      <c r="L484" s="32">
        <v>18.04677777777778</v>
      </c>
      <c r="M484" s="32">
        <v>0</v>
      </c>
      <c r="N484" s="37">
        <v>0</v>
      </c>
      <c r="O484" s="32">
        <v>13.869000000000003</v>
      </c>
      <c r="P484" s="32">
        <v>0</v>
      </c>
      <c r="Q484" s="37">
        <v>0</v>
      </c>
      <c r="R484" s="32">
        <v>2.0444444444444443</v>
      </c>
      <c r="S484" s="32">
        <v>0</v>
      </c>
      <c r="T484" s="37">
        <v>0</v>
      </c>
      <c r="U484" s="32">
        <v>2.1333333333333333</v>
      </c>
      <c r="V484" s="32">
        <v>0</v>
      </c>
      <c r="W484" s="37">
        <v>0</v>
      </c>
      <c r="X484" s="32">
        <v>35.372222222222227</v>
      </c>
      <c r="Y484" s="32">
        <v>0</v>
      </c>
      <c r="Z484" s="37">
        <v>0</v>
      </c>
      <c r="AA484" s="32">
        <v>0</v>
      </c>
      <c r="AB484" s="32">
        <v>0</v>
      </c>
      <c r="AC484" s="37" t="s">
        <v>2466</v>
      </c>
      <c r="AD484" s="32">
        <v>67.698444444444448</v>
      </c>
      <c r="AE484" s="32">
        <v>0</v>
      </c>
      <c r="AF484" s="37">
        <v>0</v>
      </c>
      <c r="AG484" s="32">
        <v>0</v>
      </c>
      <c r="AH484" s="32">
        <v>0</v>
      </c>
      <c r="AI484" s="37" t="s">
        <v>2466</v>
      </c>
      <c r="AJ484" s="32">
        <v>0</v>
      </c>
      <c r="AK484" s="32">
        <v>0</v>
      </c>
      <c r="AL484" s="37" t="s">
        <v>2466</v>
      </c>
      <c r="AM484" t="s">
        <v>930</v>
      </c>
      <c r="AN484" s="34">
        <v>5</v>
      </c>
      <c r="AX484"/>
      <c r="AY484"/>
    </row>
    <row r="485" spans="1:51" x14ac:dyDescent="0.25">
      <c r="A485" t="s">
        <v>2364</v>
      </c>
      <c r="B485" t="s">
        <v>1015</v>
      </c>
      <c r="C485" t="s">
        <v>2006</v>
      </c>
      <c r="D485" t="s">
        <v>2241</v>
      </c>
      <c r="E485" s="32">
        <v>88.111111111111114</v>
      </c>
      <c r="F485" s="32">
        <v>298.99888888888887</v>
      </c>
      <c r="G485" s="32">
        <v>1.5944444444444446</v>
      </c>
      <c r="H485" s="37">
        <v>5.3326099316608391E-3</v>
      </c>
      <c r="I485" s="32">
        <v>287.35444444444443</v>
      </c>
      <c r="J485" s="32">
        <v>1.5944444444444446</v>
      </c>
      <c r="K485" s="37">
        <v>5.5487029181923997E-3</v>
      </c>
      <c r="L485" s="32">
        <v>37.368444444444449</v>
      </c>
      <c r="M485" s="32">
        <v>0.80833333333333335</v>
      </c>
      <c r="N485" s="37">
        <v>2.1631441858252356E-2</v>
      </c>
      <c r="O485" s="32">
        <v>25.724000000000004</v>
      </c>
      <c r="P485" s="32">
        <v>0.80833333333333335</v>
      </c>
      <c r="Q485" s="37">
        <v>3.1423314155393144E-2</v>
      </c>
      <c r="R485" s="32">
        <v>5.5111111111111111</v>
      </c>
      <c r="S485" s="32">
        <v>0</v>
      </c>
      <c r="T485" s="37">
        <v>0</v>
      </c>
      <c r="U485" s="32">
        <v>6.1333333333333337</v>
      </c>
      <c r="V485" s="32">
        <v>0</v>
      </c>
      <c r="W485" s="37">
        <v>0</v>
      </c>
      <c r="X485" s="32">
        <v>66.515666666666661</v>
      </c>
      <c r="Y485" s="32">
        <v>0.78611111111111109</v>
      </c>
      <c r="Z485" s="37">
        <v>1.1818435422899535E-2</v>
      </c>
      <c r="AA485" s="32">
        <v>0</v>
      </c>
      <c r="AB485" s="32">
        <v>0</v>
      </c>
      <c r="AC485" s="37" t="s">
        <v>2466</v>
      </c>
      <c r="AD485" s="32">
        <v>195.11477777777776</v>
      </c>
      <c r="AE485" s="32">
        <v>0</v>
      </c>
      <c r="AF485" s="37">
        <v>0</v>
      </c>
      <c r="AG485" s="32">
        <v>0</v>
      </c>
      <c r="AH485" s="32">
        <v>0</v>
      </c>
      <c r="AI485" s="37" t="s">
        <v>2466</v>
      </c>
      <c r="AJ485" s="32">
        <v>0</v>
      </c>
      <c r="AK485" s="32">
        <v>0</v>
      </c>
      <c r="AL485" s="37" t="s">
        <v>2466</v>
      </c>
      <c r="AM485" t="s">
        <v>59</v>
      </c>
      <c r="AN485" s="34">
        <v>5</v>
      </c>
      <c r="AX485"/>
      <c r="AY485"/>
    </row>
    <row r="486" spans="1:51" x14ac:dyDescent="0.25">
      <c r="A486" t="s">
        <v>2364</v>
      </c>
      <c r="B486" t="s">
        <v>1409</v>
      </c>
      <c r="C486" t="s">
        <v>2159</v>
      </c>
      <c r="D486" t="s">
        <v>2308</v>
      </c>
      <c r="E486" s="32">
        <v>51.68888888888889</v>
      </c>
      <c r="F486" s="32">
        <v>170.89100000000002</v>
      </c>
      <c r="G486" s="32">
        <v>8.8888888888888892E-2</v>
      </c>
      <c r="H486" s="37">
        <v>5.2014962103849171E-4</v>
      </c>
      <c r="I486" s="32">
        <v>154.477</v>
      </c>
      <c r="J486" s="32">
        <v>0</v>
      </c>
      <c r="K486" s="37">
        <v>0</v>
      </c>
      <c r="L486" s="32">
        <v>27.885555555555563</v>
      </c>
      <c r="M486" s="32">
        <v>8.8888888888888892E-2</v>
      </c>
      <c r="N486" s="37">
        <v>3.1876319878869977E-3</v>
      </c>
      <c r="O486" s="32">
        <v>15.342333333333338</v>
      </c>
      <c r="P486" s="32">
        <v>0</v>
      </c>
      <c r="Q486" s="37">
        <v>0</v>
      </c>
      <c r="R486" s="32">
        <v>9.1909999999999989</v>
      </c>
      <c r="S486" s="32">
        <v>8.8888888888888892E-2</v>
      </c>
      <c r="T486" s="37">
        <v>9.6712968000096725E-3</v>
      </c>
      <c r="U486" s="32">
        <v>3.3522222222222222</v>
      </c>
      <c r="V486" s="32">
        <v>0</v>
      </c>
      <c r="W486" s="37">
        <v>0</v>
      </c>
      <c r="X486" s="32">
        <v>51.053333333333335</v>
      </c>
      <c r="Y486" s="32">
        <v>0</v>
      </c>
      <c r="Z486" s="37">
        <v>0</v>
      </c>
      <c r="AA486" s="32">
        <v>3.8707777777777785</v>
      </c>
      <c r="AB486" s="32">
        <v>0</v>
      </c>
      <c r="AC486" s="37">
        <v>0</v>
      </c>
      <c r="AD486" s="32">
        <v>88.081333333333333</v>
      </c>
      <c r="AE486" s="32">
        <v>0</v>
      </c>
      <c r="AF486" s="37">
        <v>0</v>
      </c>
      <c r="AG486" s="32">
        <v>0</v>
      </c>
      <c r="AH486" s="32">
        <v>0</v>
      </c>
      <c r="AI486" s="37" t="s">
        <v>2466</v>
      </c>
      <c r="AJ486" s="32">
        <v>0</v>
      </c>
      <c r="AK486" s="32">
        <v>0</v>
      </c>
      <c r="AL486" s="37" t="s">
        <v>2466</v>
      </c>
      <c r="AM486" t="s">
        <v>461</v>
      </c>
      <c r="AN486" s="34">
        <v>5</v>
      </c>
      <c r="AX486"/>
      <c r="AY486"/>
    </row>
    <row r="487" spans="1:51" x14ac:dyDescent="0.25">
      <c r="A487" t="s">
        <v>2364</v>
      </c>
      <c r="B487" t="s">
        <v>1550</v>
      </c>
      <c r="C487" t="s">
        <v>2051</v>
      </c>
      <c r="D487" t="s">
        <v>2278</v>
      </c>
      <c r="E487" s="32">
        <v>55.088888888888889</v>
      </c>
      <c r="F487" s="32">
        <v>173.04444444444448</v>
      </c>
      <c r="G487" s="32">
        <v>6.083333333333333</v>
      </c>
      <c r="H487" s="37">
        <v>3.5154745087967114E-2</v>
      </c>
      <c r="I487" s="32">
        <v>158.30577777777779</v>
      </c>
      <c r="J487" s="32">
        <v>6.083333333333333</v>
      </c>
      <c r="K487" s="37">
        <v>3.8427740406751489E-2</v>
      </c>
      <c r="L487" s="32">
        <v>26.947000000000003</v>
      </c>
      <c r="M487" s="32">
        <v>0.32222222222222224</v>
      </c>
      <c r="N487" s="37">
        <v>1.1957628760983495E-2</v>
      </c>
      <c r="O487" s="32">
        <v>16.872222222222224</v>
      </c>
      <c r="P487" s="32">
        <v>0.32222222222222224</v>
      </c>
      <c r="Q487" s="37">
        <v>1.9097793875535066E-2</v>
      </c>
      <c r="R487" s="32">
        <v>4.6222222222222218</v>
      </c>
      <c r="S487" s="32">
        <v>0</v>
      </c>
      <c r="T487" s="37">
        <v>0</v>
      </c>
      <c r="U487" s="32">
        <v>5.4525555555555556</v>
      </c>
      <c r="V487" s="32">
        <v>0</v>
      </c>
      <c r="W487" s="37">
        <v>0</v>
      </c>
      <c r="X487" s="32">
        <v>43.630555555555553</v>
      </c>
      <c r="Y487" s="32">
        <v>5.2555555555555555</v>
      </c>
      <c r="Z487" s="37">
        <v>0.12045584771121157</v>
      </c>
      <c r="AA487" s="32">
        <v>4.6638888888888888</v>
      </c>
      <c r="AB487" s="32">
        <v>0</v>
      </c>
      <c r="AC487" s="37">
        <v>0</v>
      </c>
      <c r="AD487" s="32">
        <v>97.803000000000011</v>
      </c>
      <c r="AE487" s="32">
        <v>0.50555555555555554</v>
      </c>
      <c r="AF487" s="37">
        <v>5.1691211471586295E-3</v>
      </c>
      <c r="AG487" s="32">
        <v>0</v>
      </c>
      <c r="AH487" s="32">
        <v>0</v>
      </c>
      <c r="AI487" s="37" t="s">
        <v>2466</v>
      </c>
      <c r="AJ487" s="32">
        <v>0</v>
      </c>
      <c r="AK487" s="32">
        <v>0</v>
      </c>
      <c r="AL487" s="37" t="s">
        <v>2466</v>
      </c>
      <c r="AM487" t="s">
        <v>606</v>
      </c>
      <c r="AN487" s="34">
        <v>5</v>
      </c>
      <c r="AX487"/>
      <c r="AY487"/>
    </row>
    <row r="488" spans="1:51" x14ac:dyDescent="0.25">
      <c r="A488" t="s">
        <v>2364</v>
      </c>
      <c r="B488" t="s">
        <v>1503</v>
      </c>
      <c r="C488" t="s">
        <v>1987</v>
      </c>
      <c r="D488" t="s">
        <v>2275</v>
      </c>
      <c r="E488" s="32">
        <v>63.866666666666667</v>
      </c>
      <c r="F488" s="32">
        <v>217.0023333333333</v>
      </c>
      <c r="G488" s="32">
        <v>79.477777777777789</v>
      </c>
      <c r="H488" s="37">
        <v>0.36625310224518848</v>
      </c>
      <c r="I488" s="32">
        <v>199.19122222222219</v>
      </c>
      <c r="J488" s="32">
        <v>79.477777777777789</v>
      </c>
      <c r="K488" s="37">
        <v>0.39900241030255135</v>
      </c>
      <c r="L488" s="32">
        <v>41.733444444444444</v>
      </c>
      <c r="M488" s="32">
        <v>0.40277777777777779</v>
      </c>
      <c r="N488" s="37">
        <v>9.6511990117172219E-3</v>
      </c>
      <c r="O488" s="32">
        <v>23.922333333333331</v>
      </c>
      <c r="P488" s="32">
        <v>0.40277777777777779</v>
      </c>
      <c r="Q488" s="37">
        <v>1.6836893465427473E-2</v>
      </c>
      <c r="R488" s="32">
        <v>12.21111111111111</v>
      </c>
      <c r="S488" s="32">
        <v>0</v>
      </c>
      <c r="T488" s="37">
        <v>0</v>
      </c>
      <c r="U488" s="32">
        <v>5.6</v>
      </c>
      <c r="V488" s="32">
        <v>0</v>
      </c>
      <c r="W488" s="37">
        <v>0</v>
      </c>
      <c r="X488" s="32">
        <v>47.143999999999991</v>
      </c>
      <c r="Y488" s="32">
        <v>21.012</v>
      </c>
      <c r="Z488" s="37">
        <v>0.44569828610215517</v>
      </c>
      <c r="AA488" s="32">
        <v>0</v>
      </c>
      <c r="AB488" s="32">
        <v>0</v>
      </c>
      <c r="AC488" s="37" t="s">
        <v>2466</v>
      </c>
      <c r="AD488" s="32">
        <v>106.97633333333332</v>
      </c>
      <c r="AE488" s="32">
        <v>58.063000000000002</v>
      </c>
      <c r="AF488" s="37">
        <v>0.54276491061885979</v>
      </c>
      <c r="AG488" s="32">
        <v>21.14855555555555</v>
      </c>
      <c r="AH488" s="32">
        <v>0</v>
      </c>
      <c r="AI488" s="37">
        <v>0</v>
      </c>
      <c r="AJ488" s="32">
        <v>0</v>
      </c>
      <c r="AK488" s="32">
        <v>0</v>
      </c>
      <c r="AL488" s="37" t="s">
        <v>2466</v>
      </c>
      <c r="AM488" t="s">
        <v>558</v>
      </c>
      <c r="AN488" s="34">
        <v>5</v>
      </c>
      <c r="AX488"/>
      <c r="AY488"/>
    </row>
    <row r="489" spans="1:51" x14ac:dyDescent="0.25">
      <c r="A489" t="s">
        <v>2364</v>
      </c>
      <c r="B489" t="s">
        <v>1574</v>
      </c>
      <c r="C489" t="s">
        <v>2034</v>
      </c>
      <c r="D489" t="s">
        <v>2308</v>
      </c>
      <c r="E489" s="32">
        <v>80.233333333333334</v>
      </c>
      <c r="F489" s="32">
        <v>269.95</v>
      </c>
      <c r="G489" s="32">
        <v>47.550000000000004</v>
      </c>
      <c r="H489" s="37">
        <v>0.17614373032042974</v>
      </c>
      <c r="I489" s="32">
        <v>225.63611111111112</v>
      </c>
      <c r="J489" s="32">
        <v>47.550000000000004</v>
      </c>
      <c r="K489" s="37">
        <v>0.21073754447303303</v>
      </c>
      <c r="L489" s="32">
        <v>31.091666666666669</v>
      </c>
      <c r="M489" s="32">
        <v>0</v>
      </c>
      <c r="N489" s="37">
        <v>0</v>
      </c>
      <c r="O489" s="32">
        <v>9.5444444444444443</v>
      </c>
      <c r="P489" s="32">
        <v>0</v>
      </c>
      <c r="Q489" s="37">
        <v>0</v>
      </c>
      <c r="R489" s="32">
        <v>16.747222222222224</v>
      </c>
      <c r="S489" s="32">
        <v>0</v>
      </c>
      <c r="T489" s="37">
        <v>0</v>
      </c>
      <c r="U489" s="32">
        <v>4.8</v>
      </c>
      <c r="V489" s="32">
        <v>0</v>
      </c>
      <c r="W489" s="37">
        <v>0</v>
      </c>
      <c r="X489" s="32">
        <v>50.047222222222224</v>
      </c>
      <c r="Y489" s="32">
        <v>3.7777777777777777</v>
      </c>
      <c r="Z489" s="37">
        <v>7.5484264860964642E-2</v>
      </c>
      <c r="AA489" s="32">
        <v>22.766666666666666</v>
      </c>
      <c r="AB489" s="32">
        <v>0</v>
      </c>
      <c r="AC489" s="37">
        <v>0</v>
      </c>
      <c r="AD489" s="32">
        <v>161.55277777777778</v>
      </c>
      <c r="AE489" s="32">
        <v>43.772222222222226</v>
      </c>
      <c r="AF489" s="37">
        <v>0.27094688698223834</v>
      </c>
      <c r="AG489" s="32">
        <v>4.4916666666666663</v>
      </c>
      <c r="AH489" s="32">
        <v>0</v>
      </c>
      <c r="AI489" s="37">
        <v>0</v>
      </c>
      <c r="AJ489" s="32">
        <v>0</v>
      </c>
      <c r="AK489" s="32">
        <v>0</v>
      </c>
      <c r="AL489" s="37" t="s">
        <v>2466</v>
      </c>
      <c r="AM489" t="s">
        <v>630</v>
      </c>
      <c r="AN489" s="34">
        <v>5</v>
      </c>
      <c r="AX489"/>
      <c r="AY489"/>
    </row>
    <row r="490" spans="1:51" x14ac:dyDescent="0.25">
      <c r="A490" t="s">
        <v>2364</v>
      </c>
      <c r="B490" t="s">
        <v>1819</v>
      </c>
      <c r="C490" t="s">
        <v>2025</v>
      </c>
      <c r="D490" t="s">
        <v>2269</v>
      </c>
      <c r="E490" s="32">
        <v>73.444444444444443</v>
      </c>
      <c r="F490" s="32">
        <v>249.57822222222217</v>
      </c>
      <c r="G490" s="32">
        <v>52.244666666666674</v>
      </c>
      <c r="H490" s="37">
        <v>0.20933183272757069</v>
      </c>
      <c r="I490" s="32">
        <v>225.13566666666662</v>
      </c>
      <c r="J490" s="32">
        <v>52.244666666666674</v>
      </c>
      <c r="K490" s="37">
        <v>0.23205859578002605</v>
      </c>
      <c r="L490" s="32">
        <v>40.042444444444442</v>
      </c>
      <c r="M490" s="32">
        <v>0.75044444444444447</v>
      </c>
      <c r="N490" s="37">
        <v>1.8741224589463406E-2</v>
      </c>
      <c r="O490" s="32">
        <v>25.02022222222222</v>
      </c>
      <c r="P490" s="32">
        <v>0.75044444444444447</v>
      </c>
      <c r="Q490" s="37">
        <v>2.9993516355658983E-2</v>
      </c>
      <c r="R490" s="32">
        <v>9.3333333333333339</v>
      </c>
      <c r="S490" s="32">
        <v>0</v>
      </c>
      <c r="T490" s="37">
        <v>0</v>
      </c>
      <c r="U490" s="32">
        <v>5.6888888888888891</v>
      </c>
      <c r="V490" s="32">
        <v>0</v>
      </c>
      <c r="W490" s="37">
        <v>0</v>
      </c>
      <c r="X490" s="32">
        <v>57.037555555555514</v>
      </c>
      <c r="Y490" s="32">
        <v>22.619333333333337</v>
      </c>
      <c r="Z490" s="37">
        <v>0.39656912209889039</v>
      </c>
      <c r="AA490" s="32">
        <v>9.4203333333333337</v>
      </c>
      <c r="AB490" s="32">
        <v>0</v>
      </c>
      <c r="AC490" s="37">
        <v>0</v>
      </c>
      <c r="AD490" s="32">
        <v>143.07788888888888</v>
      </c>
      <c r="AE490" s="32">
        <v>28.874888888888897</v>
      </c>
      <c r="AF490" s="37">
        <v>0.20181237725217274</v>
      </c>
      <c r="AG490" s="32">
        <v>0</v>
      </c>
      <c r="AH490" s="32">
        <v>0</v>
      </c>
      <c r="AI490" s="37" t="s">
        <v>2466</v>
      </c>
      <c r="AJ490" s="32">
        <v>0</v>
      </c>
      <c r="AK490" s="32">
        <v>0</v>
      </c>
      <c r="AL490" s="37" t="s">
        <v>2466</v>
      </c>
      <c r="AM490" t="s">
        <v>878</v>
      </c>
      <c r="AN490" s="34">
        <v>5</v>
      </c>
      <c r="AX490"/>
      <c r="AY490"/>
    </row>
    <row r="491" spans="1:51" x14ac:dyDescent="0.25">
      <c r="A491" t="s">
        <v>2364</v>
      </c>
      <c r="B491" t="s">
        <v>1151</v>
      </c>
      <c r="C491" t="s">
        <v>1916</v>
      </c>
      <c r="D491" t="s">
        <v>2275</v>
      </c>
      <c r="E491" s="32">
        <v>60.055555555555557</v>
      </c>
      <c r="F491" s="32">
        <v>222.01577777777774</v>
      </c>
      <c r="G491" s="32">
        <v>7.7666666666666666</v>
      </c>
      <c r="H491" s="37">
        <v>3.4982498741330699E-2</v>
      </c>
      <c r="I491" s="32">
        <v>186.36711111111106</v>
      </c>
      <c r="J491" s="32">
        <v>7.7666666666666666</v>
      </c>
      <c r="K491" s="37">
        <v>4.1674019736434191E-2</v>
      </c>
      <c r="L491" s="32">
        <v>32.109888888888889</v>
      </c>
      <c r="M491" s="32">
        <v>1.6E-2</v>
      </c>
      <c r="N491" s="37">
        <v>4.9828886220582794E-4</v>
      </c>
      <c r="O491" s="32">
        <v>9.8932222222222208</v>
      </c>
      <c r="P491" s="32">
        <v>1.6E-2</v>
      </c>
      <c r="Q491" s="37">
        <v>1.6172688372510925E-3</v>
      </c>
      <c r="R491" s="32">
        <v>22.216666666666665</v>
      </c>
      <c r="S491" s="32">
        <v>0</v>
      </c>
      <c r="T491" s="37">
        <v>0</v>
      </c>
      <c r="U491" s="32">
        <v>0</v>
      </c>
      <c r="V491" s="32">
        <v>0</v>
      </c>
      <c r="W491" s="37" t="s">
        <v>2466</v>
      </c>
      <c r="X491" s="32">
        <v>52.651111111111106</v>
      </c>
      <c r="Y491" s="32">
        <v>5.4617777777777778</v>
      </c>
      <c r="Z491" s="37">
        <v>0.1037352804625839</v>
      </c>
      <c r="AA491" s="32">
        <v>13.432</v>
      </c>
      <c r="AB491" s="32">
        <v>0</v>
      </c>
      <c r="AC491" s="37">
        <v>0</v>
      </c>
      <c r="AD491" s="32">
        <v>123.82277777777774</v>
      </c>
      <c r="AE491" s="32">
        <v>2.2888888888888888</v>
      </c>
      <c r="AF491" s="37">
        <v>1.8485200622753849E-2</v>
      </c>
      <c r="AG491" s="32">
        <v>0</v>
      </c>
      <c r="AH491" s="32">
        <v>0</v>
      </c>
      <c r="AI491" s="37" t="s">
        <v>2466</v>
      </c>
      <c r="AJ491" s="32">
        <v>0</v>
      </c>
      <c r="AK491" s="32">
        <v>0</v>
      </c>
      <c r="AL491" s="37" t="s">
        <v>2466</v>
      </c>
      <c r="AM491" t="s">
        <v>198</v>
      </c>
      <c r="AN491" s="34">
        <v>5</v>
      </c>
      <c r="AX491"/>
      <c r="AY491"/>
    </row>
    <row r="492" spans="1:51" x14ac:dyDescent="0.25">
      <c r="A492" t="s">
        <v>2364</v>
      </c>
      <c r="B492" t="s">
        <v>1455</v>
      </c>
      <c r="C492" t="s">
        <v>2039</v>
      </c>
      <c r="D492" t="s">
        <v>2284</v>
      </c>
      <c r="E492" s="32">
        <v>45.966666666666669</v>
      </c>
      <c r="F492" s="32">
        <v>225.83877777777775</v>
      </c>
      <c r="G492" s="32">
        <v>42.155777777777779</v>
      </c>
      <c r="H492" s="37">
        <v>0.18666315055627197</v>
      </c>
      <c r="I492" s="32">
        <v>208.96933333333328</v>
      </c>
      <c r="J492" s="32">
        <v>42.155777777777779</v>
      </c>
      <c r="K492" s="37">
        <v>0.20173188623104724</v>
      </c>
      <c r="L492" s="32">
        <v>25.513999999999999</v>
      </c>
      <c r="M492" s="32">
        <v>0</v>
      </c>
      <c r="N492" s="37">
        <v>0</v>
      </c>
      <c r="O492" s="32">
        <v>8.6445555555555522</v>
      </c>
      <c r="P492" s="32">
        <v>0</v>
      </c>
      <c r="Q492" s="37">
        <v>0</v>
      </c>
      <c r="R492" s="32">
        <v>11.158333333333333</v>
      </c>
      <c r="S492" s="32">
        <v>0</v>
      </c>
      <c r="T492" s="37">
        <v>0</v>
      </c>
      <c r="U492" s="32">
        <v>5.7111111111111112</v>
      </c>
      <c r="V492" s="32">
        <v>0</v>
      </c>
      <c r="W492" s="37">
        <v>0</v>
      </c>
      <c r="X492" s="32">
        <v>61.76</v>
      </c>
      <c r="Y492" s="32">
        <v>2.7972222222222221</v>
      </c>
      <c r="Z492" s="37">
        <v>4.5291810592976392E-2</v>
      </c>
      <c r="AA492" s="32">
        <v>0</v>
      </c>
      <c r="AB492" s="32">
        <v>0</v>
      </c>
      <c r="AC492" s="37" t="s">
        <v>2466</v>
      </c>
      <c r="AD492" s="32">
        <v>138.56477777777775</v>
      </c>
      <c r="AE492" s="32">
        <v>39.358555555555554</v>
      </c>
      <c r="AF492" s="37">
        <v>0.28404444611946444</v>
      </c>
      <c r="AG492" s="32">
        <v>0</v>
      </c>
      <c r="AH492" s="32">
        <v>0</v>
      </c>
      <c r="AI492" s="37" t="s">
        <v>2466</v>
      </c>
      <c r="AJ492" s="32">
        <v>0</v>
      </c>
      <c r="AK492" s="32">
        <v>0</v>
      </c>
      <c r="AL492" s="37" t="s">
        <v>2466</v>
      </c>
      <c r="AM492" t="s">
        <v>510</v>
      </c>
      <c r="AN492" s="34">
        <v>5</v>
      </c>
      <c r="AX492"/>
      <c r="AY492"/>
    </row>
    <row r="493" spans="1:51" x14ac:dyDescent="0.25">
      <c r="A493" t="s">
        <v>2364</v>
      </c>
      <c r="B493" t="s">
        <v>1614</v>
      </c>
      <c r="C493" t="s">
        <v>2037</v>
      </c>
      <c r="D493" t="s">
        <v>2302</v>
      </c>
      <c r="E493" s="32">
        <v>71.25555555555556</v>
      </c>
      <c r="F493" s="32">
        <v>273.34522222222222</v>
      </c>
      <c r="G493" s="32">
        <v>0</v>
      </c>
      <c r="H493" s="37">
        <v>0</v>
      </c>
      <c r="I493" s="32">
        <v>256.25544444444444</v>
      </c>
      <c r="J493" s="32">
        <v>0</v>
      </c>
      <c r="K493" s="37">
        <v>0</v>
      </c>
      <c r="L493" s="32">
        <v>30.618888888888886</v>
      </c>
      <c r="M493" s="32">
        <v>0</v>
      </c>
      <c r="N493" s="37">
        <v>0</v>
      </c>
      <c r="O493" s="32">
        <v>18.629444444444442</v>
      </c>
      <c r="P493" s="32">
        <v>0</v>
      </c>
      <c r="Q493" s="37">
        <v>0</v>
      </c>
      <c r="R493" s="32">
        <v>6.5734444444444433</v>
      </c>
      <c r="S493" s="32">
        <v>0</v>
      </c>
      <c r="T493" s="37">
        <v>0</v>
      </c>
      <c r="U493" s="32">
        <v>5.4160000000000004</v>
      </c>
      <c r="V493" s="32">
        <v>0</v>
      </c>
      <c r="W493" s="37">
        <v>0</v>
      </c>
      <c r="X493" s="32">
        <v>85.233777777777746</v>
      </c>
      <c r="Y493" s="32">
        <v>0</v>
      </c>
      <c r="Z493" s="37">
        <v>0</v>
      </c>
      <c r="AA493" s="32">
        <v>5.1003333333333343</v>
      </c>
      <c r="AB493" s="32">
        <v>0</v>
      </c>
      <c r="AC493" s="37">
        <v>0</v>
      </c>
      <c r="AD493" s="32">
        <v>109.5108888888889</v>
      </c>
      <c r="AE493" s="32">
        <v>0</v>
      </c>
      <c r="AF493" s="37">
        <v>0</v>
      </c>
      <c r="AG493" s="32">
        <v>42.881333333333338</v>
      </c>
      <c r="AH493" s="32">
        <v>0</v>
      </c>
      <c r="AI493" s="37">
        <v>0</v>
      </c>
      <c r="AJ493" s="32">
        <v>0</v>
      </c>
      <c r="AK493" s="32">
        <v>0</v>
      </c>
      <c r="AL493" s="37" t="s">
        <v>2466</v>
      </c>
      <c r="AM493" t="s">
        <v>671</v>
      </c>
      <c r="AN493" s="34">
        <v>5</v>
      </c>
      <c r="AX493"/>
      <c r="AY493"/>
    </row>
    <row r="494" spans="1:51" x14ac:dyDescent="0.25">
      <c r="A494" t="s">
        <v>2364</v>
      </c>
      <c r="B494" t="s">
        <v>976</v>
      </c>
      <c r="C494" t="s">
        <v>2021</v>
      </c>
      <c r="D494" t="s">
        <v>2297</v>
      </c>
      <c r="E494" s="32">
        <v>97.311111111111117</v>
      </c>
      <c r="F494" s="32">
        <v>345.26233333333334</v>
      </c>
      <c r="G494" s="32">
        <v>0</v>
      </c>
      <c r="H494" s="37">
        <v>0</v>
      </c>
      <c r="I494" s="32">
        <v>323.46800000000002</v>
      </c>
      <c r="J494" s="32">
        <v>0</v>
      </c>
      <c r="K494" s="37">
        <v>0</v>
      </c>
      <c r="L494" s="32">
        <v>66.155777777777786</v>
      </c>
      <c r="M494" s="32">
        <v>0</v>
      </c>
      <c r="N494" s="37">
        <v>0</v>
      </c>
      <c r="O494" s="32">
        <v>49.759888888888902</v>
      </c>
      <c r="P494" s="32">
        <v>0</v>
      </c>
      <c r="Q494" s="37">
        <v>0</v>
      </c>
      <c r="R494" s="32">
        <v>11.329222222222219</v>
      </c>
      <c r="S494" s="32">
        <v>0</v>
      </c>
      <c r="T494" s="37">
        <v>0</v>
      </c>
      <c r="U494" s="32">
        <v>5.0666666666666664</v>
      </c>
      <c r="V494" s="32">
        <v>0</v>
      </c>
      <c r="W494" s="37">
        <v>0</v>
      </c>
      <c r="X494" s="32">
        <v>93.169999999999987</v>
      </c>
      <c r="Y494" s="32">
        <v>0</v>
      </c>
      <c r="Z494" s="37">
        <v>0</v>
      </c>
      <c r="AA494" s="32">
        <v>5.3984444444444444</v>
      </c>
      <c r="AB494" s="32">
        <v>0</v>
      </c>
      <c r="AC494" s="37">
        <v>0</v>
      </c>
      <c r="AD494" s="32">
        <v>160.75833333333335</v>
      </c>
      <c r="AE494" s="32">
        <v>0</v>
      </c>
      <c r="AF494" s="37">
        <v>0</v>
      </c>
      <c r="AG494" s="32">
        <v>19.779777777777777</v>
      </c>
      <c r="AH494" s="32">
        <v>0</v>
      </c>
      <c r="AI494" s="37">
        <v>0</v>
      </c>
      <c r="AJ494" s="32">
        <v>0</v>
      </c>
      <c r="AK494" s="32">
        <v>0</v>
      </c>
      <c r="AL494" s="37" t="s">
        <v>2466</v>
      </c>
      <c r="AM494" t="s">
        <v>20</v>
      </c>
      <c r="AN494" s="34">
        <v>5</v>
      </c>
      <c r="AX494"/>
      <c r="AY494"/>
    </row>
    <row r="495" spans="1:51" x14ac:dyDescent="0.25">
      <c r="A495" t="s">
        <v>2364</v>
      </c>
      <c r="B495" t="s">
        <v>968</v>
      </c>
      <c r="C495" t="s">
        <v>2026</v>
      </c>
      <c r="D495" t="s">
        <v>2293</v>
      </c>
      <c r="E495" s="32">
        <v>81.066666666666663</v>
      </c>
      <c r="F495" s="32">
        <v>285.22488888888887</v>
      </c>
      <c r="G495" s="32">
        <v>7.0791111111111125</v>
      </c>
      <c r="H495" s="37">
        <v>2.4819401766403439E-2</v>
      </c>
      <c r="I495" s="32">
        <v>266.60233333333332</v>
      </c>
      <c r="J495" s="32">
        <v>7.0791111111111125</v>
      </c>
      <c r="K495" s="37">
        <v>2.655307259543032E-2</v>
      </c>
      <c r="L495" s="32">
        <v>42.287333333333336</v>
      </c>
      <c r="M495" s="32">
        <v>0</v>
      </c>
      <c r="N495" s="37">
        <v>0</v>
      </c>
      <c r="O495" s="32">
        <v>28.624111111111116</v>
      </c>
      <c r="P495" s="32">
        <v>0</v>
      </c>
      <c r="Q495" s="37">
        <v>0</v>
      </c>
      <c r="R495" s="32">
        <v>8.3467777777777776</v>
      </c>
      <c r="S495" s="32">
        <v>0</v>
      </c>
      <c r="T495" s="37">
        <v>0</v>
      </c>
      <c r="U495" s="32">
        <v>5.3164444444444445</v>
      </c>
      <c r="V495" s="32">
        <v>0</v>
      </c>
      <c r="W495" s="37">
        <v>0</v>
      </c>
      <c r="X495" s="32">
        <v>57.323444444444448</v>
      </c>
      <c r="Y495" s="32">
        <v>7.0791111111111125</v>
      </c>
      <c r="Z495" s="37">
        <v>0.12349416856783439</v>
      </c>
      <c r="AA495" s="32">
        <v>4.9593333333333334</v>
      </c>
      <c r="AB495" s="32">
        <v>0</v>
      </c>
      <c r="AC495" s="37">
        <v>0</v>
      </c>
      <c r="AD495" s="32">
        <v>148.56277777777774</v>
      </c>
      <c r="AE495" s="32">
        <v>0</v>
      </c>
      <c r="AF495" s="37">
        <v>0</v>
      </c>
      <c r="AG495" s="32">
        <v>32.091999999999999</v>
      </c>
      <c r="AH495" s="32">
        <v>0</v>
      </c>
      <c r="AI495" s="37">
        <v>0</v>
      </c>
      <c r="AJ495" s="32">
        <v>0</v>
      </c>
      <c r="AK495" s="32">
        <v>0</v>
      </c>
      <c r="AL495" s="37" t="s">
        <v>2466</v>
      </c>
      <c r="AM495" t="s">
        <v>12</v>
      </c>
      <c r="AN495" s="34">
        <v>5</v>
      </c>
      <c r="AX495"/>
      <c r="AY495"/>
    </row>
    <row r="496" spans="1:51" x14ac:dyDescent="0.25">
      <c r="A496" t="s">
        <v>2364</v>
      </c>
      <c r="B496" t="s">
        <v>1711</v>
      </c>
      <c r="C496" t="s">
        <v>2039</v>
      </c>
      <c r="D496" t="s">
        <v>2284</v>
      </c>
      <c r="E496" s="32">
        <v>70.944444444444443</v>
      </c>
      <c r="F496" s="32">
        <v>290.0776666666668</v>
      </c>
      <c r="G496" s="32">
        <v>24.000555555555565</v>
      </c>
      <c r="H496" s="37">
        <v>8.2738377729489304E-2</v>
      </c>
      <c r="I496" s="32">
        <v>266.75911111111122</v>
      </c>
      <c r="J496" s="32">
        <v>24.000555555555565</v>
      </c>
      <c r="K496" s="37">
        <v>8.9970893423613141E-2</v>
      </c>
      <c r="L496" s="32">
        <v>48.461888888888886</v>
      </c>
      <c r="M496" s="32">
        <v>2.2222222222222223E-2</v>
      </c>
      <c r="N496" s="37">
        <v>4.5855047609003182E-4</v>
      </c>
      <c r="O496" s="32">
        <v>25.143333333333331</v>
      </c>
      <c r="P496" s="32">
        <v>2.2222222222222223E-2</v>
      </c>
      <c r="Q496" s="37">
        <v>8.8382164479208108E-4</v>
      </c>
      <c r="R496" s="32">
        <v>18.774111111111115</v>
      </c>
      <c r="S496" s="32">
        <v>0</v>
      </c>
      <c r="T496" s="37">
        <v>0</v>
      </c>
      <c r="U496" s="32">
        <v>4.5444444444444443</v>
      </c>
      <c r="V496" s="32">
        <v>0</v>
      </c>
      <c r="W496" s="37">
        <v>0</v>
      </c>
      <c r="X496" s="32">
        <v>65.813555555555567</v>
      </c>
      <c r="Y496" s="32">
        <v>2.3223333333333329</v>
      </c>
      <c r="Z496" s="37">
        <v>3.5286550220994646E-2</v>
      </c>
      <c r="AA496" s="32">
        <v>0</v>
      </c>
      <c r="AB496" s="32">
        <v>0</v>
      </c>
      <c r="AC496" s="37" t="s">
        <v>2466</v>
      </c>
      <c r="AD496" s="32">
        <v>175.80222222222235</v>
      </c>
      <c r="AE496" s="32">
        <v>21.656000000000009</v>
      </c>
      <c r="AF496" s="37">
        <v>0.12318388087623715</v>
      </c>
      <c r="AG496" s="32">
        <v>0</v>
      </c>
      <c r="AH496" s="32">
        <v>0</v>
      </c>
      <c r="AI496" s="37" t="s">
        <v>2466</v>
      </c>
      <c r="AJ496" s="32">
        <v>0</v>
      </c>
      <c r="AK496" s="32">
        <v>0</v>
      </c>
      <c r="AL496" s="37" t="s">
        <v>2466</v>
      </c>
      <c r="AM496" t="s">
        <v>769</v>
      </c>
      <c r="AN496" s="34">
        <v>5</v>
      </c>
      <c r="AX496"/>
      <c r="AY496"/>
    </row>
    <row r="497" spans="1:51" x14ac:dyDescent="0.25">
      <c r="A497" t="s">
        <v>2364</v>
      </c>
      <c r="B497" t="s">
        <v>1041</v>
      </c>
      <c r="C497" t="s">
        <v>2039</v>
      </c>
      <c r="D497" t="s">
        <v>2284</v>
      </c>
      <c r="E497" s="32">
        <v>48.244444444444447</v>
      </c>
      <c r="F497" s="32">
        <v>174.22488888888887</v>
      </c>
      <c r="G497" s="32">
        <v>40.402111111111111</v>
      </c>
      <c r="H497" s="37">
        <v>0.23189632301546406</v>
      </c>
      <c r="I497" s="32">
        <v>162.33266666666665</v>
      </c>
      <c r="J497" s="32">
        <v>36.713222222222221</v>
      </c>
      <c r="K497" s="37">
        <v>0.22616040859852951</v>
      </c>
      <c r="L497" s="32">
        <v>32.367777777777782</v>
      </c>
      <c r="M497" s="32">
        <v>3.6888888888888891</v>
      </c>
      <c r="N497" s="37">
        <v>0.11396793793553259</v>
      </c>
      <c r="O497" s="32">
        <v>20.475555555555559</v>
      </c>
      <c r="P497" s="32">
        <v>0</v>
      </c>
      <c r="Q497" s="37">
        <v>0</v>
      </c>
      <c r="R497" s="32">
        <v>6.203333333333334</v>
      </c>
      <c r="S497" s="32">
        <v>3.6888888888888891</v>
      </c>
      <c r="T497" s="37">
        <v>0.59466236790256133</v>
      </c>
      <c r="U497" s="32">
        <v>5.6888888888888891</v>
      </c>
      <c r="V497" s="32">
        <v>0</v>
      </c>
      <c r="W497" s="37">
        <v>0</v>
      </c>
      <c r="X497" s="32">
        <v>44.338444444444434</v>
      </c>
      <c r="Y497" s="32">
        <v>11.113444444444447</v>
      </c>
      <c r="Z497" s="37">
        <v>0.25065030096780833</v>
      </c>
      <c r="AA497" s="32">
        <v>0</v>
      </c>
      <c r="AB497" s="32">
        <v>0</v>
      </c>
      <c r="AC497" s="37" t="s">
        <v>2466</v>
      </c>
      <c r="AD497" s="32">
        <v>95.954222222222228</v>
      </c>
      <c r="AE497" s="32">
        <v>25.599777777777774</v>
      </c>
      <c r="AF497" s="37">
        <v>0.26679157190697411</v>
      </c>
      <c r="AG497" s="32">
        <v>1.5644444444444445</v>
      </c>
      <c r="AH497" s="32">
        <v>0</v>
      </c>
      <c r="AI497" s="37">
        <v>0</v>
      </c>
      <c r="AJ497" s="32">
        <v>0</v>
      </c>
      <c r="AK497" s="32">
        <v>0</v>
      </c>
      <c r="AL497" s="37" t="s">
        <v>2466</v>
      </c>
      <c r="AM497" t="s">
        <v>85</v>
      </c>
      <c r="AN497" s="34">
        <v>5</v>
      </c>
      <c r="AX497"/>
      <c r="AY497"/>
    </row>
    <row r="498" spans="1:51" x14ac:dyDescent="0.25">
      <c r="A498" t="s">
        <v>2364</v>
      </c>
      <c r="B498" t="s">
        <v>1603</v>
      </c>
      <c r="C498" t="s">
        <v>2025</v>
      </c>
      <c r="D498" t="s">
        <v>2269</v>
      </c>
      <c r="E498" s="32">
        <v>89.188888888888883</v>
      </c>
      <c r="F498" s="32">
        <v>269.6347777777778</v>
      </c>
      <c r="G498" s="32">
        <v>28.240333333333336</v>
      </c>
      <c r="H498" s="37">
        <v>0.10473550024250911</v>
      </c>
      <c r="I498" s="32">
        <v>229.19866666666667</v>
      </c>
      <c r="J498" s="32">
        <v>28.240333333333336</v>
      </c>
      <c r="K498" s="37">
        <v>0.12321334039174167</v>
      </c>
      <c r="L498" s="32">
        <v>17.969444444444441</v>
      </c>
      <c r="M498" s="32">
        <v>0.26666666666666666</v>
      </c>
      <c r="N498" s="37">
        <v>1.4840006183335912E-2</v>
      </c>
      <c r="O498" s="32">
        <v>8.3694444444444436</v>
      </c>
      <c r="P498" s="32">
        <v>0.26666666666666666</v>
      </c>
      <c r="Q498" s="37">
        <v>3.1861931629605045E-2</v>
      </c>
      <c r="R498" s="32">
        <v>4.3555555555555552</v>
      </c>
      <c r="S498" s="32">
        <v>0</v>
      </c>
      <c r="T498" s="37">
        <v>0</v>
      </c>
      <c r="U498" s="32">
        <v>5.2444444444444445</v>
      </c>
      <c r="V498" s="32">
        <v>0</v>
      </c>
      <c r="W498" s="37">
        <v>0</v>
      </c>
      <c r="X498" s="32">
        <v>61.976444444444446</v>
      </c>
      <c r="Y498" s="32">
        <v>27.440333333333335</v>
      </c>
      <c r="Z498" s="37">
        <v>0.44275423637654449</v>
      </c>
      <c r="AA498" s="32">
        <v>30.836111111111112</v>
      </c>
      <c r="AB498" s="32">
        <v>0</v>
      </c>
      <c r="AC498" s="37">
        <v>0</v>
      </c>
      <c r="AD498" s="32">
        <v>93.319444444444443</v>
      </c>
      <c r="AE498" s="32">
        <v>0.53333333333333333</v>
      </c>
      <c r="AF498" s="37">
        <v>5.7151361809793123E-3</v>
      </c>
      <c r="AG498" s="32">
        <v>65.533333333333331</v>
      </c>
      <c r="AH498" s="32">
        <v>0</v>
      </c>
      <c r="AI498" s="37">
        <v>0</v>
      </c>
      <c r="AJ498" s="32">
        <v>0</v>
      </c>
      <c r="AK498" s="32">
        <v>0</v>
      </c>
      <c r="AL498" s="37" t="s">
        <v>2466</v>
      </c>
      <c r="AM498" t="s">
        <v>659</v>
      </c>
      <c r="AN498" s="34">
        <v>5</v>
      </c>
      <c r="AX498"/>
      <c r="AY498"/>
    </row>
    <row r="499" spans="1:51" x14ac:dyDescent="0.25">
      <c r="A499" t="s">
        <v>2364</v>
      </c>
      <c r="B499" t="s">
        <v>1061</v>
      </c>
      <c r="C499" t="s">
        <v>1978</v>
      </c>
      <c r="D499" t="s">
        <v>2280</v>
      </c>
      <c r="E499" s="32">
        <v>50.944444444444443</v>
      </c>
      <c r="F499" s="32">
        <v>184.39611111111108</v>
      </c>
      <c r="G499" s="32">
        <v>7.2379999999999995</v>
      </c>
      <c r="H499" s="37">
        <v>3.9252454709517257E-2</v>
      </c>
      <c r="I499" s="32">
        <v>168.5961111111111</v>
      </c>
      <c r="J499" s="32">
        <v>7.2379999999999995</v>
      </c>
      <c r="K499" s="37">
        <v>4.293100209903352E-2</v>
      </c>
      <c r="L499" s="32">
        <v>26.952777777777776</v>
      </c>
      <c r="M499" s="32">
        <v>0.76666666666666672</v>
      </c>
      <c r="N499" s="37">
        <v>2.8444810883231995E-2</v>
      </c>
      <c r="O499" s="32">
        <v>16.574999999999999</v>
      </c>
      <c r="P499" s="32">
        <v>0.76666666666666672</v>
      </c>
      <c r="Q499" s="37">
        <v>4.6254399195575668E-2</v>
      </c>
      <c r="R499" s="32">
        <v>4.8666666666666663</v>
      </c>
      <c r="S499" s="32">
        <v>0</v>
      </c>
      <c r="T499" s="37">
        <v>0</v>
      </c>
      <c r="U499" s="32">
        <v>5.5111111111111111</v>
      </c>
      <c r="V499" s="32">
        <v>0</v>
      </c>
      <c r="W499" s="37">
        <v>0</v>
      </c>
      <c r="X499" s="32">
        <v>56.048222222222222</v>
      </c>
      <c r="Y499" s="32">
        <v>2.8482222222222227</v>
      </c>
      <c r="Z499" s="37">
        <v>5.0817351724903564E-2</v>
      </c>
      <c r="AA499" s="32">
        <v>5.4222222222222225</v>
      </c>
      <c r="AB499" s="32">
        <v>0</v>
      </c>
      <c r="AC499" s="37">
        <v>0</v>
      </c>
      <c r="AD499" s="32">
        <v>70.306222222222218</v>
      </c>
      <c r="AE499" s="32">
        <v>3.6231111111111107</v>
      </c>
      <c r="AF499" s="37">
        <v>5.1533292453963292E-2</v>
      </c>
      <c r="AG499" s="32">
        <v>25.666666666666668</v>
      </c>
      <c r="AH499" s="32">
        <v>0</v>
      </c>
      <c r="AI499" s="37">
        <v>0</v>
      </c>
      <c r="AJ499" s="32">
        <v>0</v>
      </c>
      <c r="AK499" s="32">
        <v>0</v>
      </c>
      <c r="AL499" s="37" t="s">
        <v>2466</v>
      </c>
      <c r="AM499" t="s">
        <v>106</v>
      </c>
      <c r="AN499" s="34">
        <v>5</v>
      </c>
      <c r="AX499"/>
      <c r="AY499"/>
    </row>
    <row r="500" spans="1:51" x14ac:dyDescent="0.25">
      <c r="A500" t="s">
        <v>2364</v>
      </c>
      <c r="B500" t="s">
        <v>1429</v>
      </c>
      <c r="C500" t="s">
        <v>1908</v>
      </c>
      <c r="D500" t="s">
        <v>2316</v>
      </c>
      <c r="E500" s="32">
        <v>92.344444444444449</v>
      </c>
      <c r="F500" s="32">
        <v>303.14877777777792</v>
      </c>
      <c r="G500" s="32">
        <v>61.777222222222228</v>
      </c>
      <c r="H500" s="37">
        <v>0.20378516012856165</v>
      </c>
      <c r="I500" s="32">
        <v>265.94033333333346</v>
      </c>
      <c r="J500" s="32">
        <v>59.76766666666667</v>
      </c>
      <c r="K500" s="37">
        <v>0.22474088799367267</v>
      </c>
      <c r="L500" s="32">
        <v>55.089999999999989</v>
      </c>
      <c r="M500" s="32">
        <v>0.90333333333333332</v>
      </c>
      <c r="N500" s="37">
        <v>1.6397410298299754E-2</v>
      </c>
      <c r="O500" s="32">
        <v>28.118666666666655</v>
      </c>
      <c r="P500" s="32">
        <v>0.54755555555555557</v>
      </c>
      <c r="Q500" s="37">
        <v>1.9473027012502576E-2</v>
      </c>
      <c r="R500" s="32">
        <v>21.815777777777775</v>
      </c>
      <c r="S500" s="32">
        <v>0.3557777777777778</v>
      </c>
      <c r="T500" s="37">
        <v>1.6308278412158379E-2</v>
      </c>
      <c r="U500" s="32">
        <v>5.1555555555555559</v>
      </c>
      <c r="V500" s="32">
        <v>0</v>
      </c>
      <c r="W500" s="37">
        <v>0</v>
      </c>
      <c r="X500" s="32">
        <v>83.347888888888889</v>
      </c>
      <c r="Y500" s="32">
        <v>11.922333333333333</v>
      </c>
      <c r="Z500" s="37">
        <v>0.14304301515335321</v>
      </c>
      <c r="AA500" s="32">
        <v>10.237111111111112</v>
      </c>
      <c r="AB500" s="32">
        <v>1.6537777777777776</v>
      </c>
      <c r="AC500" s="37">
        <v>0.16154731152451859</v>
      </c>
      <c r="AD500" s="32">
        <v>154.47377777777788</v>
      </c>
      <c r="AE500" s="32">
        <v>47.297777777777782</v>
      </c>
      <c r="AF500" s="37">
        <v>0.30618645091867425</v>
      </c>
      <c r="AG500" s="32">
        <v>0</v>
      </c>
      <c r="AH500" s="32">
        <v>0</v>
      </c>
      <c r="AI500" s="37" t="s">
        <v>2466</v>
      </c>
      <c r="AJ500" s="32">
        <v>0</v>
      </c>
      <c r="AK500" s="32">
        <v>0</v>
      </c>
      <c r="AL500" s="37" t="s">
        <v>2466</v>
      </c>
      <c r="AM500" t="s">
        <v>482</v>
      </c>
      <c r="AN500" s="34">
        <v>5</v>
      </c>
      <c r="AX500"/>
      <c r="AY500"/>
    </row>
    <row r="501" spans="1:51" x14ac:dyDescent="0.25">
      <c r="A501" t="s">
        <v>2364</v>
      </c>
      <c r="B501" t="s">
        <v>1349</v>
      </c>
      <c r="C501" t="s">
        <v>2116</v>
      </c>
      <c r="D501" t="s">
        <v>2263</v>
      </c>
      <c r="E501" s="32">
        <v>87.688888888888883</v>
      </c>
      <c r="F501" s="32">
        <v>302.51888888888897</v>
      </c>
      <c r="G501" s="32">
        <v>18.911111111111111</v>
      </c>
      <c r="H501" s="37">
        <v>6.251216636610385E-2</v>
      </c>
      <c r="I501" s="32">
        <v>278.53466666666674</v>
      </c>
      <c r="J501" s="32">
        <v>18.911111111111111</v>
      </c>
      <c r="K501" s="37">
        <v>6.7894999704804337E-2</v>
      </c>
      <c r="L501" s="32">
        <v>59.055555555555557</v>
      </c>
      <c r="M501" s="32">
        <v>0</v>
      </c>
      <c r="N501" s="37">
        <v>0</v>
      </c>
      <c r="O501" s="32">
        <v>35.071333333333328</v>
      </c>
      <c r="P501" s="32">
        <v>0</v>
      </c>
      <c r="Q501" s="37">
        <v>0</v>
      </c>
      <c r="R501" s="32">
        <v>23.984222222222225</v>
      </c>
      <c r="S501" s="32">
        <v>0</v>
      </c>
      <c r="T501" s="37">
        <v>0</v>
      </c>
      <c r="U501" s="32">
        <v>0</v>
      </c>
      <c r="V501" s="32">
        <v>0</v>
      </c>
      <c r="W501" s="37" t="s">
        <v>2466</v>
      </c>
      <c r="X501" s="32">
        <v>80.089444444444453</v>
      </c>
      <c r="Y501" s="32">
        <v>7.1472222222222221</v>
      </c>
      <c r="Z501" s="37">
        <v>8.924050193880452E-2</v>
      </c>
      <c r="AA501" s="32">
        <v>0</v>
      </c>
      <c r="AB501" s="32">
        <v>0</v>
      </c>
      <c r="AC501" s="37" t="s">
        <v>2466</v>
      </c>
      <c r="AD501" s="32">
        <v>162.76833333333337</v>
      </c>
      <c r="AE501" s="32">
        <v>11.158333333333333</v>
      </c>
      <c r="AF501" s="37">
        <v>6.8553465559435173E-2</v>
      </c>
      <c r="AG501" s="32">
        <v>0.60555555555555551</v>
      </c>
      <c r="AH501" s="32">
        <v>0.60555555555555551</v>
      </c>
      <c r="AI501" s="37">
        <v>1</v>
      </c>
      <c r="AJ501" s="32">
        <v>0</v>
      </c>
      <c r="AK501" s="32">
        <v>0</v>
      </c>
      <c r="AL501" s="37" t="s">
        <v>2466</v>
      </c>
      <c r="AM501" t="s">
        <v>400</v>
      </c>
      <c r="AN501" s="34">
        <v>5</v>
      </c>
      <c r="AX501"/>
      <c r="AY501"/>
    </row>
    <row r="502" spans="1:51" x14ac:dyDescent="0.25">
      <c r="A502" t="s">
        <v>2364</v>
      </c>
      <c r="B502" t="s">
        <v>1037</v>
      </c>
      <c r="C502" t="s">
        <v>2053</v>
      </c>
      <c r="D502" t="s">
        <v>2307</v>
      </c>
      <c r="E502" s="32">
        <v>76.044444444444451</v>
      </c>
      <c r="F502" s="32">
        <v>278.47222222222223</v>
      </c>
      <c r="G502" s="32">
        <v>16.908333333333335</v>
      </c>
      <c r="H502" s="37">
        <v>6.0718204488778058E-2</v>
      </c>
      <c r="I502" s="32">
        <v>263.57222222222219</v>
      </c>
      <c r="J502" s="32">
        <v>16.908333333333335</v>
      </c>
      <c r="K502" s="37">
        <v>6.415066500853657E-2</v>
      </c>
      <c r="L502" s="32">
        <v>50.674999999999997</v>
      </c>
      <c r="M502" s="32">
        <v>0</v>
      </c>
      <c r="N502" s="37">
        <v>0</v>
      </c>
      <c r="O502" s="32">
        <v>40.166666666666664</v>
      </c>
      <c r="P502" s="32">
        <v>0</v>
      </c>
      <c r="Q502" s="37">
        <v>0</v>
      </c>
      <c r="R502" s="32">
        <v>4.9083333333333332</v>
      </c>
      <c r="S502" s="32">
        <v>0</v>
      </c>
      <c r="T502" s="37">
        <v>0</v>
      </c>
      <c r="U502" s="32">
        <v>5.6</v>
      </c>
      <c r="V502" s="32">
        <v>0</v>
      </c>
      <c r="W502" s="37">
        <v>0</v>
      </c>
      <c r="X502" s="32">
        <v>63.55833333333333</v>
      </c>
      <c r="Y502" s="32">
        <v>1.5416666666666667</v>
      </c>
      <c r="Z502" s="37">
        <v>2.425593287006687E-2</v>
      </c>
      <c r="AA502" s="32">
        <v>4.3916666666666666</v>
      </c>
      <c r="AB502" s="32">
        <v>0</v>
      </c>
      <c r="AC502" s="37">
        <v>0</v>
      </c>
      <c r="AD502" s="32">
        <v>159.84722222222223</v>
      </c>
      <c r="AE502" s="32">
        <v>15.366666666666667</v>
      </c>
      <c r="AF502" s="37">
        <v>9.6133460769832299E-2</v>
      </c>
      <c r="AG502" s="32">
        <v>0</v>
      </c>
      <c r="AH502" s="32">
        <v>0</v>
      </c>
      <c r="AI502" s="37" t="s">
        <v>2466</v>
      </c>
      <c r="AJ502" s="32">
        <v>0</v>
      </c>
      <c r="AK502" s="32">
        <v>0</v>
      </c>
      <c r="AL502" s="37" t="s">
        <v>2466</v>
      </c>
      <c r="AM502" t="s">
        <v>81</v>
      </c>
      <c r="AN502" s="34">
        <v>5</v>
      </c>
      <c r="AX502"/>
      <c r="AY502"/>
    </row>
    <row r="503" spans="1:51" x14ac:dyDescent="0.25">
      <c r="A503" t="s">
        <v>2364</v>
      </c>
      <c r="B503" t="s">
        <v>1011</v>
      </c>
      <c r="C503" t="s">
        <v>1985</v>
      </c>
      <c r="D503" t="s">
        <v>2247</v>
      </c>
      <c r="E503" s="32">
        <v>55.511111111111113</v>
      </c>
      <c r="F503" s="32">
        <v>176.85555555555555</v>
      </c>
      <c r="G503" s="32">
        <v>7.3083333333333336</v>
      </c>
      <c r="H503" s="37">
        <v>4.1323741911164169E-2</v>
      </c>
      <c r="I503" s="32">
        <v>161.01944444444445</v>
      </c>
      <c r="J503" s="32">
        <v>7.3083333333333336</v>
      </c>
      <c r="K503" s="37">
        <v>4.5387893111597979E-2</v>
      </c>
      <c r="L503" s="32">
        <v>18.227777777777778</v>
      </c>
      <c r="M503" s="32">
        <v>0</v>
      </c>
      <c r="N503" s="37">
        <v>0</v>
      </c>
      <c r="O503" s="32">
        <v>12.716666666666667</v>
      </c>
      <c r="P503" s="32">
        <v>0</v>
      </c>
      <c r="Q503" s="37">
        <v>0</v>
      </c>
      <c r="R503" s="32">
        <v>0</v>
      </c>
      <c r="S503" s="32">
        <v>0</v>
      </c>
      <c r="T503" s="37" t="s">
        <v>2466</v>
      </c>
      <c r="U503" s="32">
        <v>5.5111111111111111</v>
      </c>
      <c r="V503" s="32">
        <v>0</v>
      </c>
      <c r="W503" s="37">
        <v>0</v>
      </c>
      <c r="X503" s="32">
        <v>47.702777777777776</v>
      </c>
      <c r="Y503" s="32">
        <v>0</v>
      </c>
      <c r="Z503" s="37">
        <v>0</v>
      </c>
      <c r="AA503" s="32">
        <v>10.324999999999999</v>
      </c>
      <c r="AB503" s="32">
        <v>0</v>
      </c>
      <c r="AC503" s="37">
        <v>0</v>
      </c>
      <c r="AD503" s="32">
        <v>66.983333333333334</v>
      </c>
      <c r="AE503" s="32">
        <v>0</v>
      </c>
      <c r="AF503" s="37">
        <v>0</v>
      </c>
      <c r="AG503" s="32">
        <v>33.616666666666667</v>
      </c>
      <c r="AH503" s="32">
        <v>7.3083333333333336</v>
      </c>
      <c r="AI503" s="37">
        <v>0.21740208230044622</v>
      </c>
      <c r="AJ503" s="32">
        <v>0</v>
      </c>
      <c r="AK503" s="32">
        <v>0</v>
      </c>
      <c r="AL503" s="37" t="s">
        <v>2466</v>
      </c>
      <c r="AM503" t="s">
        <v>55</v>
      </c>
      <c r="AN503" s="34">
        <v>5</v>
      </c>
      <c r="AX503"/>
      <c r="AY503"/>
    </row>
    <row r="504" spans="1:51" x14ac:dyDescent="0.25">
      <c r="A504" t="s">
        <v>2364</v>
      </c>
      <c r="B504" t="s">
        <v>1074</v>
      </c>
      <c r="C504" t="s">
        <v>2067</v>
      </c>
      <c r="D504" t="s">
        <v>2296</v>
      </c>
      <c r="E504" s="32">
        <v>70.077777777777783</v>
      </c>
      <c r="F504" s="32">
        <v>200.75655555555556</v>
      </c>
      <c r="G504" s="32">
        <v>10.499555555555556</v>
      </c>
      <c r="H504" s="37">
        <v>5.2299938731764119E-2</v>
      </c>
      <c r="I504" s="32">
        <v>186.92600000000002</v>
      </c>
      <c r="J504" s="32">
        <v>10.499555555555556</v>
      </c>
      <c r="K504" s="37">
        <v>5.6169583447757694E-2</v>
      </c>
      <c r="L504" s="32">
        <v>23.696888888888886</v>
      </c>
      <c r="M504" s="32">
        <v>0</v>
      </c>
      <c r="N504" s="37">
        <v>0</v>
      </c>
      <c r="O504" s="32">
        <v>20.999666666666663</v>
      </c>
      <c r="P504" s="32">
        <v>0</v>
      </c>
      <c r="Q504" s="37">
        <v>0</v>
      </c>
      <c r="R504" s="32">
        <v>2.6972222222222224</v>
      </c>
      <c r="S504" s="32">
        <v>0</v>
      </c>
      <c r="T504" s="37">
        <v>0</v>
      </c>
      <c r="U504" s="32">
        <v>0</v>
      </c>
      <c r="V504" s="32">
        <v>0</v>
      </c>
      <c r="W504" s="37" t="s">
        <v>2466</v>
      </c>
      <c r="X504" s="32">
        <v>37.32244444444445</v>
      </c>
      <c r="Y504" s="32">
        <v>2.835</v>
      </c>
      <c r="Z504" s="37">
        <v>7.5959654899345627E-2</v>
      </c>
      <c r="AA504" s="32">
        <v>11.133333333333333</v>
      </c>
      <c r="AB504" s="32">
        <v>0</v>
      </c>
      <c r="AC504" s="37">
        <v>0</v>
      </c>
      <c r="AD504" s="32">
        <v>128.10111111111112</v>
      </c>
      <c r="AE504" s="32">
        <v>7.6645555555555553</v>
      </c>
      <c r="AF504" s="37">
        <v>5.9832077091880535E-2</v>
      </c>
      <c r="AG504" s="32">
        <v>0</v>
      </c>
      <c r="AH504" s="32">
        <v>0</v>
      </c>
      <c r="AI504" s="37" t="s">
        <v>2466</v>
      </c>
      <c r="AJ504" s="32">
        <v>0.50277777777777777</v>
      </c>
      <c r="AK504" s="32">
        <v>0</v>
      </c>
      <c r="AL504" s="37">
        <v>0</v>
      </c>
      <c r="AM504" t="s">
        <v>119</v>
      </c>
      <c r="AN504" s="34">
        <v>5</v>
      </c>
      <c r="AX504"/>
      <c r="AY504"/>
    </row>
    <row r="505" spans="1:51" x14ac:dyDescent="0.25">
      <c r="A505" t="s">
        <v>2364</v>
      </c>
      <c r="B505" t="s">
        <v>1232</v>
      </c>
      <c r="C505" t="s">
        <v>2039</v>
      </c>
      <c r="D505" t="s">
        <v>2284</v>
      </c>
      <c r="E505" s="32">
        <v>38.755555555555553</v>
      </c>
      <c r="F505" s="32">
        <v>124.91111111111111</v>
      </c>
      <c r="G505" s="32">
        <v>0</v>
      </c>
      <c r="H505" s="37">
        <v>0</v>
      </c>
      <c r="I505" s="32">
        <v>112.54222222222222</v>
      </c>
      <c r="J505" s="32">
        <v>0</v>
      </c>
      <c r="K505" s="37">
        <v>0</v>
      </c>
      <c r="L505" s="32">
        <v>34.547222222222224</v>
      </c>
      <c r="M505" s="32">
        <v>0</v>
      </c>
      <c r="N505" s="37">
        <v>0</v>
      </c>
      <c r="O505" s="32">
        <v>25.016666666666666</v>
      </c>
      <c r="P505" s="32">
        <v>0</v>
      </c>
      <c r="Q505" s="37">
        <v>0</v>
      </c>
      <c r="R505" s="32">
        <v>4.8888888888888893</v>
      </c>
      <c r="S505" s="32">
        <v>0</v>
      </c>
      <c r="T505" s="37">
        <v>0</v>
      </c>
      <c r="U505" s="32">
        <v>4.6416666666666666</v>
      </c>
      <c r="V505" s="32">
        <v>0</v>
      </c>
      <c r="W505" s="37">
        <v>0</v>
      </c>
      <c r="X505" s="32">
        <v>10.433888888888889</v>
      </c>
      <c r="Y505" s="32">
        <v>0</v>
      </c>
      <c r="Z505" s="37">
        <v>0</v>
      </c>
      <c r="AA505" s="32">
        <v>2.8383333333333334</v>
      </c>
      <c r="AB505" s="32">
        <v>0</v>
      </c>
      <c r="AC505" s="37">
        <v>0</v>
      </c>
      <c r="AD505" s="32">
        <v>50.861111111111114</v>
      </c>
      <c r="AE505" s="32">
        <v>0</v>
      </c>
      <c r="AF505" s="37">
        <v>0</v>
      </c>
      <c r="AG505" s="32">
        <v>26.230555555555554</v>
      </c>
      <c r="AH505" s="32">
        <v>0</v>
      </c>
      <c r="AI505" s="37">
        <v>0</v>
      </c>
      <c r="AJ505" s="32">
        <v>0</v>
      </c>
      <c r="AK505" s="32">
        <v>0</v>
      </c>
      <c r="AL505" s="37" t="s">
        <v>2466</v>
      </c>
      <c r="AM505" t="s">
        <v>281</v>
      </c>
      <c r="AN505" s="34">
        <v>5</v>
      </c>
      <c r="AX505"/>
      <c r="AY505"/>
    </row>
    <row r="506" spans="1:51" x14ac:dyDescent="0.25">
      <c r="A506" t="s">
        <v>2364</v>
      </c>
      <c r="B506" t="s">
        <v>1118</v>
      </c>
      <c r="C506" t="s">
        <v>1908</v>
      </c>
      <c r="D506" t="s">
        <v>2271</v>
      </c>
      <c r="E506" s="32">
        <v>64.644444444444446</v>
      </c>
      <c r="F506" s="32">
        <v>264.16577777777781</v>
      </c>
      <c r="G506" s="32">
        <v>0.55888888888888888</v>
      </c>
      <c r="H506" s="37">
        <v>2.1156748371813656E-3</v>
      </c>
      <c r="I506" s="32">
        <v>254.24911111111112</v>
      </c>
      <c r="J506" s="32">
        <v>0.55888888888888888</v>
      </c>
      <c r="K506" s="37">
        <v>2.1981940721304827E-3</v>
      </c>
      <c r="L506" s="32">
        <v>32.694444444444443</v>
      </c>
      <c r="M506" s="32">
        <v>0</v>
      </c>
      <c r="N506" s="37">
        <v>0</v>
      </c>
      <c r="O506" s="32">
        <v>22.777777777777779</v>
      </c>
      <c r="P506" s="32">
        <v>0</v>
      </c>
      <c r="Q506" s="37">
        <v>0</v>
      </c>
      <c r="R506" s="32">
        <v>4.916666666666667</v>
      </c>
      <c r="S506" s="32">
        <v>0</v>
      </c>
      <c r="T506" s="37">
        <v>0</v>
      </c>
      <c r="U506" s="32">
        <v>5</v>
      </c>
      <c r="V506" s="32">
        <v>0</v>
      </c>
      <c r="W506" s="37">
        <v>0</v>
      </c>
      <c r="X506" s="32">
        <v>97.788888888888891</v>
      </c>
      <c r="Y506" s="32">
        <v>0</v>
      </c>
      <c r="Z506" s="37">
        <v>0</v>
      </c>
      <c r="AA506" s="32">
        <v>0</v>
      </c>
      <c r="AB506" s="32">
        <v>0</v>
      </c>
      <c r="AC506" s="37" t="s">
        <v>2466</v>
      </c>
      <c r="AD506" s="32">
        <v>133.68244444444446</v>
      </c>
      <c r="AE506" s="32">
        <v>0.55888888888888888</v>
      </c>
      <c r="AF506" s="37">
        <v>4.1807201477464832E-3</v>
      </c>
      <c r="AG506" s="32">
        <v>0</v>
      </c>
      <c r="AH506" s="32">
        <v>0</v>
      </c>
      <c r="AI506" s="37" t="s">
        <v>2466</v>
      </c>
      <c r="AJ506" s="32">
        <v>0</v>
      </c>
      <c r="AK506" s="32">
        <v>0</v>
      </c>
      <c r="AL506" s="37" t="s">
        <v>2466</v>
      </c>
      <c r="AM506" t="s">
        <v>165</v>
      </c>
      <c r="AN506" s="34">
        <v>5</v>
      </c>
      <c r="AX506"/>
      <c r="AY506"/>
    </row>
    <row r="507" spans="1:51" x14ac:dyDescent="0.25">
      <c r="A507" t="s">
        <v>2364</v>
      </c>
      <c r="B507" t="s">
        <v>959</v>
      </c>
      <c r="C507" t="s">
        <v>2026</v>
      </c>
      <c r="D507" t="s">
        <v>2293</v>
      </c>
      <c r="E507" s="32">
        <v>101.95555555555555</v>
      </c>
      <c r="F507" s="32">
        <v>486.94411111111117</v>
      </c>
      <c r="G507" s="32">
        <v>286.11166666666668</v>
      </c>
      <c r="H507" s="37">
        <v>0.58756571881281372</v>
      </c>
      <c r="I507" s="32">
        <v>473.46388888888896</v>
      </c>
      <c r="J507" s="32">
        <v>286.11166666666668</v>
      </c>
      <c r="K507" s="37">
        <v>0.60429459010718867</v>
      </c>
      <c r="L507" s="32">
        <v>52.398666666666671</v>
      </c>
      <c r="M507" s="32">
        <v>10.089555555555556</v>
      </c>
      <c r="N507" s="37">
        <v>0.19255366972866145</v>
      </c>
      <c r="O507" s="32">
        <v>41.202888888888893</v>
      </c>
      <c r="P507" s="32">
        <v>10.089555555555556</v>
      </c>
      <c r="Q507" s="37">
        <v>0.24487495483056743</v>
      </c>
      <c r="R507" s="32">
        <v>5.181222222222222</v>
      </c>
      <c r="S507" s="32">
        <v>0</v>
      </c>
      <c r="T507" s="37">
        <v>0</v>
      </c>
      <c r="U507" s="32">
        <v>6.014555555555555</v>
      </c>
      <c r="V507" s="32">
        <v>0</v>
      </c>
      <c r="W507" s="37">
        <v>0</v>
      </c>
      <c r="X507" s="32">
        <v>130.756</v>
      </c>
      <c r="Y507" s="32">
        <v>87.869333333333316</v>
      </c>
      <c r="Z507" s="37">
        <v>0.67200995237949557</v>
      </c>
      <c r="AA507" s="32">
        <v>2.2844444444444445</v>
      </c>
      <c r="AB507" s="32">
        <v>0</v>
      </c>
      <c r="AC507" s="37">
        <v>0</v>
      </c>
      <c r="AD507" s="32">
        <v>301.50500000000005</v>
      </c>
      <c r="AE507" s="32">
        <v>188.15277777777783</v>
      </c>
      <c r="AF507" s="37">
        <v>0.6240452986775602</v>
      </c>
      <c r="AG507" s="32">
        <v>0</v>
      </c>
      <c r="AH507" s="32">
        <v>0</v>
      </c>
      <c r="AI507" s="37" t="s">
        <v>2466</v>
      </c>
      <c r="AJ507" s="32">
        <v>0</v>
      </c>
      <c r="AK507" s="32">
        <v>0</v>
      </c>
      <c r="AL507" s="37" t="s">
        <v>2466</v>
      </c>
      <c r="AM507" t="s">
        <v>3</v>
      </c>
      <c r="AN507" s="34">
        <v>5</v>
      </c>
      <c r="AX507"/>
      <c r="AY507"/>
    </row>
    <row r="508" spans="1:51" x14ac:dyDescent="0.25">
      <c r="A508" t="s">
        <v>2364</v>
      </c>
      <c r="B508" t="s">
        <v>959</v>
      </c>
      <c r="C508" t="s">
        <v>2024</v>
      </c>
      <c r="D508" t="s">
        <v>2256</v>
      </c>
      <c r="E508" s="32">
        <v>70.144444444444446</v>
      </c>
      <c r="F508" s="32">
        <v>180.15666666666667</v>
      </c>
      <c r="G508" s="32">
        <v>93.948333333333323</v>
      </c>
      <c r="H508" s="37">
        <v>0.52148130331008191</v>
      </c>
      <c r="I508" s="32">
        <v>164.42333333333335</v>
      </c>
      <c r="J508" s="32">
        <v>93.948333333333323</v>
      </c>
      <c r="K508" s="37">
        <v>0.57138078537109482</v>
      </c>
      <c r="L508" s="32">
        <v>17.836111111111112</v>
      </c>
      <c r="M508" s="32">
        <v>0</v>
      </c>
      <c r="N508" s="37">
        <v>0</v>
      </c>
      <c r="O508" s="32">
        <v>7.7027777777777775</v>
      </c>
      <c r="P508" s="32">
        <v>0</v>
      </c>
      <c r="Q508" s="37">
        <v>0</v>
      </c>
      <c r="R508" s="32">
        <v>4.4444444444444446</v>
      </c>
      <c r="S508" s="32">
        <v>0</v>
      </c>
      <c r="T508" s="37">
        <v>0</v>
      </c>
      <c r="U508" s="32">
        <v>5.6888888888888891</v>
      </c>
      <c r="V508" s="32">
        <v>0</v>
      </c>
      <c r="W508" s="37">
        <v>0</v>
      </c>
      <c r="X508" s="32">
        <v>54.261111111111113</v>
      </c>
      <c r="Y508" s="32">
        <v>36.588888888888889</v>
      </c>
      <c r="Z508" s="37">
        <v>0.6743114569468619</v>
      </c>
      <c r="AA508" s="32">
        <v>5.6</v>
      </c>
      <c r="AB508" s="32">
        <v>0</v>
      </c>
      <c r="AC508" s="37">
        <v>0</v>
      </c>
      <c r="AD508" s="32">
        <v>102.45944444444444</v>
      </c>
      <c r="AE508" s="32">
        <v>57.359444444444435</v>
      </c>
      <c r="AF508" s="37">
        <v>0.55982583894982829</v>
      </c>
      <c r="AG508" s="32">
        <v>0</v>
      </c>
      <c r="AH508" s="32">
        <v>0</v>
      </c>
      <c r="AI508" s="37" t="s">
        <v>2466</v>
      </c>
      <c r="AJ508" s="32">
        <v>0</v>
      </c>
      <c r="AK508" s="32">
        <v>0</v>
      </c>
      <c r="AL508" s="37" t="s">
        <v>2466</v>
      </c>
      <c r="AM508" t="s">
        <v>663</v>
      </c>
      <c r="AN508" s="34">
        <v>5</v>
      </c>
      <c r="AX508"/>
      <c r="AY508"/>
    </row>
    <row r="509" spans="1:51" x14ac:dyDescent="0.25">
      <c r="A509" t="s">
        <v>2364</v>
      </c>
      <c r="B509" t="s">
        <v>1630</v>
      </c>
      <c r="C509" t="s">
        <v>2004</v>
      </c>
      <c r="D509" t="s">
        <v>2287</v>
      </c>
      <c r="E509" s="32">
        <v>94.833333333333329</v>
      </c>
      <c r="F509" s="32">
        <v>307.57499999999999</v>
      </c>
      <c r="G509" s="32">
        <v>117.07777777777778</v>
      </c>
      <c r="H509" s="37">
        <v>0.38064789978957259</v>
      </c>
      <c r="I509" s="32">
        <v>288.14166666666665</v>
      </c>
      <c r="J509" s="32">
        <v>117.07777777777778</v>
      </c>
      <c r="K509" s="37">
        <v>0.40632019357761906</v>
      </c>
      <c r="L509" s="32">
        <v>38.5</v>
      </c>
      <c r="M509" s="32">
        <v>0</v>
      </c>
      <c r="N509" s="37">
        <v>0</v>
      </c>
      <c r="O509" s="32">
        <v>19.066666666666666</v>
      </c>
      <c r="P509" s="32">
        <v>0</v>
      </c>
      <c r="Q509" s="37">
        <v>0</v>
      </c>
      <c r="R509" s="32">
        <v>14.855555555555556</v>
      </c>
      <c r="S509" s="32">
        <v>0</v>
      </c>
      <c r="T509" s="37">
        <v>0</v>
      </c>
      <c r="U509" s="32">
        <v>4.5777777777777775</v>
      </c>
      <c r="V509" s="32">
        <v>0</v>
      </c>
      <c r="W509" s="37">
        <v>0</v>
      </c>
      <c r="X509" s="32">
        <v>106.45833333333333</v>
      </c>
      <c r="Y509" s="32">
        <v>25.577777777777779</v>
      </c>
      <c r="Z509" s="37">
        <v>0.24026092628832357</v>
      </c>
      <c r="AA509" s="32">
        <v>0</v>
      </c>
      <c r="AB509" s="32">
        <v>0</v>
      </c>
      <c r="AC509" s="37" t="s">
        <v>2466</v>
      </c>
      <c r="AD509" s="32">
        <v>162.61666666666667</v>
      </c>
      <c r="AE509" s="32">
        <v>91.5</v>
      </c>
      <c r="AF509" s="37">
        <v>0.56267295275187046</v>
      </c>
      <c r="AG509" s="32">
        <v>0</v>
      </c>
      <c r="AH509" s="32">
        <v>0</v>
      </c>
      <c r="AI509" s="37" t="s">
        <v>2466</v>
      </c>
      <c r="AJ509" s="32">
        <v>0</v>
      </c>
      <c r="AK509" s="32">
        <v>0</v>
      </c>
      <c r="AL509" s="37" t="s">
        <v>2466</v>
      </c>
      <c r="AM509" t="s">
        <v>687</v>
      </c>
      <c r="AN509" s="34">
        <v>5</v>
      </c>
      <c r="AX509"/>
      <c r="AY509"/>
    </row>
    <row r="510" spans="1:51" x14ac:dyDescent="0.25">
      <c r="A510" t="s">
        <v>2364</v>
      </c>
      <c r="B510" t="s">
        <v>1204</v>
      </c>
      <c r="C510" t="s">
        <v>2025</v>
      </c>
      <c r="D510" t="s">
        <v>2269</v>
      </c>
      <c r="E510" s="32">
        <v>73.211111111111109</v>
      </c>
      <c r="F510" s="32">
        <v>249.84399999999999</v>
      </c>
      <c r="G510" s="32">
        <v>82.427777777777777</v>
      </c>
      <c r="H510" s="37">
        <v>0.32991697930619818</v>
      </c>
      <c r="I510" s="32">
        <v>242.58566666666667</v>
      </c>
      <c r="J510" s="32">
        <v>81.95</v>
      </c>
      <c r="K510" s="37">
        <v>0.33781880490328503</v>
      </c>
      <c r="L510" s="32">
        <v>18.085888888888888</v>
      </c>
      <c r="M510" s="32">
        <v>11.602777777777778</v>
      </c>
      <c r="N510" s="37">
        <v>0.64153760144495708</v>
      </c>
      <c r="O510" s="32">
        <v>16.019222222222222</v>
      </c>
      <c r="P510" s="32">
        <v>11.125</v>
      </c>
      <c r="Q510" s="37">
        <v>0.69447816165301413</v>
      </c>
      <c r="R510" s="32">
        <v>5.5555555555555552E-2</v>
      </c>
      <c r="S510" s="32">
        <v>0</v>
      </c>
      <c r="T510" s="37">
        <v>0</v>
      </c>
      <c r="U510" s="32">
        <v>2.0111111111111111</v>
      </c>
      <c r="V510" s="32">
        <v>0.4777777777777778</v>
      </c>
      <c r="W510" s="37">
        <v>0.23756906077348067</v>
      </c>
      <c r="X510" s="32">
        <v>83.236111111111114</v>
      </c>
      <c r="Y510" s="32">
        <v>42.036111111111111</v>
      </c>
      <c r="Z510" s="37">
        <v>0.5050225262806608</v>
      </c>
      <c r="AA510" s="32">
        <v>5.1916666666666664</v>
      </c>
      <c r="AB510" s="32">
        <v>0</v>
      </c>
      <c r="AC510" s="37">
        <v>0</v>
      </c>
      <c r="AD510" s="32">
        <v>136.41644444444444</v>
      </c>
      <c r="AE510" s="32">
        <v>28.788888888888888</v>
      </c>
      <c r="AF510" s="37">
        <v>0.21103679256655275</v>
      </c>
      <c r="AG510" s="32">
        <v>6.9138888888888888</v>
      </c>
      <c r="AH510" s="32">
        <v>0</v>
      </c>
      <c r="AI510" s="37">
        <v>0</v>
      </c>
      <c r="AJ510" s="32">
        <v>0</v>
      </c>
      <c r="AK510" s="32">
        <v>0</v>
      </c>
      <c r="AL510" s="37" t="s">
        <v>2466</v>
      </c>
      <c r="AM510" t="s">
        <v>252</v>
      </c>
      <c r="AN510" s="34">
        <v>5</v>
      </c>
      <c r="AX510"/>
      <c r="AY510"/>
    </row>
    <row r="511" spans="1:51" x14ac:dyDescent="0.25">
      <c r="A511" t="s">
        <v>2364</v>
      </c>
      <c r="B511" t="s">
        <v>1044</v>
      </c>
      <c r="C511" t="s">
        <v>1889</v>
      </c>
      <c r="D511" t="s">
        <v>2264</v>
      </c>
      <c r="E511" s="32">
        <v>104.96666666666667</v>
      </c>
      <c r="F511" s="32">
        <v>270.96244444444449</v>
      </c>
      <c r="G511" s="32">
        <v>4.1835555555555555</v>
      </c>
      <c r="H511" s="37">
        <v>1.543961401785077E-2</v>
      </c>
      <c r="I511" s="32">
        <v>247.38188888888891</v>
      </c>
      <c r="J511" s="32">
        <v>2.1391111111111107</v>
      </c>
      <c r="K511" s="37">
        <v>8.6469996680795351E-3</v>
      </c>
      <c r="L511" s="32">
        <v>22.169444444444444</v>
      </c>
      <c r="M511" s="32">
        <v>2.0444444444444443</v>
      </c>
      <c r="N511" s="37">
        <v>9.2219020172910657E-2</v>
      </c>
      <c r="O511" s="32">
        <v>13.258333333333333</v>
      </c>
      <c r="P511" s="32">
        <v>0</v>
      </c>
      <c r="Q511" s="37">
        <v>0</v>
      </c>
      <c r="R511" s="32">
        <v>4.4000000000000004</v>
      </c>
      <c r="S511" s="32">
        <v>2.0444444444444443</v>
      </c>
      <c r="T511" s="37">
        <v>0.46464646464646459</v>
      </c>
      <c r="U511" s="32">
        <v>4.5111111111111111</v>
      </c>
      <c r="V511" s="32">
        <v>0</v>
      </c>
      <c r="W511" s="37">
        <v>0</v>
      </c>
      <c r="X511" s="32">
        <v>75.351888888888894</v>
      </c>
      <c r="Y511" s="32">
        <v>0.54166666666666663</v>
      </c>
      <c r="Z511" s="37">
        <v>7.1884948692578663E-3</v>
      </c>
      <c r="AA511" s="32">
        <v>14.669444444444444</v>
      </c>
      <c r="AB511" s="32">
        <v>0</v>
      </c>
      <c r="AC511" s="37">
        <v>0</v>
      </c>
      <c r="AD511" s="32">
        <v>158.77166666666668</v>
      </c>
      <c r="AE511" s="32">
        <v>1.5974444444444442</v>
      </c>
      <c r="AF511" s="37">
        <v>1.0061268978162209E-2</v>
      </c>
      <c r="AG511" s="32">
        <v>0</v>
      </c>
      <c r="AH511" s="32">
        <v>0</v>
      </c>
      <c r="AI511" s="37" t="s">
        <v>2466</v>
      </c>
      <c r="AJ511" s="32">
        <v>0</v>
      </c>
      <c r="AK511" s="32">
        <v>0</v>
      </c>
      <c r="AL511" s="37" t="s">
        <v>2466</v>
      </c>
      <c r="AM511" t="s">
        <v>88</v>
      </c>
      <c r="AN511" s="34">
        <v>5</v>
      </c>
      <c r="AX511"/>
      <c r="AY511"/>
    </row>
    <row r="512" spans="1:51" x14ac:dyDescent="0.25">
      <c r="A512" t="s">
        <v>2364</v>
      </c>
      <c r="B512" t="s">
        <v>1415</v>
      </c>
      <c r="C512" t="s">
        <v>2160</v>
      </c>
      <c r="D512" t="s">
        <v>2302</v>
      </c>
      <c r="E512" s="32">
        <v>98.311111111111117</v>
      </c>
      <c r="F512" s="32">
        <v>363.84044444444442</v>
      </c>
      <c r="G512" s="32">
        <v>138.97066666666666</v>
      </c>
      <c r="H512" s="37">
        <v>0.38195497171531845</v>
      </c>
      <c r="I512" s="32">
        <v>352.10966666666673</v>
      </c>
      <c r="J512" s="32">
        <v>138.97066666666666</v>
      </c>
      <c r="K512" s="37">
        <v>0.39468006653230187</v>
      </c>
      <c r="L512" s="32">
        <v>37.366444444444447</v>
      </c>
      <c r="M512" s="32">
        <v>0.13733333333333334</v>
      </c>
      <c r="N512" s="37">
        <v>3.6753117770548737E-3</v>
      </c>
      <c r="O512" s="32">
        <v>31.677555555555557</v>
      </c>
      <c r="P512" s="32">
        <v>0.13733333333333334</v>
      </c>
      <c r="Q512" s="37">
        <v>4.3353513528681361E-3</v>
      </c>
      <c r="R512" s="32">
        <v>0</v>
      </c>
      <c r="S512" s="32">
        <v>0</v>
      </c>
      <c r="T512" s="37" t="s">
        <v>2466</v>
      </c>
      <c r="U512" s="32">
        <v>5.6888888888888891</v>
      </c>
      <c r="V512" s="32">
        <v>0</v>
      </c>
      <c r="W512" s="37">
        <v>0</v>
      </c>
      <c r="X512" s="32">
        <v>98.312111111111093</v>
      </c>
      <c r="Y512" s="32">
        <v>36.291444444444451</v>
      </c>
      <c r="Z512" s="37">
        <v>0.3691452053494032</v>
      </c>
      <c r="AA512" s="32">
        <v>6.0418888888888889</v>
      </c>
      <c r="AB512" s="32">
        <v>0</v>
      </c>
      <c r="AC512" s="37">
        <v>0</v>
      </c>
      <c r="AD512" s="32">
        <v>222.12000000000003</v>
      </c>
      <c r="AE512" s="32">
        <v>102.54188888888888</v>
      </c>
      <c r="AF512" s="37">
        <v>0.46165085939532174</v>
      </c>
      <c r="AG512" s="32">
        <v>0</v>
      </c>
      <c r="AH512" s="32">
        <v>0</v>
      </c>
      <c r="AI512" s="37" t="s">
        <v>2466</v>
      </c>
      <c r="AJ512" s="32">
        <v>0</v>
      </c>
      <c r="AK512" s="32">
        <v>0</v>
      </c>
      <c r="AL512" s="37" t="s">
        <v>2466</v>
      </c>
      <c r="AM512" t="s">
        <v>467</v>
      </c>
      <c r="AN512" s="34">
        <v>5</v>
      </c>
      <c r="AX512"/>
      <c r="AY512"/>
    </row>
    <row r="513" spans="1:51" x14ac:dyDescent="0.25">
      <c r="A513" t="s">
        <v>2364</v>
      </c>
      <c r="B513" t="s">
        <v>1506</v>
      </c>
      <c r="C513" t="s">
        <v>1901</v>
      </c>
      <c r="D513" t="s">
        <v>2266</v>
      </c>
      <c r="E513" s="32">
        <v>43.922222222222224</v>
      </c>
      <c r="F513" s="32">
        <v>169.88555555555556</v>
      </c>
      <c r="G513" s="32">
        <v>0</v>
      </c>
      <c r="H513" s="37">
        <v>0</v>
      </c>
      <c r="I513" s="32">
        <v>148.53833333333333</v>
      </c>
      <c r="J513" s="32">
        <v>0</v>
      </c>
      <c r="K513" s="37">
        <v>0</v>
      </c>
      <c r="L513" s="32">
        <v>27.316666666666663</v>
      </c>
      <c r="M513" s="32">
        <v>0</v>
      </c>
      <c r="N513" s="37">
        <v>0</v>
      </c>
      <c r="O513" s="32">
        <v>5.9694444444444441</v>
      </c>
      <c r="P513" s="32">
        <v>0</v>
      </c>
      <c r="Q513" s="37">
        <v>0</v>
      </c>
      <c r="R513" s="32">
        <v>15.85</v>
      </c>
      <c r="S513" s="32">
        <v>0</v>
      </c>
      <c r="T513" s="37">
        <v>0</v>
      </c>
      <c r="U513" s="32">
        <v>5.4972222222222218</v>
      </c>
      <c r="V513" s="32">
        <v>0</v>
      </c>
      <c r="W513" s="37">
        <v>0</v>
      </c>
      <c r="X513" s="32">
        <v>40.627222222222223</v>
      </c>
      <c r="Y513" s="32">
        <v>0</v>
      </c>
      <c r="Z513" s="37">
        <v>0</v>
      </c>
      <c r="AA513" s="32">
        <v>0</v>
      </c>
      <c r="AB513" s="32">
        <v>0</v>
      </c>
      <c r="AC513" s="37" t="s">
        <v>2466</v>
      </c>
      <c r="AD513" s="32">
        <v>101.94166666666666</v>
      </c>
      <c r="AE513" s="32">
        <v>0</v>
      </c>
      <c r="AF513" s="37">
        <v>0</v>
      </c>
      <c r="AG513" s="32">
        <v>0</v>
      </c>
      <c r="AH513" s="32">
        <v>0</v>
      </c>
      <c r="AI513" s="37" t="s">
        <v>2466</v>
      </c>
      <c r="AJ513" s="32">
        <v>0</v>
      </c>
      <c r="AK513" s="32">
        <v>0</v>
      </c>
      <c r="AL513" s="37" t="s">
        <v>2466</v>
      </c>
      <c r="AM513" t="s">
        <v>561</v>
      </c>
      <c r="AN513" s="34">
        <v>5</v>
      </c>
      <c r="AX513"/>
      <c r="AY513"/>
    </row>
    <row r="514" spans="1:51" x14ac:dyDescent="0.25">
      <c r="A514" t="s">
        <v>2364</v>
      </c>
      <c r="B514" t="s">
        <v>1339</v>
      </c>
      <c r="C514" t="s">
        <v>1926</v>
      </c>
      <c r="D514" t="s">
        <v>2241</v>
      </c>
      <c r="E514" s="32">
        <v>99.166666666666671</v>
      </c>
      <c r="F514" s="32">
        <v>312.51322222222223</v>
      </c>
      <c r="G514" s="32">
        <v>55.74799999999999</v>
      </c>
      <c r="H514" s="37">
        <v>0.17838605228792095</v>
      </c>
      <c r="I514" s="32">
        <v>285.17588888888884</v>
      </c>
      <c r="J514" s="32">
        <v>55.74799999999999</v>
      </c>
      <c r="K514" s="37">
        <v>0.19548637234798175</v>
      </c>
      <c r="L514" s="32">
        <v>30.356000000000002</v>
      </c>
      <c r="M514" s="32">
        <v>6.7431111111111113</v>
      </c>
      <c r="N514" s="37">
        <v>0.22213437577780706</v>
      </c>
      <c r="O514" s="32">
        <v>16.591333333333335</v>
      </c>
      <c r="P514" s="32">
        <v>6.7431111111111113</v>
      </c>
      <c r="Q514" s="37">
        <v>0.40642370179879722</v>
      </c>
      <c r="R514" s="32">
        <v>8.0757777777777768</v>
      </c>
      <c r="S514" s="32">
        <v>0</v>
      </c>
      <c r="T514" s="37">
        <v>0</v>
      </c>
      <c r="U514" s="32">
        <v>5.6888888888888891</v>
      </c>
      <c r="V514" s="32">
        <v>0</v>
      </c>
      <c r="W514" s="37">
        <v>0</v>
      </c>
      <c r="X514" s="32">
        <v>90.35199999999999</v>
      </c>
      <c r="Y514" s="32">
        <v>46.607333333333322</v>
      </c>
      <c r="Z514" s="37">
        <v>0.51584174487928691</v>
      </c>
      <c r="AA514" s="32">
        <v>13.572666666666668</v>
      </c>
      <c r="AB514" s="32">
        <v>0</v>
      </c>
      <c r="AC514" s="37">
        <v>0</v>
      </c>
      <c r="AD514" s="32">
        <v>178.23255555555554</v>
      </c>
      <c r="AE514" s="32">
        <v>2.3975555555555559</v>
      </c>
      <c r="AF514" s="37">
        <v>1.3451838515597291E-2</v>
      </c>
      <c r="AG514" s="32">
        <v>0</v>
      </c>
      <c r="AH514" s="32">
        <v>0</v>
      </c>
      <c r="AI514" s="37" t="s">
        <v>2466</v>
      </c>
      <c r="AJ514" s="32">
        <v>0</v>
      </c>
      <c r="AK514" s="32">
        <v>0</v>
      </c>
      <c r="AL514" s="37" t="s">
        <v>2466</v>
      </c>
      <c r="AM514" t="s">
        <v>390</v>
      </c>
      <c r="AN514" s="34">
        <v>5</v>
      </c>
      <c r="AX514"/>
      <c r="AY514"/>
    </row>
    <row r="515" spans="1:51" x14ac:dyDescent="0.25">
      <c r="A515" t="s">
        <v>2364</v>
      </c>
      <c r="B515" t="s">
        <v>1097</v>
      </c>
      <c r="C515" t="s">
        <v>1897</v>
      </c>
      <c r="D515" t="s">
        <v>2253</v>
      </c>
      <c r="E515" s="32">
        <v>143.19999999999999</v>
      </c>
      <c r="F515" s="32">
        <v>534.65422222222207</v>
      </c>
      <c r="G515" s="32">
        <v>40.457111111111111</v>
      </c>
      <c r="H515" s="37">
        <v>7.5669674772147671E-2</v>
      </c>
      <c r="I515" s="32">
        <v>473.85455555555541</v>
      </c>
      <c r="J515" s="32">
        <v>40.457111111111111</v>
      </c>
      <c r="K515" s="37">
        <v>8.5378753114821238E-2</v>
      </c>
      <c r="L515" s="32">
        <v>56.151444444444436</v>
      </c>
      <c r="M515" s="32">
        <v>2.0605555555555553</v>
      </c>
      <c r="N515" s="37">
        <v>3.669639447288385E-2</v>
      </c>
      <c r="O515" s="32">
        <v>24.563888888888883</v>
      </c>
      <c r="P515" s="32">
        <v>2.0605555555555553</v>
      </c>
      <c r="Q515" s="37">
        <v>8.3885559199366744E-2</v>
      </c>
      <c r="R515" s="32">
        <v>25.898666666666664</v>
      </c>
      <c r="S515" s="32">
        <v>0</v>
      </c>
      <c r="T515" s="37">
        <v>0</v>
      </c>
      <c r="U515" s="32">
        <v>5.6888888888888891</v>
      </c>
      <c r="V515" s="32">
        <v>0</v>
      </c>
      <c r="W515" s="37">
        <v>0</v>
      </c>
      <c r="X515" s="32">
        <v>162.95033333333333</v>
      </c>
      <c r="Y515" s="32">
        <v>38.396555555555558</v>
      </c>
      <c r="Z515" s="37">
        <v>0.23563348886811455</v>
      </c>
      <c r="AA515" s="32">
        <v>29.212111111111106</v>
      </c>
      <c r="AB515" s="32">
        <v>0</v>
      </c>
      <c r="AC515" s="37">
        <v>0</v>
      </c>
      <c r="AD515" s="32">
        <v>286.34033333333321</v>
      </c>
      <c r="AE515" s="32">
        <v>0</v>
      </c>
      <c r="AF515" s="37">
        <v>0</v>
      </c>
      <c r="AG515" s="32">
        <v>0</v>
      </c>
      <c r="AH515" s="32">
        <v>0</v>
      </c>
      <c r="AI515" s="37" t="s">
        <v>2466</v>
      </c>
      <c r="AJ515" s="32">
        <v>0</v>
      </c>
      <c r="AK515" s="32">
        <v>0</v>
      </c>
      <c r="AL515" s="37" t="s">
        <v>2466</v>
      </c>
      <c r="AM515" t="s">
        <v>143</v>
      </c>
      <c r="AN515" s="34">
        <v>5</v>
      </c>
      <c r="AX515"/>
      <c r="AY515"/>
    </row>
    <row r="516" spans="1:51" x14ac:dyDescent="0.25">
      <c r="A516" t="s">
        <v>2364</v>
      </c>
      <c r="B516" t="s">
        <v>1002</v>
      </c>
      <c r="C516" t="s">
        <v>1913</v>
      </c>
      <c r="D516" t="s">
        <v>2253</v>
      </c>
      <c r="E516" s="32">
        <v>142.38888888888889</v>
      </c>
      <c r="F516" s="32">
        <v>556.77522222222228</v>
      </c>
      <c r="G516" s="32">
        <v>34.853444444444456</v>
      </c>
      <c r="H516" s="37">
        <v>6.2598770658895478E-2</v>
      </c>
      <c r="I516" s="32">
        <v>500.12866666666679</v>
      </c>
      <c r="J516" s="32">
        <v>34.853444444444456</v>
      </c>
      <c r="K516" s="37">
        <v>6.9688955597648428E-2</v>
      </c>
      <c r="L516" s="32">
        <v>61.305222222222227</v>
      </c>
      <c r="M516" s="32">
        <v>1.1074444444444445</v>
      </c>
      <c r="N516" s="37">
        <v>1.8064438954810809E-2</v>
      </c>
      <c r="O516" s="32">
        <v>24.986666666666665</v>
      </c>
      <c r="P516" s="32">
        <v>1.1074444444444445</v>
      </c>
      <c r="Q516" s="37">
        <v>4.4321415866239777E-2</v>
      </c>
      <c r="R516" s="32">
        <v>30.629666666666672</v>
      </c>
      <c r="S516" s="32">
        <v>0</v>
      </c>
      <c r="T516" s="37">
        <v>0</v>
      </c>
      <c r="U516" s="32">
        <v>5.6888888888888891</v>
      </c>
      <c r="V516" s="32">
        <v>0</v>
      </c>
      <c r="W516" s="37">
        <v>0</v>
      </c>
      <c r="X516" s="32">
        <v>196.44577777777783</v>
      </c>
      <c r="Y516" s="32">
        <v>33.746000000000009</v>
      </c>
      <c r="Z516" s="37">
        <v>0.1717827707051762</v>
      </c>
      <c r="AA516" s="32">
        <v>20.328000000000003</v>
      </c>
      <c r="AB516" s="32">
        <v>0</v>
      </c>
      <c r="AC516" s="37">
        <v>0</v>
      </c>
      <c r="AD516" s="32">
        <v>278.69622222222227</v>
      </c>
      <c r="AE516" s="32">
        <v>0</v>
      </c>
      <c r="AF516" s="37">
        <v>0</v>
      </c>
      <c r="AG516" s="32">
        <v>0</v>
      </c>
      <c r="AH516" s="32">
        <v>0</v>
      </c>
      <c r="AI516" s="37" t="s">
        <v>2466</v>
      </c>
      <c r="AJ516" s="32">
        <v>0</v>
      </c>
      <c r="AK516" s="32">
        <v>0</v>
      </c>
      <c r="AL516" s="37" t="s">
        <v>2466</v>
      </c>
      <c r="AM516" t="s">
        <v>46</v>
      </c>
      <c r="AN516" s="34">
        <v>5</v>
      </c>
      <c r="AX516"/>
      <c r="AY516"/>
    </row>
    <row r="517" spans="1:51" x14ac:dyDescent="0.25">
      <c r="A517" t="s">
        <v>2364</v>
      </c>
      <c r="B517" t="s">
        <v>1626</v>
      </c>
      <c r="C517" t="s">
        <v>1975</v>
      </c>
      <c r="D517" t="s">
        <v>2287</v>
      </c>
      <c r="E517" s="32">
        <v>67.733333333333334</v>
      </c>
      <c r="F517" s="32">
        <v>272.57244444444439</v>
      </c>
      <c r="G517" s="32">
        <v>20.720444444444439</v>
      </c>
      <c r="H517" s="37">
        <v>7.6018118730514866E-2</v>
      </c>
      <c r="I517" s="32">
        <v>239.70555555555552</v>
      </c>
      <c r="J517" s="32">
        <v>20.720444444444439</v>
      </c>
      <c r="K517" s="37">
        <v>8.6441235775372549E-2</v>
      </c>
      <c r="L517" s="32">
        <v>34.420666666666669</v>
      </c>
      <c r="M517" s="32">
        <v>0</v>
      </c>
      <c r="N517" s="37">
        <v>0</v>
      </c>
      <c r="O517" s="32">
        <v>16.731777777777779</v>
      </c>
      <c r="P517" s="32">
        <v>0</v>
      </c>
      <c r="Q517" s="37">
        <v>0</v>
      </c>
      <c r="R517" s="32">
        <v>12</v>
      </c>
      <c r="S517" s="32">
        <v>0</v>
      </c>
      <c r="T517" s="37">
        <v>0</v>
      </c>
      <c r="U517" s="32">
        <v>5.6888888888888891</v>
      </c>
      <c r="V517" s="32">
        <v>0</v>
      </c>
      <c r="W517" s="37">
        <v>0</v>
      </c>
      <c r="X517" s="32">
        <v>71.783333333333331</v>
      </c>
      <c r="Y517" s="32">
        <v>3.918444444444444</v>
      </c>
      <c r="Z517" s="37">
        <v>5.4587106261125291E-2</v>
      </c>
      <c r="AA517" s="32">
        <v>15.178000000000004</v>
      </c>
      <c r="AB517" s="32">
        <v>0</v>
      </c>
      <c r="AC517" s="37">
        <v>0</v>
      </c>
      <c r="AD517" s="32">
        <v>151.19044444444441</v>
      </c>
      <c r="AE517" s="32">
        <v>16.801999999999996</v>
      </c>
      <c r="AF517" s="37">
        <v>0.11113136191734634</v>
      </c>
      <c r="AG517" s="32">
        <v>0</v>
      </c>
      <c r="AH517" s="32">
        <v>0</v>
      </c>
      <c r="AI517" s="37" t="s">
        <v>2466</v>
      </c>
      <c r="AJ517" s="32">
        <v>0</v>
      </c>
      <c r="AK517" s="32">
        <v>0</v>
      </c>
      <c r="AL517" s="37" t="s">
        <v>2466</v>
      </c>
      <c r="AM517" t="s">
        <v>683</v>
      </c>
      <c r="AN517" s="34">
        <v>5</v>
      </c>
      <c r="AX517"/>
      <c r="AY517"/>
    </row>
    <row r="518" spans="1:51" x14ac:dyDescent="0.25">
      <c r="A518" t="s">
        <v>2364</v>
      </c>
      <c r="B518" t="s">
        <v>1638</v>
      </c>
      <c r="C518" t="s">
        <v>2003</v>
      </c>
      <c r="D518" t="s">
        <v>2241</v>
      </c>
      <c r="E518" s="32">
        <v>133.4</v>
      </c>
      <c r="F518" s="32">
        <v>388.24222222222221</v>
      </c>
      <c r="G518" s="32">
        <v>0</v>
      </c>
      <c r="H518" s="37">
        <v>0</v>
      </c>
      <c r="I518" s="32">
        <v>354.15555555555557</v>
      </c>
      <c r="J518" s="32">
        <v>0</v>
      </c>
      <c r="K518" s="37">
        <v>0</v>
      </c>
      <c r="L518" s="32">
        <v>16.45911111111111</v>
      </c>
      <c r="M518" s="32">
        <v>0</v>
      </c>
      <c r="N518" s="37">
        <v>0</v>
      </c>
      <c r="O518" s="32">
        <v>9.0813333333333333</v>
      </c>
      <c r="P518" s="32">
        <v>0</v>
      </c>
      <c r="Q518" s="37">
        <v>0</v>
      </c>
      <c r="R518" s="32">
        <v>2.0444444444444443</v>
      </c>
      <c r="S518" s="32">
        <v>0</v>
      </c>
      <c r="T518" s="37">
        <v>0</v>
      </c>
      <c r="U518" s="32">
        <v>5.333333333333333</v>
      </c>
      <c r="V518" s="32">
        <v>0</v>
      </c>
      <c r="W518" s="37">
        <v>0</v>
      </c>
      <c r="X518" s="32">
        <v>126.14022222222215</v>
      </c>
      <c r="Y518" s="32">
        <v>0</v>
      </c>
      <c r="Z518" s="37">
        <v>0</v>
      </c>
      <c r="AA518" s="32">
        <v>26.708888888888897</v>
      </c>
      <c r="AB518" s="32">
        <v>0</v>
      </c>
      <c r="AC518" s="37">
        <v>0</v>
      </c>
      <c r="AD518" s="32">
        <v>218.93400000000005</v>
      </c>
      <c r="AE518" s="32">
        <v>0</v>
      </c>
      <c r="AF518" s="37">
        <v>0</v>
      </c>
      <c r="AG518" s="32">
        <v>0</v>
      </c>
      <c r="AH518" s="32">
        <v>0</v>
      </c>
      <c r="AI518" s="37" t="s">
        <v>2466</v>
      </c>
      <c r="AJ518" s="32">
        <v>0</v>
      </c>
      <c r="AK518" s="32">
        <v>0</v>
      </c>
      <c r="AL518" s="37" t="s">
        <v>2466</v>
      </c>
      <c r="AM518" t="s">
        <v>695</v>
      </c>
      <c r="AN518" s="34">
        <v>5</v>
      </c>
      <c r="AX518"/>
      <c r="AY518"/>
    </row>
    <row r="519" spans="1:51" x14ac:dyDescent="0.25">
      <c r="A519" t="s">
        <v>2364</v>
      </c>
      <c r="B519" t="s">
        <v>1256</v>
      </c>
      <c r="C519" t="s">
        <v>2121</v>
      </c>
      <c r="D519" t="s">
        <v>2267</v>
      </c>
      <c r="E519" s="32">
        <v>63.7</v>
      </c>
      <c r="F519" s="32">
        <v>220.15555555555557</v>
      </c>
      <c r="G519" s="32">
        <v>0</v>
      </c>
      <c r="H519" s="37">
        <v>0</v>
      </c>
      <c r="I519" s="32">
        <v>203.91944444444442</v>
      </c>
      <c r="J519" s="32">
        <v>0</v>
      </c>
      <c r="K519" s="37">
        <v>0</v>
      </c>
      <c r="L519" s="32">
        <v>39.572222222222223</v>
      </c>
      <c r="M519" s="32">
        <v>0</v>
      </c>
      <c r="N519" s="37">
        <v>0</v>
      </c>
      <c r="O519" s="32">
        <v>23.336111111111112</v>
      </c>
      <c r="P519" s="32">
        <v>0</v>
      </c>
      <c r="Q519" s="37">
        <v>0</v>
      </c>
      <c r="R519" s="32">
        <v>10.813888888888888</v>
      </c>
      <c r="S519" s="32">
        <v>0</v>
      </c>
      <c r="T519" s="37">
        <v>0</v>
      </c>
      <c r="U519" s="32">
        <v>5.4222222222222225</v>
      </c>
      <c r="V519" s="32">
        <v>0</v>
      </c>
      <c r="W519" s="37">
        <v>0</v>
      </c>
      <c r="X519" s="32">
        <v>33.097222222222221</v>
      </c>
      <c r="Y519" s="32">
        <v>0</v>
      </c>
      <c r="Z519" s="37">
        <v>0</v>
      </c>
      <c r="AA519" s="32">
        <v>0</v>
      </c>
      <c r="AB519" s="32">
        <v>0</v>
      </c>
      <c r="AC519" s="37" t="s">
        <v>2466</v>
      </c>
      <c r="AD519" s="32">
        <v>114.66111111111111</v>
      </c>
      <c r="AE519" s="32">
        <v>0</v>
      </c>
      <c r="AF519" s="37">
        <v>0</v>
      </c>
      <c r="AG519" s="32">
        <v>26.68611111111111</v>
      </c>
      <c r="AH519" s="32">
        <v>0</v>
      </c>
      <c r="AI519" s="37">
        <v>0</v>
      </c>
      <c r="AJ519" s="32">
        <v>6.1388888888888893</v>
      </c>
      <c r="AK519" s="32">
        <v>0</v>
      </c>
      <c r="AL519" s="37">
        <v>0</v>
      </c>
      <c r="AM519" t="s">
        <v>305</v>
      </c>
      <c r="AN519" s="34">
        <v>5</v>
      </c>
      <c r="AX519"/>
      <c r="AY519"/>
    </row>
    <row r="520" spans="1:51" x14ac:dyDescent="0.25">
      <c r="A520" t="s">
        <v>2364</v>
      </c>
      <c r="B520" t="s">
        <v>1508</v>
      </c>
      <c r="C520" t="s">
        <v>2098</v>
      </c>
      <c r="D520" t="s">
        <v>2310</v>
      </c>
      <c r="E520" s="32">
        <v>82.911111111111111</v>
      </c>
      <c r="F520" s="32">
        <v>289.65555555555551</v>
      </c>
      <c r="G520" s="32">
        <v>3.7944444444444443</v>
      </c>
      <c r="H520" s="37">
        <v>1.3099850397023285E-2</v>
      </c>
      <c r="I520" s="32">
        <v>248.50111111111107</v>
      </c>
      <c r="J520" s="32">
        <v>2.8722222222222222</v>
      </c>
      <c r="K520" s="37">
        <v>1.1558186639004523E-2</v>
      </c>
      <c r="L520" s="32">
        <v>76.36999999999999</v>
      </c>
      <c r="M520" s="32">
        <v>0.92222222222222228</v>
      </c>
      <c r="N520" s="37">
        <v>1.2075713267280639E-2</v>
      </c>
      <c r="O520" s="32">
        <v>46.8888888888889</v>
      </c>
      <c r="P520" s="32">
        <v>0</v>
      </c>
      <c r="Q520" s="37">
        <v>0</v>
      </c>
      <c r="R520" s="32">
        <v>23.792222222222215</v>
      </c>
      <c r="S520" s="32">
        <v>0.92222222222222228</v>
      </c>
      <c r="T520" s="37">
        <v>3.8761500023350319E-2</v>
      </c>
      <c r="U520" s="32">
        <v>5.6888888888888891</v>
      </c>
      <c r="V520" s="32">
        <v>0</v>
      </c>
      <c r="W520" s="37">
        <v>0</v>
      </c>
      <c r="X520" s="32">
        <v>39.902222222222221</v>
      </c>
      <c r="Y520" s="32">
        <v>0</v>
      </c>
      <c r="Z520" s="37">
        <v>0</v>
      </c>
      <c r="AA520" s="32">
        <v>11.67333333333333</v>
      </c>
      <c r="AB520" s="32">
        <v>0</v>
      </c>
      <c r="AC520" s="37">
        <v>0</v>
      </c>
      <c r="AD520" s="32">
        <v>161.70999999999995</v>
      </c>
      <c r="AE520" s="32">
        <v>2.8722222222222222</v>
      </c>
      <c r="AF520" s="37">
        <v>1.7761562192951722E-2</v>
      </c>
      <c r="AG520" s="32">
        <v>0</v>
      </c>
      <c r="AH520" s="32">
        <v>0</v>
      </c>
      <c r="AI520" s="37" t="s">
        <v>2466</v>
      </c>
      <c r="AJ520" s="32">
        <v>0</v>
      </c>
      <c r="AK520" s="32">
        <v>0</v>
      </c>
      <c r="AL520" s="37" t="s">
        <v>2466</v>
      </c>
      <c r="AM520" t="s">
        <v>563</v>
      </c>
      <c r="AN520" s="34">
        <v>5</v>
      </c>
      <c r="AX520"/>
      <c r="AY520"/>
    </row>
    <row r="521" spans="1:51" x14ac:dyDescent="0.25">
      <c r="A521" t="s">
        <v>2364</v>
      </c>
      <c r="B521" t="s">
        <v>1747</v>
      </c>
      <c r="C521" t="s">
        <v>2222</v>
      </c>
      <c r="D521" t="s">
        <v>2295</v>
      </c>
      <c r="E521" s="32">
        <v>72.655555555555551</v>
      </c>
      <c r="F521" s="32">
        <v>243.99277777777777</v>
      </c>
      <c r="G521" s="32">
        <v>110.08444444444446</v>
      </c>
      <c r="H521" s="37">
        <v>0.45117911049279696</v>
      </c>
      <c r="I521" s="32">
        <v>232.61500000000001</v>
      </c>
      <c r="J521" s="32">
        <v>110.08444444444446</v>
      </c>
      <c r="K521" s="37">
        <v>0.47324740212129252</v>
      </c>
      <c r="L521" s="32">
        <v>38.770888888888891</v>
      </c>
      <c r="M521" s="32">
        <v>0.4973333333333334</v>
      </c>
      <c r="N521" s="37">
        <v>1.2827493709484208E-2</v>
      </c>
      <c r="O521" s="32">
        <v>27.393111111111111</v>
      </c>
      <c r="P521" s="32">
        <v>0.4973333333333334</v>
      </c>
      <c r="Q521" s="37">
        <v>1.815541620358728E-2</v>
      </c>
      <c r="R521" s="32">
        <v>5.6888888888888891</v>
      </c>
      <c r="S521" s="32">
        <v>0</v>
      </c>
      <c r="T521" s="37">
        <v>0</v>
      </c>
      <c r="U521" s="32">
        <v>5.6888888888888891</v>
      </c>
      <c r="V521" s="32">
        <v>0</v>
      </c>
      <c r="W521" s="37">
        <v>0</v>
      </c>
      <c r="X521" s="32">
        <v>88.627555555555574</v>
      </c>
      <c r="Y521" s="32">
        <v>47.405444444444456</v>
      </c>
      <c r="Z521" s="37">
        <v>0.53488380839668626</v>
      </c>
      <c r="AA521" s="32">
        <v>0</v>
      </c>
      <c r="AB521" s="32">
        <v>0</v>
      </c>
      <c r="AC521" s="37" t="s">
        <v>2466</v>
      </c>
      <c r="AD521" s="32">
        <v>116.06011111111111</v>
      </c>
      <c r="AE521" s="32">
        <v>62.181666666666672</v>
      </c>
      <c r="AF521" s="37">
        <v>0.53577121434199326</v>
      </c>
      <c r="AG521" s="32">
        <v>0</v>
      </c>
      <c r="AH521" s="32">
        <v>0</v>
      </c>
      <c r="AI521" s="37" t="s">
        <v>2466</v>
      </c>
      <c r="AJ521" s="32">
        <v>0.53422222222222215</v>
      </c>
      <c r="AK521" s="32">
        <v>0</v>
      </c>
      <c r="AL521" s="37">
        <v>0</v>
      </c>
      <c r="AM521" t="s">
        <v>806</v>
      </c>
      <c r="AN521" s="34">
        <v>5</v>
      </c>
      <c r="AX521"/>
      <c r="AY521"/>
    </row>
    <row r="522" spans="1:51" x14ac:dyDescent="0.25">
      <c r="A522" t="s">
        <v>2364</v>
      </c>
      <c r="B522" t="s">
        <v>1200</v>
      </c>
      <c r="C522" t="s">
        <v>2103</v>
      </c>
      <c r="D522" t="s">
        <v>2319</v>
      </c>
      <c r="E522" s="32">
        <v>66.655555555555551</v>
      </c>
      <c r="F522" s="32">
        <v>195.04744444444447</v>
      </c>
      <c r="G522" s="32">
        <v>3.5277777777777777</v>
      </c>
      <c r="H522" s="37">
        <v>1.8086767493037306E-2</v>
      </c>
      <c r="I522" s="32">
        <v>178.82800000000003</v>
      </c>
      <c r="J522" s="32">
        <v>3.5277777777777777</v>
      </c>
      <c r="K522" s="37">
        <v>1.9727211498075117E-2</v>
      </c>
      <c r="L522" s="32">
        <v>22.480555555555554</v>
      </c>
      <c r="M522" s="32">
        <v>0</v>
      </c>
      <c r="N522" s="37">
        <v>0</v>
      </c>
      <c r="O522" s="32">
        <v>13.269444444444444</v>
      </c>
      <c r="P522" s="32">
        <v>0</v>
      </c>
      <c r="Q522" s="37">
        <v>0</v>
      </c>
      <c r="R522" s="32">
        <v>3.6305555555555555</v>
      </c>
      <c r="S522" s="32">
        <v>0</v>
      </c>
      <c r="T522" s="37">
        <v>0</v>
      </c>
      <c r="U522" s="32">
        <v>5.5805555555555557</v>
      </c>
      <c r="V522" s="32">
        <v>0</v>
      </c>
      <c r="W522" s="37">
        <v>0</v>
      </c>
      <c r="X522" s="32">
        <v>70.525222222222226</v>
      </c>
      <c r="Y522" s="32">
        <v>0</v>
      </c>
      <c r="Z522" s="37">
        <v>0</v>
      </c>
      <c r="AA522" s="32">
        <v>7.0083333333333337</v>
      </c>
      <c r="AB522" s="32">
        <v>0</v>
      </c>
      <c r="AC522" s="37">
        <v>0</v>
      </c>
      <c r="AD522" s="32">
        <v>80.088888888888889</v>
      </c>
      <c r="AE522" s="32">
        <v>3.5277777777777777</v>
      </c>
      <c r="AF522" s="37">
        <v>4.4048279689234186E-2</v>
      </c>
      <c r="AG522" s="32">
        <v>14.944444444444445</v>
      </c>
      <c r="AH522" s="32">
        <v>0</v>
      </c>
      <c r="AI522" s="37">
        <v>0</v>
      </c>
      <c r="AJ522" s="32">
        <v>0</v>
      </c>
      <c r="AK522" s="32">
        <v>0</v>
      </c>
      <c r="AL522" s="37" t="s">
        <v>2466</v>
      </c>
      <c r="AM522" t="s">
        <v>248</v>
      </c>
      <c r="AN522" s="34">
        <v>5</v>
      </c>
      <c r="AX522"/>
      <c r="AY522"/>
    </row>
    <row r="523" spans="1:51" x14ac:dyDescent="0.25">
      <c r="A523" t="s">
        <v>2364</v>
      </c>
      <c r="B523" t="s">
        <v>1590</v>
      </c>
      <c r="C523" t="s">
        <v>2197</v>
      </c>
      <c r="D523" t="s">
        <v>2328</v>
      </c>
      <c r="E523" s="32">
        <v>38.644444444444446</v>
      </c>
      <c r="F523" s="32">
        <v>124.36433333333332</v>
      </c>
      <c r="G523" s="32">
        <v>2.5722222222222224</v>
      </c>
      <c r="H523" s="37">
        <v>2.0682957511040594E-2</v>
      </c>
      <c r="I523" s="32">
        <v>114.63099999999997</v>
      </c>
      <c r="J523" s="32">
        <v>2.5722222222222224</v>
      </c>
      <c r="K523" s="37">
        <v>2.2439150162017456E-2</v>
      </c>
      <c r="L523" s="32">
        <v>33.8671111111111</v>
      </c>
      <c r="M523" s="32">
        <v>0</v>
      </c>
      <c r="N523" s="37">
        <v>0</v>
      </c>
      <c r="O523" s="32">
        <v>28.17822222222221</v>
      </c>
      <c r="P523" s="32">
        <v>0</v>
      </c>
      <c r="Q523" s="37">
        <v>0</v>
      </c>
      <c r="R523" s="32">
        <v>0</v>
      </c>
      <c r="S523" s="32">
        <v>0</v>
      </c>
      <c r="T523" s="37" t="s">
        <v>2466</v>
      </c>
      <c r="U523" s="32">
        <v>5.6888888888888891</v>
      </c>
      <c r="V523" s="32">
        <v>0</v>
      </c>
      <c r="W523" s="37">
        <v>0</v>
      </c>
      <c r="X523" s="32">
        <v>19.370555555555551</v>
      </c>
      <c r="Y523" s="32">
        <v>0</v>
      </c>
      <c r="Z523" s="37">
        <v>0</v>
      </c>
      <c r="AA523" s="32">
        <v>4.0444444444444443</v>
      </c>
      <c r="AB523" s="32">
        <v>0</v>
      </c>
      <c r="AC523" s="37">
        <v>0</v>
      </c>
      <c r="AD523" s="32">
        <v>67.082222222222214</v>
      </c>
      <c r="AE523" s="32">
        <v>2.5722222222222224</v>
      </c>
      <c r="AF523" s="37">
        <v>3.8344320402822415E-2</v>
      </c>
      <c r="AG523" s="32">
        <v>0</v>
      </c>
      <c r="AH523" s="32">
        <v>0</v>
      </c>
      <c r="AI523" s="37" t="s">
        <v>2466</v>
      </c>
      <c r="AJ523" s="32">
        <v>0</v>
      </c>
      <c r="AK523" s="32">
        <v>0</v>
      </c>
      <c r="AL523" s="37" t="s">
        <v>2466</v>
      </c>
      <c r="AM523" t="s">
        <v>646</v>
      </c>
      <c r="AN523" s="34">
        <v>5</v>
      </c>
      <c r="AX523"/>
      <c r="AY523"/>
    </row>
    <row r="524" spans="1:51" x14ac:dyDescent="0.25">
      <c r="A524" t="s">
        <v>2364</v>
      </c>
      <c r="B524" t="s">
        <v>1071</v>
      </c>
      <c r="C524" t="s">
        <v>2025</v>
      </c>
      <c r="D524" t="s">
        <v>2269</v>
      </c>
      <c r="E524" s="32">
        <v>94.644444444444446</v>
      </c>
      <c r="F524" s="32">
        <v>393.17177777777772</v>
      </c>
      <c r="G524" s="32">
        <v>10.313888888888888</v>
      </c>
      <c r="H524" s="37">
        <v>2.6232526014922517E-2</v>
      </c>
      <c r="I524" s="32">
        <v>361.63711111111104</v>
      </c>
      <c r="J524" s="32">
        <v>10.313888888888888</v>
      </c>
      <c r="K524" s="37">
        <v>2.8519995796891549E-2</v>
      </c>
      <c r="L524" s="32">
        <v>53.55288888888888</v>
      </c>
      <c r="M524" s="32">
        <v>0</v>
      </c>
      <c r="N524" s="37">
        <v>0</v>
      </c>
      <c r="O524" s="32">
        <v>26.851555555555542</v>
      </c>
      <c r="P524" s="32">
        <v>0</v>
      </c>
      <c r="Q524" s="37">
        <v>0</v>
      </c>
      <c r="R524" s="32">
        <v>21.53466666666667</v>
      </c>
      <c r="S524" s="32">
        <v>0</v>
      </c>
      <c r="T524" s="37">
        <v>0</v>
      </c>
      <c r="U524" s="32">
        <v>5.166666666666667</v>
      </c>
      <c r="V524" s="32">
        <v>0</v>
      </c>
      <c r="W524" s="37">
        <v>0</v>
      </c>
      <c r="X524" s="32">
        <v>122.40877777777779</v>
      </c>
      <c r="Y524" s="32">
        <v>0</v>
      </c>
      <c r="Z524" s="37">
        <v>0</v>
      </c>
      <c r="AA524" s="32">
        <v>4.833333333333333</v>
      </c>
      <c r="AB524" s="32">
        <v>0</v>
      </c>
      <c r="AC524" s="37">
        <v>0</v>
      </c>
      <c r="AD524" s="32">
        <v>212.3767777777777</v>
      </c>
      <c r="AE524" s="32">
        <v>10.313888888888888</v>
      </c>
      <c r="AF524" s="37">
        <v>4.8564108547126165E-2</v>
      </c>
      <c r="AG524" s="32">
        <v>0</v>
      </c>
      <c r="AH524" s="32">
        <v>0</v>
      </c>
      <c r="AI524" s="37" t="s">
        <v>2466</v>
      </c>
      <c r="AJ524" s="32">
        <v>0</v>
      </c>
      <c r="AK524" s="32">
        <v>0</v>
      </c>
      <c r="AL524" s="37" t="s">
        <v>2466</v>
      </c>
      <c r="AM524" t="s">
        <v>116</v>
      </c>
      <c r="AN524" s="34">
        <v>5</v>
      </c>
      <c r="AX524"/>
      <c r="AY524"/>
    </row>
    <row r="525" spans="1:51" x14ac:dyDescent="0.25">
      <c r="A525" t="s">
        <v>2364</v>
      </c>
      <c r="B525" t="s">
        <v>1629</v>
      </c>
      <c r="C525" t="s">
        <v>2201</v>
      </c>
      <c r="D525" t="s">
        <v>2300</v>
      </c>
      <c r="E525" s="32">
        <v>38.233333333333334</v>
      </c>
      <c r="F525" s="32">
        <v>157.95222222222225</v>
      </c>
      <c r="G525" s="32">
        <v>0</v>
      </c>
      <c r="H525" s="37">
        <v>0</v>
      </c>
      <c r="I525" s="32">
        <v>152.61888888888893</v>
      </c>
      <c r="J525" s="32">
        <v>0</v>
      </c>
      <c r="K525" s="37">
        <v>0</v>
      </c>
      <c r="L525" s="32">
        <v>32.34666666666665</v>
      </c>
      <c r="M525" s="32">
        <v>0</v>
      </c>
      <c r="N525" s="37">
        <v>0</v>
      </c>
      <c r="O525" s="32">
        <v>27.013333333333318</v>
      </c>
      <c r="P525" s="32">
        <v>0</v>
      </c>
      <c r="Q525" s="37">
        <v>0</v>
      </c>
      <c r="R525" s="32">
        <v>0</v>
      </c>
      <c r="S525" s="32">
        <v>0</v>
      </c>
      <c r="T525" s="37" t="s">
        <v>2466</v>
      </c>
      <c r="U525" s="32">
        <v>5.333333333333333</v>
      </c>
      <c r="V525" s="32">
        <v>0</v>
      </c>
      <c r="W525" s="37">
        <v>0</v>
      </c>
      <c r="X525" s="32">
        <v>46.463333333333338</v>
      </c>
      <c r="Y525" s="32">
        <v>0</v>
      </c>
      <c r="Z525" s="37">
        <v>0</v>
      </c>
      <c r="AA525" s="32">
        <v>0</v>
      </c>
      <c r="AB525" s="32">
        <v>0</v>
      </c>
      <c r="AC525" s="37" t="s">
        <v>2466</v>
      </c>
      <c r="AD525" s="32">
        <v>79.142222222222259</v>
      </c>
      <c r="AE525" s="32">
        <v>0</v>
      </c>
      <c r="AF525" s="37">
        <v>0</v>
      </c>
      <c r="AG525" s="32">
        <v>0</v>
      </c>
      <c r="AH525" s="32">
        <v>0</v>
      </c>
      <c r="AI525" s="37" t="s">
        <v>2466</v>
      </c>
      <c r="AJ525" s="32">
        <v>0</v>
      </c>
      <c r="AK525" s="32">
        <v>0</v>
      </c>
      <c r="AL525" s="37" t="s">
        <v>2466</v>
      </c>
      <c r="AM525" t="s">
        <v>686</v>
      </c>
      <c r="AN525" s="34">
        <v>5</v>
      </c>
      <c r="AX525"/>
      <c r="AY525"/>
    </row>
    <row r="526" spans="1:51" x14ac:dyDescent="0.25">
      <c r="A526" t="s">
        <v>2364</v>
      </c>
      <c r="B526" t="s">
        <v>1825</v>
      </c>
      <c r="C526" t="s">
        <v>2137</v>
      </c>
      <c r="D526" t="s">
        <v>2323</v>
      </c>
      <c r="E526" s="32">
        <v>91.3</v>
      </c>
      <c r="F526" s="32">
        <v>310.40988888888887</v>
      </c>
      <c r="G526" s="32">
        <v>79.586999999999989</v>
      </c>
      <c r="H526" s="37">
        <v>0.25639324921277923</v>
      </c>
      <c r="I526" s="32">
        <v>283.7447777777777</v>
      </c>
      <c r="J526" s="32">
        <v>78.694777777777759</v>
      </c>
      <c r="K526" s="37">
        <v>0.27734352820198749</v>
      </c>
      <c r="L526" s="32">
        <v>76.517444444444465</v>
      </c>
      <c r="M526" s="32">
        <v>6.2505555555555556</v>
      </c>
      <c r="N526" s="37">
        <v>8.1687981099444265E-2</v>
      </c>
      <c r="O526" s="32">
        <v>50.561111111111124</v>
      </c>
      <c r="P526" s="32">
        <v>5.3583333333333334</v>
      </c>
      <c r="Q526" s="37">
        <v>0.10597736512471155</v>
      </c>
      <c r="R526" s="32">
        <v>20.859111111111115</v>
      </c>
      <c r="S526" s="32">
        <v>0.89222222222222236</v>
      </c>
      <c r="T526" s="37">
        <v>4.2773741290776213E-2</v>
      </c>
      <c r="U526" s="32">
        <v>5.0972222222222223</v>
      </c>
      <c r="V526" s="32">
        <v>0</v>
      </c>
      <c r="W526" s="37">
        <v>0</v>
      </c>
      <c r="X526" s="32">
        <v>63.962888888888877</v>
      </c>
      <c r="Y526" s="32">
        <v>5.5739999999999998</v>
      </c>
      <c r="Z526" s="37">
        <v>8.7144281579943944E-2</v>
      </c>
      <c r="AA526" s="32">
        <v>0.70877777777777773</v>
      </c>
      <c r="AB526" s="32">
        <v>0</v>
      </c>
      <c r="AC526" s="37">
        <v>0</v>
      </c>
      <c r="AD526" s="32">
        <v>147.58188888888881</v>
      </c>
      <c r="AE526" s="32">
        <v>67.762444444444426</v>
      </c>
      <c r="AF526" s="37">
        <v>0.45915149178949249</v>
      </c>
      <c r="AG526" s="32">
        <v>21.538888888888888</v>
      </c>
      <c r="AH526" s="32">
        <v>0</v>
      </c>
      <c r="AI526" s="37">
        <v>0</v>
      </c>
      <c r="AJ526" s="32">
        <v>0.1</v>
      </c>
      <c r="AK526" s="32">
        <v>0</v>
      </c>
      <c r="AL526" s="37">
        <v>0</v>
      </c>
      <c r="AM526" t="s">
        <v>884</v>
      </c>
      <c r="AN526" s="34">
        <v>5</v>
      </c>
      <c r="AX526"/>
      <c r="AY526"/>
    </row>
    <row r="527" spans="1:51" x14ac:dyDescent="0.25">
      <c r="A527" t="s">
        <v>2364</v>
      </c>
      <c r="B527" t="s">
        <v>1053</v>
      </c>
      <c r="C527" t="s">
        <v>1968</v>
      </c>
      <c r="D527" t="s">
        <v>2244</v>
      </c>
      <c r="E527" s="32">
        <v>227.43333333333334</v>
      </c>
      <c r="F527" s="32">
        <v>743.77566666666667</v>
      </c>
      <c r="G527" s="32">
        <v>0.87122222222222234</v>
      </c>
      <c r="H527" s="37">
        <v>1.1713508000694955E-3</v>
      </c>
      <c r="I527" s="32">
        <v>666.56211111111111</v>
      </c>
      <c r="J527" s="32">
        <v>0.87122222222222234</v>
      </c>
      <c r="K527" s="37">
        <v>1.3070383205099334E-3</v>
      </c>
      <c r="L527" s="32">
        <v>127.71</v>
      </c>
      <c r="M527" s="32">
        <v>0</v>
      </c>
      <c r="N527" s="37">
        <v>0</v>
      </c>
      <c r="O527" s="32">
        <v>71.570777777777778</v>
      </c>
      <c r="P527" s="32">
        <v>0</v>
      </c>
      <c r="Q527" s="37">
        <v>0</v>
      </c>
      <c r="R527" s="32">
        <v>50.45033333333334</v>
      </c>
      <c r="S527" s="32">
        <v>0</v>
      </c>
      <c r="T527" s="37">
        <v>0</v>
      </c>
      <c r="U527" s="32">
        <v>5.6888888888888891</v>
      </c>
      <c r="V527" s="32">
        <v>0</v>
      </c>
      <c r="W527" s="37">
        <v>0</v>
      </c>
      <c r="X527" s="32">
        <v>155.64666666666665</v>
      </c>
      <c r="Y527" s="32">
        <v>0.5304444444444445</v>
      </c>
      <c r="Z527" s="37">
        <v>3.4080038834397005E-3</v>
      </c>
      <c r="AA527" s="32">
        <v>21.074333333333339</v>
      </c>
      <c r="AB527" s="32">
        <v>0</v>
      </c>
      <c r="AC527" s="37">
        <v>0</v>
      </c>
      <c r="AD527" s="32">
        <v>323.13944444444445</v>
      </c>
      <c r="AE527" s="32">
        <v>0.34077777777777779</v>
      </c>
      <c r="AF527" s="37">
        <v>1.0545842782011894E-3</v>
      </c>
      <c r="AG527" s="32">
        <v>116.20522222222226</v>
      </c>
      <c r="AH527" s="32">
        <v>0</v>
      </c>
      <c r="AI527" s="37">
        <v>0</v>
      </c>
      <c r="AJ527" s="32">
        <v>0</v>
      </c>
      <c r="AK527" s="32">
        <v>0</v>
      </c>
      <c r="AL527" s="37" t="s">
        <v>2466</v>
      </c>
      <c r="AM527" t="s">
        <v>98</v>
      </c>
      <c r="AN527" s="34">
        <v>5</v>
      </c>
      <c r="AX527"/>
      <c r="AY527"/>
    </row>
    <row r="528" spans="1:51" x14ac:dyDescent="0.25">
      <c r="A528" t="s">
        <v>2364</v>
      </c>
      <c r="B528" t="s">
        <v>994</v>
      </c>
      <c r="C528" t="s">
        <v>1881</v>
      </c>
      <c r="D528" t="s">
        <v>2251</v>
      </c>
      <c r="E528" s="32">
        <v>23.511111111111113</v>
      </c>
      <c r="F528" s="32">
        <v>84.241666666666674</v>
      </c>
      <c r="G528" s="32">
        <v>0</v>
      </c>
      <c r="H528" s="37">
        <v>0</v>
      </c>
      <c r="I528" s="32">
        <v>80.638888888888886</v>
      </c>
      <c r="J528" s="32">
        <v>0</v>
      </c>
      <c r="K528" s="37">
        <v>0</v>
      </c>
      <c r="L528" s="32">
        <v>6.7027777777777775</v>
      </c>
      <c r="M528" s="32">
        <v>0</v>
      </c>
      <c r="N528" s="37">
        <v>0</v>
      </c>
      <c r="O528" s="32">
        <v>6.3361111111111112</v>
      </c>
      <c r="P528" s="32">
        <v>0</v>
      </c>
      <c r="Q528" s="37">
        <v>0</v>
      </c>
      <c r="R528" s="32">
        <v>0</v>
      </c>
      <c r="S528" s="32">
        <v>0</v>
      </c>
      <c r="T528" s="37" t="s">
        <v>2466</v>
      </c>
      <c r="U528" s="32">
        <v>0.36666666666666664</v>
      </c>
      <c r="V528" s="32">
        <v>0</v>
      </c>
      <c r="W528" s="37">
        <v>0</v>
      </c>
      <c r="X528" s="32">
        <v>29.763888888888889</v>
      </c>
      <c r="Y528" s="32">
        <v>0</v>
      </c>
      <c r="Z528" s="37">
        <v>0</v>
      </c>
      <c r="AA528" s="32">
        <v>3.2361111111111112</v>
      </c>
      <c r="AB528" s="32">
        <v>0</v>
      </c>
      <c r="AC528" s="37">
        <v>0</v>
      </c>
      <c r="AD528" s="32">
        <v>44.538888888888891</v>
      </c>
      <c r="AE528" s="32">
        <v>0</v>
      </c>
      <c r="AF528" s="37">
        <v>0</v>
      </c>
      <c r="AG528" s="32">
        <v>0</v>
      </c>
      <c r="AH528" s="32">
        <v>0</v>
      </c>
      <c r="AI528" s="37" t="s">
        <v>2466</v>
      </c>
      <c r="AJ528" s="32">
        <v>0</v>
      </c>
      <c r="AK528" s="32">
        <v>0</v>
      </c>
      <c r="AL528" s="37" t="s">
        <v>2466</v>
      </c>
      <c r="AM528" t="s">
        <v>38</v>
      </c>
      <c r="AN528" s="34">
        <v>5</v>
      </c>
      <c r="AX528"/>
      <c r="AY528"/>
    </row>
    <row r="529" spans="1:51" x14ac:dyDescent="0.25">
      <c r="A529" t="s">
        <v>2364</v>
      </c>
      <c r="B529" t="s">
        <v>1054</v>
      </c>
      <c r="C529" t="s">
        <v>1881</v>
      </c>
      <c r="D529" t="s">
        <v>2251</v>
      </c>
      <c r="E529" s="32">
        <v>40.200000000000003</v>
      </c>
      <c r="F529" s="32">
        <v>120.0428888888889</v>
      </c>
      <c r="G529" s="32">
        <v>0.90555555555555556</v>
      </c>
      <c r="H529" s="37">
        <v>7.5436001577214064E-3</v>
      </c>
      <c r="I529" s="32">
        <v>110.20677777777777</v>
      </c>
      <c r="J529" s="32">
        <v>0.90555555555555556</v>
      </c>
      <c r="K529" s="37">
        <v>8.216877163231542E-3</v>
      </c>
      <c r="L529" s="32">
        <v>18.808333333333334</v>
      </c>
      <c r="M529" s="32">
        <v>7.4999999999999997E-2</v>
      </c>
      <c r="N529" s="37">
        <v>3.9875941515285776E-3</v>
      </c>
      <c r="O529" s="32">
        <v>12.580555555555556</v>
      </c>
      <c r="P529" s="32">
        <v>7.4999999999999997E-2</v>
      </c>
      <c r="Q529" s="37">
        <v>5.9615809229410467E-3</v>
      </c>
      <c r="R529" s="32">
        <v>0</v>
      </c>
      <c r="S529" s="32">
        <v>0</v>
      </c>
      <c r="T529" s="37" t="s">
        <v>2466</v>
      </c>
      <c r="U529" s="32">
        <v>6.2277777777777779</v>
      </c>
      <c r="V529" s="32">
        <v>0</v>
      </c>
      <c r="W529" s="37">
        <v>0</v>
      </c>
      <c r="X529" s="32">
        <v>30.871444444444446</v>
      </c>
      <c r="Y529" s="32">
        <v>0.21111111111111111</v>
      </c>
      <c r="Z529" s="37">
        <v>6.8383943450077917E-3</v>
      </c>
      <c r="AA529" s="32">
        <v>3.6083333333333334</v>
      </c>
      <c r="AB529" s="32">
        <v>0</v>
      </c>
      <c r="AC529" s="37">
        <v>0</v>
      </c>
      <c r="AD529" s="32">
        <v>50.134777777777778</v>
      </c>
      <c r="AE529" s="32">
        <v>0.61944444444444446</v>
      </c>
      <c r="AF529" s="37">
        <v>1.2355583726532702E-2</v>
      </c>
      <c r="AG529" s="32">
        <v>16.62</v>
      </c>
      <c r="AH529" s="32">
        <v>0</v>
      </c>
      <c r="AI529" s="37">
        <v>0</v>
      </c>
      <c r="AJ529" s="32">
        <v>0</v>
      </c>
      <c r="AK529" s="32">
        <v>0</v>
      </c>
      <c r="AL529" s="37" t="s">
        <v>2466</v>
      </c>
      <c r="AM529" t="s">
        <v>99</v>
      </c>
      <c r="AN529" s="34">
        <v>5</v>
      </c>
      <c r="AX529"/>
      <c r="AY529"/>
    </row>
    <row r="530" spans="1:51" x14ac:dyDescent="0.25">
      <c r="A530" t="s">
        <v>2364</v>
      </c>
      <c r="B530" t="s">
        <v>1373</v>
      </c>
      <c r="C530" t="s">
        <v>2025</v>
      </c>
      <c r="D530" t="s">
        <v>2269</v>
      </c>
      <c r="E530" s="32">
        <v>61.322222222222223</v>
      </c>
      <c r="F530" s="32">
        <v>347.25255555555549</v>
      </c>
      <c r="G530" s="32">
        <v>69.230444444444444</v>
      </c>
      <c r="H530" s="37">
        <v>0.19936626336323263</v>
      </c>
      <c r="I530" s="32">
        <v>320.30811111111103</v>
      </c>
      <c r="J530" s="32">
        <v>69.230444444444444</v>
      </c>
      <c r="K530" s="37">
        <v>0.21613703194805839</v>
      </c>
      <c r="L530" s="32">
        <v>37.127777777777773</v>
      </c>
      <c r="M530" s="32">
        <v>8.8888888888888892E-2</v>
      </c>
      <c r="N530" s="37">
        <v>2.3941343707915611E-3</v>
      </c>
      <c r="O530" s="32">
        <v>15.783333333333331</v>
      </c>
      <c r="P530" s="32">
        <v>8.8888888888888892E-2</v>
      </c>
      <c r="Q530" s="37">
        <v>5.6318197817669842E-3</v>
      </c>
      <c r="R530" s="32">
        <v>15.922222222222219</v>
      </c>
      <c r="S530" s="32">
        <v>0</v>
      </c>
      <c r="T530" s="37">
        <v>0</v>
      </c>
      <c r="U530" s="32">
        <v>5.4222222222222225</v>
      </c>
      <c r="V530" s="32">
        <v>0</v>
      </c>
      <c r="W530" s="37">
        <v>0</v>
      </c>
      <c r="X530" s="32">
        <v>82.188666666666663</v>
      </c>
      <c r="Y530" s="32">
        <v>28.594333333333331</v>
      </c>
      <c r="Z530" s="37">
        <v>0.34791090417981391</v>
      </c>
      <c r="AA530" s="32">
        <v>5.6</v>
      </c>
      <c r="AB530" s="32">
        <v>0</v>
      </c>
      <c r="AC530" s="37">
        <v>0</v>
      </c>
      <c r="AD530" s="32">
        <v>220.94277777777774</v>
      </c>
      <c r="AE530" s="32">
        <v>40.547222222222224</v>
      </c>
      <c r="AF530" s="37">
        <v>0.18351911128321313</v>
      </c>
      <c r="AG530" s="32">
        <v>0.66111111111111109</v>
      </c>
      <c r="AH530" s="32">
        <v>0</v>
      </c>
      <c r="AI530" s="37">
        <v>0</v>
      </c>
      <c r="AJ530" s="32">
        <v>0.73222222222222211</v>
      </c>
      <c r="AK530" s="32">
        <v>0</v>
      </c>
      <c r="AL530" s="37">
        <v>0</v>
      </c>
      <c r="AM530" t="s">
        <v>425</v>
      </c>
      <c r="AN530" s="34">
        <v>5</v>
      </c>
      <c r="AX530"/>
      <c r="AY530"/>
    </row>
    <row r="531" spans="1:51" x14ac:dyDescent="0.25">
      <c r="A531" t="s">
        <v>2364</v>
      </c>
      <c r="B531" t="s">
        <v>946</v>
      </c>
      <c r="C531" t="s">
        <v>2165</v>
      </c>
      <c r="D531" t="s">
        <v>2271</v>
      </c>
      <c r="E531" s="32">
        <v>30.266666666666666</v>
      </c>
      <c r="F531" s="32">
        <v>106.93566666666666</v>
      </c>
      <c r="G531" s="32">
        <v>48.480666666666664</v>
      </c>
      <c r="H531" s="37">
        <v>0.45336292537257605</v>
      </c>
      <c r="I531" s="32">
        <v>101.33266666666665</v>
      </c>
      <c r="J531" s="32">
        <v>48.480666666666664</v>
      </c>
      <c r="K531" s="37">
        <v>0.47843077914986287</v>
      </c>
      <c r="L531" s="32">
        <v>19.501777777777772</v>
      </c>
      <c r="M531" s="32">
        <v>0.13655555555555554</v>
      </c>
      <c r="N531" s="37">
        <v>7.0022106246723963E-3</v>
      </c>
      <c r="O531" s="32">
        <v>13.990666666666661</v>
      </c>
      <c r="P531" s="32">
        <v>0.13655555555555554</v>
      </c>
      <c r="Q531" s="37">
        <v>9.7604752374598966E-3</v>
      </c>
      <c r="R531" s="32">
        <v>4.3555555555555552</v>
      </c>
      <c r="S531" s="32">
        <v>0</v>
      </c>
      <c r="T531" s="37">
        <v>0</v>
      </c>
      <c r="U531" s="32">
        <v>1.1555555555555554</v>
      </c>
      <c r="V531" s="32">
        <v>0</v>
      </c>
      <c r="W531" s="37">
        <v>0</v>
      </c>
      <c r="X531" s="32">
        <v>29.272777777777769</v>
      </c>
      <c r="Y531" s="32">
        <v>22.195777777777778</v>
      </c>
      <c r="Z531" s="37">
        <v>0.75823954755081535</v>
      </c>
      <c r="AA531" s="32">
        <v>9.1888888888888881E-2</v>
      </c>
      <c r="AB531" s="32">
        <v>0</v>
      </c>
      <c r="AC531" s="37">
        <v>0</v>
      </c>
      <c r="AD531" s="32">
        <v>58.06922222222223</v>
      </c>
      <c r="AE531" s="32">
        <v>26.148333333333326</v>
      </c>
      <c r="AF531" s="37">
        <v>0.45029591120176476</v>
      </c>
      <c r="AG531" s="32">
        <v>0</v>
      </c>
      <c r="AH531" s="32">
        <v>0</v>
      </c>
      <c r="AI531" s="37" t="s">
        <v>2466</v>
      </c>
      <c r="AJ531" s="32">
        <v>0</v>
      </c>
      <c r="AK531" s="32">
        <v>0</v>
      </c>
      <c r="AL531" s="37" t="s">
        <v>2466</v>
      </c>
      <c r="AM531" t="s">
        <v>703</v>
      </c>
      <c r="AN531" s="34">
        <v>5</v>
      </c>
      <c r="AX531"/>
      <c r="AY531"/>
    </row>
    <row r="532" spans="1:51" x14ac:dyDescent="0.25">
      <c r="A532" t="s">
        <v>2364</v>
      </c>
      <c r="B532" t="s">
        <v>1772</v>
      </c>
      <c r="C532" t="s">
        <v>2226</v>
      </c>
      <c r="D532" t="s">
        <v>2300</v>
      </c>
      <c r="E532" s="32">
        <v>81.055555555555557</v>
      </c>
      <c r="F532" s="32">
        <v>81.186111111111103</v>
      </c>
      <c r="G532" s="32">
        <v>0</v>
      </c>
      <c r="H532" s="37">
        <v>0</v>
      </c>
      <c r="I532" s="32">
        <v>75.408333333333331</v>
      </c>
      <c r="J532" s="32">
        <v>0</v>
      </c>
      <c r="K532" s="37">
        <v>0</v>
      </c>
      <c r="L532" s="32">
        <v>16.977777777777778</v>
      </c>
      <c r="M532" s="32">
        <v>0</v>
      </c>
      <c r="N532" s="37">
        <v>0</v>
      </c>
      <c r="O532" s="32">
        <v>11.2</v>
      </c>
      <c r="P532" s="32">
        <v>0</v>
      </c>
      <c r="Q532" s="37">
        <v>0</v>
      </c>
      <c r="R532" s="32">
        <v>0</v>
      </c>
      <c r="S532" s="32">
        <v>0</v>
      </c>
      <c r="T532" s="37" t="s">
        <v>2466</v>
      </c>
      <c r="U532" s="32">
        <v>5.7777777777777777</v>
      </c>
      <c r="V532" s="32">
        <v>0</v>
      </c>
      <c r="W532" s="37">
        <v>0</v>
      </c>
      <c r="X532" s="32">
        <v>12.475</v>
      </c>
      <c r="Y532" s="32">
        <v>0</v>
      </c>
      <c r="Z532" s="37">
        <v>0</v>
      </c>
      <c r="AA532" s="32">
        <v>0</v>
      </c>
      <c r="AB532" s="32">
        <v>0</v>
      </c>
      <c r="AC532" s="37" t="s">
        <v>2466</v>
      </c>
      <c r="AD532" s="32">
        <v>51.733333333333334</v>
      </c>
      <c r="AE532" s="32">
        <v>0</v>
      </c>
      <c r="AF532" s="37">
        <v>0</v>
      </c>
      <c r="AG532" s="32">
        <v>0</v>
      </c>
      <c r="AH532" s="32">
        <v>0</v>
      </c>
      <c r="AI532" s="37" t="s">
        <v>2466</v>
      </c>
      <c r="AJ532" s="32">
        <v>0</v>
      </c>
      <c r="AK532" s="32">
        <v>0</v>
      </c>
      <c r="AL532" s="37" t="s">
        <v>2466</v>
      </c>
      <c r="AM532" t="s">
        <v>831</v>
      </c>
      <c r="AN532" s="34">
        <v>5</v>
      </c>
      <c r="AX532"/>
      <c r="AY532"/>
    </row>
    <row r="533" spans="1:51" x14ac:dyDescent="0.25">
      <c r="A533" t="s">
        <v>2364</v>
      </c>
      <c r="B533" t="s">
        <v>1106</v>
      </c>
      <c r="C533" t="s">
        <v>1926</v>
      </c>
      <c r="D533" t="s">
        <v>2241</v>
      </c>
      <c r="E533" s="32">
        <v>83.544444444444451</v>
      </c>
      <c r="F533" s="32">
        <v>266.66777777777776</v>
      </c>
      <c r="G533" s="32">
        <v>2.2501111111111114</v>
      </c>
      <c r="H533" s="37">
        <v>8.4378815088270477E-3</v>
      </c>
      <c r="I533" s="32">
        <v>243.49244444444446</v>
      </c>
      <c r="J533" s="32">
        <v>1.0834444444444444</v>
      </c>
      <c r="K533" s="37">
        <v>4.4496019041430444E-3</v>
      </c>
      <c r="L533" s="32">
        <v>47.50622222222222</v>
      </c>
      <c r="M533" s="32">
        <v>1.1666666666666667</v>
      </c>
      <c r="N533" s="37">
        <v>2.4558186529951634E-2</v>
      </c>
      <c r="O533" s="32">
        <v>31.378888888888884</v>
      </c>
      <c r="P533" s="32">
        <v>0</v>
      </c>
      <c r="Q533" s="37">
        <v>0</v>
      </c>
      <c r="R533" s="32">
        <v>7.9022222222222229</v>
      </c>
      <c r="S533" s="32">
        <v>0</v>
      </c>
      <c r="T533" s="37">
        <v>0</v>
      </c>
      <c r="U533" s="32">
        <v>8.2251111111111115</v>
      </c>
      <c r="V533" s="32">
        <v>1.1666666666666667</v>
      </c>
      <c r="W533" s="37">
        <v>0.14184205549401563</v>
      </c>
      <c r="X533" s="32">
        <v>75.156555555555556</v>
      </c>
      <c r="Y533" s="32">
        <v>0.25922222222222219</v>
      </c>
      <c r="Z533" s="37">
        <v>3.4490966264493815E-3</v>
      </c>
      <c r="AA533" s="32">
        <v>7.0479999999999992</v>
      </c>
      <c r="AB533" s="32">
        <v>0</v>
      </c>
      <c r="AC533" s="37">
        <v>0</v>
      </c>
      <c r="AD533" s="32">
        <v>100.62255555555556</v>
      </c>
      <c r="AE533" s="32">
        <v>0.8242222222222223</v>
      </c>
      <c r="AF533" s="37">
        <v>8.1912272817117431E-3</v>
      </c>
      <c r="AG533" s="32">
        <v>36.334444444444451</v>
      </c>
      <c r="AH533" s="32">
        <v>0</v>
      </c>
      <c r="AI533" s="37">
        <v>0</v>
      </c>
      <c r="AJ533" s="32">
        <v>0</v>
      </c>
      <c r="AK533" s="32">
        <v>0</v>
      </c>
      <c r="AL533" s="37" t="s">
        <v>2466</v>
      </c>
      <c r="AM533" t="s">
        <v>153</v>
      </c>
      <c r="AN533" s="34">
        <v>5</v>
      </c>
      <c r="AX533"/>
      <c r="AY533"/>
    </row>
    <row r="534" spans="1:51" x14ac:dyDescent="0.25">
      <c r="A534" t="s">
        <v>2364</v>
      </c>
      <c r="B534" t="s">
        <v>1258</v>
      </c>
      <c r="C534" t="s">
        <v>2016</v>
      </c>
      <c r="D534" t="s">
        <v>2278</v>
      </c>
      <c r="E534" s="32">
        <v>48.577777777777776</v>
      </c>
      <c r="F534" s="32">
        <v>129.45044444444443</v>
      </c>
      <c r="G534" s="32">
        <v>10.072222222222223</v>
      </c>
      <c r="H534" s="37">
        <v>7.7807552267963556E-2</v>
      </c>
      <c r="I534" s="32">
        <v>118.71155555555555</v>
      </c>
      <c r="J534" s="32">
        <v>5.8055555555555554</v>
      </c>
      <c r="K534" s="37">
        <v>4.8904721434962807E-2</v>
      </c>
      <c r="L534" s="32">
        <v>25.31111111111111</v>
      </c>
      <c r="M534" s="32">
        <v>4.6833333333333336</v>
      </c>
      <c r="N534" s="37">
        <v>0.18503072870939422</v>
      </c>
      <c r="O534" s="32">
        <v>19.969444444444445</v>
      </c>
      <c r="P534" s="32">
        <v>0.41666666666666669</v>
      </c>
      <c r="Q534" s="37">
        <v>2.0865210738628459E-2</v>
      </c>
      <c r="R534" s="32">
        <v>0.44444444444444442</v>
      </c>
      <c r="S534" s="32">
        <v>0.44444444444444442</v>
      </c>
      <c r="T534" s="37">
        <v>1</v>
      </c>
      <c r="U534" s="32">
        <v>4.8972222222222221</v>
      </c>
      <c r="V534" s="32">
        <v>3.8222222222222224</v>
      </c>
      <c r="W534" s="37">
        <v>0.78048780487804881</v>
      </c>
      <c r="X534" s="32">
        <v>31.161111111111111</v>
      </c>
      <c r="Y534" s="32">
        <v>4.4444444444444446E-2</v>
      </c>
      <c r="Z534" s="37">
        <v>1.4262791941522554E-3</v>
      </c>
      <c r="AA534" s="32">
        <v>5.3972222222222221</v>
      </c>
      <c r="AB534" s="32">
        <v>0</v>
      </c>
      <c r="AC534" s="37">
        <v>0</v>
      </c>
      <c r="AD534" s="32">
        <v>67.580999999999989</v>
      </c>
      <c r="AE534" s="32">
        <v>5.3444444444444441</v>
      </c>
      <c r="AF534" s="37">
        <v>7.9082056264992304E-2</v>
      </c>
      <c r="AG534" s="32">
        <v>0</v>
      </c>
      <c r="AH534" s="32">
        <v>0</v>
      </c>
      <c r="AI534" s="37" t="s">
        <v>2466</v>
      </c>
      <c r="AJ534" s="32">
        <v>0</v>
      </c>
      <c r="AK534" s="32">
        <v>0</v>
      </c>
      <c r="AL534" s="37" t="s">
        <v>2466</v>
      </c>
      <c r="AM534" t="s">
        <v>307</v>
      </c>
      <c r="AN534" s="34">
        <v>5</v>
      </c>
      <c r="AX534"/>
      <c r="AY534"/>
    </row>
    <row r="535" spans="1:51" x14ac:dyDescent="0.25">
      <c r="A535" t="s">
        <v>2364</v>
      </c>
      <c r="B535" t="s">
        <v>1268</v>
      </c>
      <c r="C535" t="s">
        <v>1936</v>
      </c>
      <c r="D535" t="s">
        <v>2278</v>
      </c>
      <c r="E535" s="32">
        <v>157.36666666666667</v>
      </c>
      <c r="F535" s="32">
        <v>411.59666666666664</v>
      </c>
      <c r="G535" s="32">
        <v>0</v>
      </c>
      <c r="H535" s="37">
        <v>0</v>
      </c>
      <c r="I535" s="32">
        <v>391.99222222222221</v>
      </c>
      <c r="J535" s="32">
        <v>0</v>
      </c>
      <c r="K535" s="37">
        <v>0</v>
      </c>
      <c r="L535" s="32">
        <v>40.023333333333312</v>
      </c>
      <c r="M535" s="32">
        <v>0</v>
      </c>
      <c r="N535" s="37">
        <v>0</v>
      </c>
      <c r="O535" s="32">
        <v>26.217777777777762</v>
      </c>
      <c r="P535" s="32">
        <v>0</v>
      </c>
      <c r="Q535" s="37">
        <v>0</v>
      </c>
      <c r="R535" s="32">
        <v>6.6944444444444455</v>
      </c>
      <c r="S535" s="32">
        <v>0</v>
      </c>
      <c r="T535" s="37">
        <v>0</v>
      </c>
      <c r="U535" s="32">
        <v>7.1111111111111107</v>
      </c>
      <c r="V535" s="32">
        <v>0</v>
      </c>
      <c r="W535" s="37">
        <v>0</v>
      </c>
      <c r="X535" s="32">
        <v>124.57555555555555</v>
      </c>
      <c r="Y535" s="32">
        <v>0</v>
      </c>
      <c r="Z535" s="37">
        <v>0</v>
      </c>
      <c r="AA535" s="32">
        <v>5.7988888888888903</v>
      </c>
      <c r="AB535" s="32">
        <v>0</v>
      </c>
      <c r="AC535" s="37">
        <v>0</v>
      </c>
      <c r="AD535" s="32">
        <v>239.48000000000002</v>
      </c>
      <c r="AE535" s="32">
        <v>0</v>
      </c>
      <c r="AF535" s="37">
        <v>0</v>
      </c>
      <c r="AG535" s="32">
        <v>1.7188888888888891</v>
      </c>
      <c r="AH535" s="32">
        <v>0</v>
      </c>
      <c r="AI535" s="37">
        <v>0</v>
      </c>
      <c r="AJ535" s="32">
        <v>0</v>
      </c>
      <c r="AK535" s="32">
        <v>0</v>
      </c>
      <c r="AL535" s="37" t="s">
        <v>2466</v>
      </c>
      <c r="AM535" t="s">
        <v>318</v>
      </c>
      <c r="AN535" s="34">
        <v>5</v>
      </c>
      <c r="AX535"/>
      <c r="AY535"/>
    </row>
    <row r="536" spans="1:51" x14ac:dyDescent="0.25">
      <c r="A536" t="s">
        <v>2364</v>
      </c>
      <c r="B536" t="s">
        <v>999</v>
      </c>
      <c r="C536" t="s">
        <v>1926</v>
      </c>
      <c r="D536" t="s">
        <v>2241</v>
      </c>
      <c r="E536" s="32">
        <v>113.58888888888889</v>
      </c>
      <c r="F536" s="32">
        <v>407.30211111111106</v>
      </c>
      <c r="G536" s="32">
        <v>0</v>
      </c>
      <c r="H536" s="37">
        <v>0</v>
      </c>
      <c r="I536" s="32">
        <v>371.24644444444436</v>
      </c>
      <c r="J536" s="32">
        <v>0</v>
      </c>
      <c r="K536" s="37">
        <v>0</v>
      </c>
      <c r="L536" s="32">
        <v>89.277444444444441</v>
      </c>
      <c r="M536" s="32">
        <v>0</v>
      </c>
      <c r="N536" s="37">
        <v>0</v>
      </c>
      <c r="O536" s="32">
        <v>74.166333333333341</v>
      </c>
      <c r="P536" s="32">
        <v>0</v>
      </c>
      <c r="Q536" s="37">
        <v>0</v>
      </c>
      <c r="R536" s="32">
        <v>9.9555555555555557</v>
      </c>
      <c r="S536" s="32">
        <v>0</v>
      </c>
      <c r="T536" s="37">
        <v>0</v>
      </c>
      <c r="U536" s="32">
        <v>5.1555555555555559</v>
      </c>
      <c r="V536" s="32">
        <v>0</v>
      </c>
      <c r="W536" s="37">
        <v>0</v>
      </c>
      <c r="X536" s="32">
        <v>109.65499999999999</v>
      </c>
      <c r="Y536" s="32">
        <v>0</v>
      </c>
      <c r="Z536" s="37">
        <v>0</v>
      </c>
      <c r="AA536" s="32">
        <v>20.944555555555553</v>
      </c>
      <c r="AB536" s="32">
        <v>0</v>
      </c>
      <c r="AC536" s="37">
        <v>0</v>
      </c>
      <c r="AD536" s="32">
        <v>182.76255555555548</v>
      </c>
      <c r="AE536" s="32">
        <v>0</v>
      </c>
      <c r="AF536" s="37">
        <v>0</v>
      </c>
      <c r="AG536" s="32">
        <v>4.6625555555555547</v>
      </c>
      <c r="AH536" s="32">
        <v>0</v>
      </c>
      <c r="AI536" s="37">
        <v>0</v>
      </c>
      <c r="AJ536" s="32">
        <v>0</v>
      </c>
      <c r="AK536" s="32">
        <v>0</v>
      </c>
      <c r="AL536" s="37" t="s">
        <v>2466</v>
      </c>
      <c r="AM536" t="s">
        <v>43</v>
      </c>
      <c r="AN536" s="34">
        <v>5</v>
      </c>
      <c r="AX536"/>
      <c r="AY536"/>
    </row>
    <row r="537" spans="1:51" x14ac:dyDescent="0.25">
      <c r="A537" t="s">
        <v>2364</v>
      </c>
      <c r="B537" t="s">
        <v>1434</v>
      </c>
      <c r="C537" t="s">
        <v>2165</v>
      </c>
      <c r="D537" t="s">
        <v>2271</v>
      </c>
      <c r="E537" s="32">
        <v>67.711111111111109</v>
      </c>
      <c r="F537" s="32">
        <v>338.27888888888879</v>
      </c>
      <c r="G537" s="32">
        <v>10.515666666666664</v>
      </c>
      <c r="H537" s="37">
        <v>3.1085790488452988E-2</v>
      </c>
      <c r="I537" s="32">
        <v>316.36799999999994</v>
      </c>
      <c r="J537" s="32">
        <v>10.392666666666665</v>
      </c>
      <c r="K537" s="37">
        <v>3.2849930039279156E-2</v>
      </c>
      <c r="L537" s="32">
        <v>48.74666666666667</v>
      </c>
      <c r="M537" s="32">
        <v>0</v>
      </c>
      <c r="N537" s="37">
        <v>0</v>
      </c>
      <c r="O537" s="32">
        <v>32.292111111111112</v>
      </c>
      <c r="P537" s="32">
        <v>0</v>
      </c>
      <c r="Q537" s="37">
        <v>0</v>
      </c>
      <c r="R537" s="32">
        <v>10.854555555555557</v>
      </c>
      <c r="S537" s="32">
        <v>0</v>
      </c>
      <c r="T537" s="37">
        <v>0</v>
      </c>
      <c r="U537" s="32">
        <v>5.6</v>
      </c>
      <c r="V537" s="32">
        <v>0</v>
      </c>
      <c r="W537" s="37">
        <v>0</v>
      </c>
      <c r="X537" s="32">
        <v>100.74188888888888</v>
      </c>
      <c r="Y537" s="32">
        <v>0</v>
      </c>
      <c r="Z537" s="37">
        <v>0</v>
      </c>
      <c r="AA537" s="32">
        <v>5.4563333333333341</v>
      </c>
      <c r="AB537" s="32">
        <v>0.123</v>
      </c>
      <c r="AC537" s="37">
        <v>2.2542611033050275E-2</v>
      </c>
      <c r="AD537" s="32">
        <v>183.33399999999995</v>
      </c>
      <c r="AE537" s="32">
        <v>10.392666666666665</v>
      </c>
      <c r="AF537" s="37">
        <v>5.6687066592485125E-2</v>
      </c>
      <c r="AG537" s="32">
        <v>0</v>
      </c>
      <c r="AH537" s="32">
        <v>0</v>
      </c>
      <c r="AI537" s="37" t="s">
        <v>2466</v>
      </c>
      <c r="AJ537" s="32">
        <v>0</v>
      </c>
      <c r="AK537" s="32">
        <v>0</v>
      </c>
      <c r="AL537" s="37" t="s">
        <v>2466</v>
      </c>
      <c r="AM537" t="s">
        <v>487</v>
      </c>
      <c r="AN537" s="34">
        <v>5</v>
      </c>
      <c r="AX537"/>
      <c r="AY537"/>
    </row>
    <row r="538" spans="1:51" x14ac:dyDescent="0.25">
      <c r="A538" t="s">
        <v>2364</v>
      </c>
      <c r="B538" t="s">
        <v>1838</v>
      </c>
      <c r="C538" t="s">
        <v>2030</v>
      </c>
      <c r="D538" t="s">
        <v>2241</v>
      </c>
      <c r="E538" s="32">
        <v>89.655555555555551</v>
      </c>
      <c r="F538" s="32">
        <v>300.6418888888889</v>
      </c>
      <c r="G538" s="32">
        <v>0</v>
      </c>
      <c r="H538" s="37">
        <v>0</v>
      </c>
      <c r="I538" s="32">
        <v>275.18077777777779</v>
      </c>
      <c r="J538" s="32">
        <v>0</v>
      </c>
      <c r="K538" s="37">
        <v>0</v>
      </c>
      <c r="L538" s="32">
        <v>45.252666666666656</v>
      </c>
      <c r="M538" s="32">
        <v>0</v>
      </c>
      <c r="N538" s="37">
        <v>0</v>
      </c>
      <c r="O538" s="32">
        <v>24.080444444444431</v>
      </c>
      <c r="P538" s="32">
        <v>0</v>
      </c>
      <c r="Q538" s="37">
        <v>0</v>
      </c>
      <c r="R538" s="32">
        <v>16.016666666666666</v>
      </c>
      <c r="S538" s="32">
        <v>0</v>
      </c>
      <c r="T538" s="37">
        <v>0</v>
      </c>
      <c r="U538" s="32">
        <v>5.1555555555555559</v>
      </c>
      <c r="V538" s="32">
        <v>0</v>
      </c>
      <c r="W538" s="37">
        <v>0</v>
      </c>
      <c r="X538" s="32">
        <v>86.659333333333336</v>
      </c>
      <c r="Y538" s="32">
        <v>0</v>
      </c>
      <c r="Z538" s="37">
        <v>0</v>
      </c>
      <c r="AA538" s="32">
        <v>4.2888888888888888</v>
      </c>
      <c r="AB538" s="32">
        <v>0</v>
      </c>
      <c r="AC538" s="37">
        <v>0</v>
      </c>
      <c r="AD538" s="32">
        <v>106.46244444444447</v>
      </c>
      <c r="AE538" s="32">
        <v>0</v>
      </c>
      <c r="AF538" s="37">
        <v>0</v>
      </c>
      <c r="AG538" s="32">
        <v>57.978555555555545</v>
      </c>
      <c r="AH538" s="32">
        <v>0</v>
      </c>
      <c r="AI538" s="37">
        <v>0</v>
      </c>
      <c r="AJ538" s="32">
        <v>0</v>
      </c>
      <c r="AK538" s="32">
        <v>0</v>
      </c>
      <c r="AL538" s="37" t="s">
        <v>2466</v>
      </c>
      <c r="AM538" t="s">
        <v>897</v>
      </c>
      <c r="AN538" s="34">
        <v>5</v>
      </c>
      <c r="AX538"/>
      <c r="AY538"/>
    </row>
    <row r="539" spans="1:51" x14ac:dyDescent="0.25">
      <c r="A539" t="s">
        <v>2364</v>
      </c>
      <c r="B539" t="s">
        <v>1273</v>
      </c>
      <c r="C539" t="s">
        <v>2051</v>
      </c>
      <c r="D539" t="s">
        <v>2278</v>
      </c>
      <c r="E539" s="32">
        <v>60.577777777777776</v>
      </c>
      <c r="F539" s="32">
        <v>267.20033333333333</v>
      </c>
      <c r="G539" s="32">
        <v>34.182111111111112</v>
      </c>
      <c r="H539" s="37">
        <v>0.12792690295213371</v>
      </c>
      <c r="I539" s="32">
        <v>246.46422222222225</v>
      </c>
      <c r="J539" s="32">
        <v>34.182111111111112</v>
      </c>
      <c r="K539" s="37">
        <v>0.13868995184335972</v>
      </c>
      <c r="L539" s="32">
        <v>47.591666666666669</v>
      </c>
      <c r="M539" s="32">
        <v>0.2645555555555556</v>
      </c>
      <c r="N539" s="37">
        <v>5.5588630128990844E-3</v>
      </c>
      <c r="O539" s="32">
        <v>26.855555555555554</v>
      </c>
      <c r="P539" s="32">
        <v>0.2645555555555556</v>
      </c>
      <c r="Q539" s="37">
        <v>9.8510550268928448E-3</v>
      </c>
      <c r="R539" s="32">
        <v>15.225</v>
      </c>
      <c r="S539" s="32">
        <v>0</v>
      </c>
      <c r="T539" s="37">
        <v>0</v>
      </c>
      <c r="U539" s="32">
        <v>5.5111111111111111</v>
      </c>
      <c r="V539" s="32">
        <v>0</v>
      </c>
      <c r="W539" s="37">
        <v>0</v>
      </c>
      <c r="X539" s="32">
        <v>49.595777777777776</v>
      </c>
      <c r="Y539" s="32">
        <v>8.2051111111111137</v>
      </c>
      <c r="Z539" s="37">
        <v>0.16543971036961036</v>
      </c>
      <c r="AA539" s="32">
        <v>0</v>
      </c>
      <c r="AB539" s="32">
        <v>0</v>
      </c>
      <c r="AC539" s="37" t="s">
        <v>2466</v>
      </c>
      <c r="AD539" s="32">
        <v>170.01288888888891</v>
      </c>
      <c r="AE539" s="32">
        <v>25.712444444444444</v>
      </c>
      <c r="AF539" s="37">
        <v>0.15123820677647967</v>
      </c>
      <c r="AG539" s="32">
        <v>0</v>
      </c>
      <c r="AH539" s="32">
        <v>0</v>
      </c>
      <c r="AI539" s="37" t="s">
        <v>2466</v>
      </c>
      <c r="AJ539" s="32">
        <v>0</v>
      </c>
      <c r="AK539" s="32">
        <v>0</v>
      </c>
      <c r="AL539" s="37" t="s">
        <v>2466</v>
      </c>
      <c r="AM539" t="s">
        <v>323</v>
      </c>
      <c r="AN539" s="34">
        <v>5</v>
      </c>
      <c r="AX539"/>
      <c r="AY539"/>
    </row>
    <row r="540" spans="1:51" x14ac:dyDescent="0.25">
      <c r="A540" t="s">
        <v>2364</v>
      </c>
      <c r="B540" t="s">
        <v>955</v>
      </c>
      <c r="C540" t="s">
        <v>2025</v>
      </c>
      <c r="D540" t="s">
        <v>2269</v>
      </c>
      <c r="E540" s="32">
        <v>110.5</v>
      </c>
      <c r="F540" s="32">
        <v>406.4617777777778</v>
      </c>
      <c r="G540" s="32">
        <v>50.055333333333337</v>
      </c>
      <c r="H540" s="37">
        <v>0.12314893077277186</v>
      </c>
      <c r="I540" s="32">
        <v>373.9951111111111</v>
      </c>
      <c r="J540" s="32">
        <v>50.055333333333337</v>
      </c>
      <c r="K540" s="37">
        <v>0.13383953919777919</v>
      </c>
      <c r="L540" s="32">
        <v>39.211111111111109</v>
      </c>
      <c r="M540" s="32">
        <v>1.2555555555555555</v>
      </c>
      <c r="N540" s="37">
        <v>3.2020402380277702E-2</v>
      </c>
      <c r="O540" s="32">
        <v>27.133333333333333</v>
      </c>
      <c r="P540" s="32">
        <v>1.2555555555555555</v>
      </c>
      <c r="Q540" s="37">
        <v>4.6273546273546275E-2</v>
      </c>
      <c r="R540" s="32">
        <v>7.1</v>
      </c>
      <c r="S540" s="32">
        <v>0</v>
      </c>
      <c r="T540" s="37">
        <v>0</v>
      </c>
      <c r="U540" s="32">
        <v>4.9777777777777779</v>
      </c>
      <c r="V540" s="32">
        <v>0</v>
      </c>
      <c r="W540" s="37">
        <v>0</v>
      </c>
      <c r="X540" s="32">
        <v>104.96111111111111</v>
      </c>
      <c r="Y540" s="32">
        <v>23.733333333333334</v>
      </c>
      <c r="Z540" s="37">
        <v>0.22611549251045363</v>
      </c>
      <c r="AA540" s="32">
        <v>20.388888888888889</v>
      </c>
      <c r="AB540" s="32">
        <v>0</v>
      </c>
      <c r="AC540" s="37">
        <v>0</v>
      </c>
      <c r="AD540" s="32">
        <v>241.90066666666669</v>
      </c>
      <c r="AE540" s="32">
        <v>25.066444444444446</v>
      </c>
      <c r="AF540" s="37">
        <v>0.1036228828545785</v>
      </c>
      <c r="AG540" s="32">
        <v>0</v>
      </c>
      <c r="AH540" s="32">
        <v>0</v>
      </c>
      <c r="AI540" s="37" t="s">
        <v>2466</v>
      </c>
      <c r="AJ540" s="32">
        <v>0</v>
      </c>
      <c r="AK540" s="32">
        <v>0</v>
      </c>
      <c r="AL540" s="37" t="s">
        <v>2466</v>
      </c>
      <c r="AM540" t="s">
        <v>130</v>
      </c>
      <c r="AN540" s="34">
        <v>5</v>
      </c>
      <c r="AX540"/>
      <c r="AY540"/>
    </row>
    <row r="541" spans="1:51" x14ac:dyDescent="0.25">
      <c r="A541" t="s">
        <v>2364</v>
      </c>
      <c r="B541" t="s">
        <v>945</v>
      </c>
      <c r="C541" t="s">
        <v>1902</v>
      </c>
      <c r="D541" t="s">
        <v>2308</v>
      </c>
      <c r="E541" s="32">
        <v>27.855555555555554</v>
      </c>
      <c r="F541" s="32">
        <v>98.156555555555556</v>
      </c>
      <c r="G541" s="32">
        <v>21.051000000000002</v>
      </c>
      <c r="H541" s="37">
        <v>0.21446351576676265</v>
      </c>
      <c r="I541" s="32">
        <v>85.001000000000005</v>
      </c>
      <c r="J541" s="32">
        <v>21.051000000000002</v>
      </c>
      <c r="K541" s="37">
        <v>0.2476559099304714</v>
      </c>
      <c r="L541" s="32">
        <v>22.182777777777776</v>
      </c>
      <c r="M541" s="32">
        <v>1.6549999999999998</v>
      </c>
      <c r="N541" s="37">
        <v>7.4607428185028427E-2</v>
      </c>
      <c r="O541" s="32">
        <v>14.627222222222223</v>
      </c>
      <c r="P541" s="32">
        <v>1.6549999999999998</v>
      </c>
      <c r="Q541" s="37">
        <v>0.11314520110904325</v>
      </c>
      <c r="R541" s="32">
        <v>2.4888888888888889</v>
      </c>
      <c r="S541" s="32">
        <v>0</v>
      </c>
      <c r="T541" s="37">
        <v>0</v>
      </c>
      <c r="U541" s="32">
        <v>5.0666666666666664</v>
      </c>
      <c r="V541" s="32">
        <v>0</v>
      </c>
      <c r="W541" s="37">
        <v>0</v>
      </c>
      <c r="X541" s="32">
        <v>32.177000000000007</v>
      </c>
      <c r="Y541" s="32">
        <v>6.6103333333333332</v>
      </c>
      <c r="Z541" s="37">
        <v>0.20543659549781931</v>
      </c>
      <c r="AA541" s="32">
        <v>5.6</v>
      </c>
      <c r="AB541" s="32">
        <v>0</v>
      </c>
      <c r="AC541" s="37">
        <v>0</v>
      </c>
      <c r="AD541" s="32">
        <v>38.196777777777775</v>
      </c>
      <c r="AE541" s="32">
        <v>12.785666666666668</v>
      </c>
      <c r="AF541" s="37">
        <v>0.33473155094525137</v>
      </c>
      <c r="AG541" s="32">
        <v>0</v>
      </c>
      <c r="AH541" s="32">
        <v>0</v>
      </c>
      <c r="AI541" s="37" t="s">
        <v>2466</v>
      </c>
      <c r="AJ541" s="32">
        <v>0</v>
      </c>
      <c r="AK541" s="32">
        <v>0</v>
      </c>
      <c r="AL541" s="37" t="s">
        <v>2466</v>
      </c>
      <c r="AM541" t="s">
        <v>493</v>
      </c>
      <c r="AN541" s="34">
        <v>5</v>
      </c>
      <c r="AX541"/>
      <c r="AY541"/>
    </row>
    <row r="542" spans="1:51" x14ac:dyDescent="0.25">
      <c r="A542" t="s">
        <v>2364</v>
      </c>
      <c r="B542" t="s">
        <v>1102</v>
      </c>
      <c r="C542" t="s">
        <v>2076</v>
      </c>
      <c r="D542" t="s">
        <v>2305</v>
      </c>
      <c r="E542" s="32">
        <v>45.444444444444443</v>
      </c>
      <c r="F542" s="32">
        <v>132.07955555555563</v>
      </c>
      <c r="G542" s="32">
        <v>0</v>
      </c>
      <c r="H542" s="37">
        <v>0</v>
      </c>
      <c r="I542" s="32">
        <v>117.52200000000006</v>
      </c>
      <c r="J542" s="32">
        <v>0</v>
      </c>
      <c r="K542" s="37">
        <v>0</v>
      </c>
      <c r="L542" s="32">
        <v>20.007888888888889</v>
      </c>
      <c r="M542" s="32">
        <v>0</v>
      </c>
      <c r="N542" s="37">
        <v>0</v>
      </c>
      <c r="O542" s="32">
        <v>6.8837777777777758</v>
      </c>
      <c r="P542" s="32">
        <v>0</v>
      </c>
      <c r="Q542" s="37">
        <v>0</v>
      </c>
      <c r="R542" s="32">
        <v>7.8741111111111133</v>
      </c>
      <c r="S542" s="32">
        <v>0</v>
      </c>
      <c r="T542" s="37">
        <v>0</v>
      </c>
      <c r="U542" s="32">
        <v>5.25</v>
      </c>
      <c r="V542" s="32">
        <v>0</v>
      </c>
      <c r="W542" s="37">
        <v>0</v>
      </c>
      <c r="X542" s="32">
        <v>45.091333333333353</v>
      </c>
      <c r="Y542" s="32">
        <v>0</v>
      </c>
      <c r="Z542" s="37">
        <v>0</v>
      </c>
      <c r="AA542" s="32">
        <v>1.4334444444444443</v>
      </c>
      <c r="AB542" s="32">
        <v>0</v>
      </c>
      <c r="AC542" s="37">
        <v>0</v>
      </c>
      <c r="AD542" s="32">
        <v>61.707888888888938</v>
      </c>
      <c r="AE542" s="32">
        <v>0</v>
      </c>
      <c r="AF542" s="37">
        <v>0</v>
      </c>
      <c r="AG542" s="32">
        <v>0</v>
      </c>
      <c r="AH542" s="32">
        <v>0</v>
      </c>
      <c r="AI542" s="37" t="s">
        <v>2466</v>
      </c>
      <c r="AJ542" s="32">
        <v>3.8389999999999991</v>
      </c>
      <c r="AK542" s="32">
        <v>0</v>
      </c>
      <c r="AL542" s="37">
        <v>0</v>
      </c>
      <c r="AM542" t="s">
        <v>149</v>
      </c>
      <c r="AN542" s="34">
        <v>5</v>
      </c>
      <c r="AX542"/>
      <c r="AY542"/>
    </row>
    <row r="543" spans="1:51" x14ac:dyDescent="0.25">
      <c r="A543" t="s">
        <v>2364</v>
      </c>
      <c r="B543" t="s">
        <v>1104</v>
      </c>
      <c r="C543" t="s">
        <v>2077</v>
      </c>
      <c r="D543" t="s">
        <v>2268</v>
      </c>
      <c r="E543" s="32">
        <v>50.722222222222221</v>
      </c>
      <c r="F543" s="32">
        <v>145.32188888888894</v>
      </c>
      <c r="G543" s="32">
        <v>0</v>
      </c>
      <c r="H543" s="37">
        <v>0</v>
      </c>
      <c r="I543" s="32">
        <v>130.14233333333337</v>
      </c>
      <c r="J543" s="32">
        <v>0</v>
      </c>
      <c r="K543" s="37">
        <v>0</v>
      </c>
      <c r="L543" s="32">
        <v>35.832222222222221</v>
      </c>
      <c r="M543" s="32">
        <v>0</v>
      </c>
      <c r="N543" s="37">
        <v>0</v>
      </c>
      <c r="O543" s="32">
        <v>24.482111111111109</v>
      </c>
      <c r="P543" s="32">
        <v>0</v>
      </c>
      <c r="Q543" s="37">
        <v>0</v>
      </c>
      <c r="R543" s="32">
        <v>6.0760000000000005</v>
      </c>
      <c r="S543" s="32">
        <v>0</v>
      </c>
      <c r="T543" s="37">
        <v>0</v>
      </c>
      <c r="U543" s="32">
        <v>5.274111111111111</v>
      </c>
      <c r="V543" s="32">
        <v>0</v>
      </c>
      <c r="W543" s="37">
        <v>0</v>
      </c>
      <c r="X543" s="32">
        <v>44.850777777777772</v>
      </c>
      <c r="Y543" s="32">
        <v>0</v>
      </c>
      <c r="Z543" s="37">
        <v>0</v>
      </c>
      <c r="AA543" s="32">
        <v>3.8294444444444453</v>
      </c>
      <c r="AB543" s="32">
        <v>0</v>
      </c>
      <c r="AC543" s="37">
        <v>0</v>
      </c>
      <c r="AD543" s="32">
        <v>60.809444444444487</v>
      </c>
      <c r="AE543" s="32">
        <v>0</v>
      </c>
      <c r="AF543" s="37">
        <v>0</v>
      </c>
      <c r="AG543" s="32">
        <v>0</v>
      </c>
      <c r="AH543" s="32">
        <v>0</v>
      </c>
      <c r="AI543" s="37" t="s">
        <v>2466</v>
      </c>
      <c r="AJ543" s="32">
        <v>0</v>
      </c>
      <c r="AK543" s="32">
        <v>0</v>
      </c>
      <c r="AL543" s="37" t="s">
        <v>2466</v>
      </c>
      <c r="AM543" t="s">
        <v>151</v>
      </c>
      <c r="AN543" s="34">
        <v>5</v>
      </c>
      <c r="AX543"/>
      <c r="AY543"/>
    </row>
    <row r="544" spans="1:51" x14ac:dyDescent="0.25">
      <c r="A544" t="s">
        <v>2364</v>
      </c>
      <c r="B544" t="s">
        <v>1676</v>
      </c>
      <c r="C544" t="s">
        <v>2205</v>
      </c>
      <c r="D544" t="s">
        <v>2268</v>
      </c>
      <c r="E544" s="32">
        <v>33.366666666666667</v>
      </c>
      <c r="F544" s="32">
        <v>94.730444444444444</v>
      </c>
      <c r="G544" s="32">
        <v>0</v>
      </c>
      <c r="H544" s="37">
        <v>0</v>
      </c>
      <c r="I544" s="32">
        <v>87.36388888888888</v>
      </c>
      <c r="J544" s="32">
        <v>0</v>
      </c>
      <c r="K544" s="37">
        <v>0</v>
      </c>
      <c r="L544" s="32">
        <v>22.97</v>
      </c>
      <c r="M544" s="32">
        <v>0</v>
      </c>
      <c r="N544" s="37">
        <v>0</v>
      </c>
      <c r="O544" s="32">
        <v>15.603444444444444</v>
      </c>
      <c r="P544" s="32">
        <v>0</v>
      </c>
      <c r="Q544" s="37">
        <v>0</v>
      </c>
      <c r="R544" s="32">
        <v>2.3054444444444453</v>
      </c>
      <c r="S544" s="32">
        <v>0</v>
      </c>
      <c r="T544" s="37">
        <v>0</v>
      </c>
      <c r="U544" s="32">
        <v>5.0611111111111109</v>
      </c>
      <c r="V544" s="32">
        <v>0</v>
      </c>
      <c r="W544" s="37">
        <v>0</v>
      </c>
      <c r="X544" s="32">
        <v>27.564999999999994</v>
      </c>
      <c r="Y544" s="32">
        <v>0</v>
      </c>
      <c r="Z544" s="37">
        <v>0</v>
      </c>
      <c r="AA544" s="32">
        <v>0</v>
      </c>
      <c r="AB544" s="32">
        <v>0</v>
      </c>
      <c r="AC544" s="37" t="s">
        <v>2466</v>
      </c>
      <c r="AD544" s="32">
        <v>44.195444444444448</v>
      </c>
      <c r="AE544" s="32">
        <v>0</v>
      </c>
      <c r="AF544" s="37">
        <v>0</v>
      </c>
      <c r="AG544" s="32">
        <v>0</v>
      </c>
      <c r="AH544" s="32">
        <v>0</v>
      </c>
      <c r="AI544" s="37" t="s">
        <v>2466</v>
      </c>
      <c r="AJ544" s="32">
        <v>0</v>
      </c>
      <c r="AK544" s="32">
        <v>0</v>
      </c>
      <c r="AL544" s="37" t="s">
        <v>2466</v>
      </c>
      <c r="AM544" t="s">
        <v>734</v>
      </c>
      <c r="AN544" s="34">
        <v>5</v>
      </c>
      <c r="AX544"/>
      <c r="AY544"/>
    </row>
    <row r="545" spans="1:51" x14ac:dyDescent="0.25">
      <c r="A545" t="s">
        <v>2364</v>
      </c>
      <c r="B545" t="s">
        <v>1815</v>
      </c>
      <c r="C545" t="s">
        <v>1950</v>
      </c>
      <c r="D545" t="s">
        <v>2268</v>
      </c>
      <c r="E545" s="32">
        <v>66</v>
      </c>
      <c r="F545" s="32">
        <v>201.17111111111117</v>
      </c>
      <c r="G545" s="32">
        <v>0</v>
      </c>
      <c r="H545" s="37">
        <v>0</v>
      </c>
      <c r="I545" s="32">
        <v>187.58866666666674</v>
      </c>
      <c r="J545" s="32">
        <v>0</v>
      </c>
      <c r="K545" s="37">
        <v>0</v>
      </c>
      <c r="L545" s="32">
        <v>40.054111111111119</v>
      </c>
      <c r="M545" s="32">
        <v>0</v>
      </c>
      <c r="N545" s="37">
        <v>0</v>
      </c>
      <c r="O545" s="32">
        <v>29.310888888888893</v>
      </c>
      <c r="P545" s="32">
        <v>0</v>
      </c>
      <c r="Q545" s="37">
        <v>0</v>
      </c>
      <c r="R545" s="32">
        <v>6.115444444444444</v>
      </c>
      <c r="S545" s="32">
        <v>0</v>
      </c>
      <c r="T545" s="37">
        <v>0</v>
      </c>
      <c r="U545" s="32">
        <v>4.6277777777777782</v>
      </c>
      <c r="V545" s="32">
        <v>0</v>
      </c>
      <c r="W545" s="37">
        <v>0</v>
      </c>
      <c r="X545" s="32">
        <v>36.743222222222229</v>
      </c>
      <c r="Y545" s="32">
        <v>0</v>
      </c>
      <c r="Z545" s="37">
        <v>0</v>
      </c>
      <c r="AA545" s="32">
        <v>2.8392222222222219</v>
      </c>
      <c r="AB545" s="32">
        <v>0</v>
      </c>
      <c r="AC545" s="37">
        <v>0</v>
      </c>
      <c r="AD545" s="32">
        <v>94.144888888888957</v>
      </c>
      <c r="AE545" s="32">
        <v>0</v>
      </c>
      <c r="AF545" s="37">
        <v>0</v>
      </c>
      <c r="AG545" s="32">
        <v>0</v>
      </c>
      <c r="AH545" s="32">
        <v>0</v>
      </c>
      <c r="AI545" s="37" t="s">
        <v>2466</v>
      </c>
      <c r="AJ545" s="32">
        <v>27.389666666666674</v>
      </c>
      <c r="AK545" s="32">
        <v>0</v>
      </c>
      <c r="AL545" s="37">
        <v>0</v>
      </c>
      <c r="AM545" t="s">
        <v>874</v>
      </c>
      <c r="AN545" s="34">
        <v>5</v>
      </c>
      <c r="AX545"/>
      <c r="AY545"/>
    </row>
    <row r="546" spans="1:51" x14ac:dyDescent="0.25">
      <c r="A546" t="s">
        <v>2364</v>
      </c>
      <c r="B546" t="s">
        <v>1275</v>
      </c>
      <c r="C546" t="s">
        <v>2021</v>
      </c>
      <c r="D546" t="s">
        <v>2297</v>
      </c>
      <c r="E546" s="32">
        <v>42.62222222222222</v>
      </c>
      <c r="F546" s="32">
        <v>126.10688888888889</v>
      </c>
      <c r="G546" s="32">
        <v>6.8250000000000002</v>
      </c>
      <c r="H546" s="37">
        <v>5.412075470368171E-2</v>
      </c>
      <c r="I546" s="32">
        <v>120.76800000000001</v>
      </c>
      <c r="J546" s="32">
        <v>6.8250000000000002</v>
      </c>
      <c r="K546" s="37">
        <v>5.6513314785373601E-2</v>
      </c>
      <c r="L546" s="32">
        <v>17.491666666666667</v>
      </c>
      <c r="M546" s="32">
        <v>0</v>
      </c>
      <c r="N546" s="37">
        <v>0</v>
      </c>
      <c r="O546" s="32">
        <v>12.152777777777779</v>
      </c>
      <c r="P546" s="32">
        <v>0</v>
      </c>
      <c r="Q546" s="37">
        <v>0</v>
      </c>
      <c r="R546" s="32">
        <v>0.35555555555555557</v>
      </c>
      <c r="S546" s="32">
        <v>0</v>
      </c>
      <c r="T546" s="37">
        <v>0</v>
      </c>
      <c r="U546" s="32">
        <v>4.9833333333333334</v>
      </c>
      <c r="V546" s="32">
        <v>0</v>
      </c>
      <c r="W546" s="37">
        <v>0</v>
      </c>
      <c r="X546" s="32">
        <v>32.891666666666666</v>
      </c>
      <c r="Y546" s="32">
        <v>4.8138888888888891</v>
      </c>
      <c r="Z546" s="37">
        <v>0.146355882104552</v>
      </c>
      <c r="AA546" s="32">
        <v>0</v>
      </c>
      <c r="AB546" s="32">
        <v>0</v>
      </c>
      <c r="AC546" s="37" t="s">
        <v>2466</v>
      </c>
      <c r="AD546" s="32">
        <v>73.754111111111115</v>
      </c>
      <c r="AE546" s="32">
        <v>2.0111111111111111</v>
      </c>
      <c r="AF546" s="37">
        <v>2.7267783189486985E-2</v>
      </c>
      <c r="AG546" s="32">
        <v>1.9694444444444446</v>
      </c>
      <c r="AH546" s="32">
        <v>0</v>
      </c>
      <c r="AI546" s="37">
        <v>0</v>
      </c>
      <c r="AJ546" s="32">
        <v>0</v>
      </c>
      <c r="AK546" s="32">
        <v>0</v>
      </c>
      <c r="AL546" s="37" t="s">
        <v>2466</v>
      </c>
      <c r="AM546" t="s">
        <v>325</v>
      </c>
      <c r="AN546" s="34">
        <v>5</v>
      </c>
      <c r="AX546"/>
      <c r="AY546"/>
    </row>
    <row r="547" spans="1:51" x14ac:dyDescent="0.25">
      <c r="A547" t="s">
        <v>2364</v>
      </c>
      <c r="B547" t="s">
        <v>1355</v>
      </c>
      <c r="C547" t="s">
        <v>2021</v>
      </c>
      <c r="D547" t="s">
        <v>2297</v>
      </c>
      <c r="E547" s="32">
        <v>55.111111111111114</v>
      </c>
      <c r="F547" s="32">
        <v>155.66833333333335</v>
      </c>
      <c r="G547" s="32">
        <v>52.237555555555559</v>
      </c>
      <c r="H547" s="37">
        <v>0.33556956920518338</v>
      </c>
      <c r="I547" s="32">
        <v>143.47944444444445</v>
      </c>
      <c r="J547" s="32">
        <v>46.448666666666668</v>
      </c>
      <c r="K547" s="37">
        <v>0.32373046080932999</v>
      </c>
      <c r="L547" s="32">
        <v>23.335000000000001</v>
      </c>
      <c r="M547" s="32">
        <v>11.172222222222222</v>
      </c>
      <c r="N547" s="37">
        <v>0.47877532557198293</v>
      </c>
      <c r="O547" s="32">
        <v>17.451666666666664</v>
      </c>
      <c r="P547" s="32">
        <v>6.177777777777778</v>
      </c>
      <c r="Q547" s="37">
        <v>0.35399356954127276</v>
      </c>
      <c r="R547" s="32">
        <v>0.57777777777777772</v>
      </c>
      <c r="S547" s="32">
        <v>0.57777777777777772</v>
      </c>
      <c r="T547" s="37">
        <v>1</v>
      </c>
      <c r="U547" s="32">
        <v>5.3055555555555554</v>
      </c>
      <c r="V547" s="32">
        <v>4.416666666666667</v>
      </c>
      <c r="W547" s="37">
        <v>0.83246073298429324</v>
      </c>
      <c r="X547" s="32">
        <v>31.639666666666677</v>
      </c>
      <c r="Y547" s="32">
        <v>9.5916666666666686</v>
      </c>
      <c r="Z547" s="37">
        <v>0.30315321484634261</v>
      </c>
      <c r="AA547" s="32">
        <v>6.3055555555555554</v>
      </c>
      <c r="AB547" s="32">
        <v>0.7944444444444444</v>
      </c>
      <c r="AC547" s="37">
        <v>0.12599118942731277</v>
      </c>
      <c r="AD547" s="32">
        <v>94.388111111111115</v>
      </c>
      <c r="AE547" s="32">
        <v>30.679222222222222</v>
      </c>
      <c r="AF547" s="37">
        <v>0.32503269597277434</v>
      </c>
      <c r="AG547" s="32">
        <v>0</v>
      </c>
      <c r="AH547" s="32">
        <v>0</v>
      </c>
      <c r="AI547" s="37" t="s">
        <v>2466</v>
      </c>
      <c r="AJ547" s="32">
        <v>0</v>
      </c>
      <c r="AK547" s="32">
        <v>0</v>
      </c>
      <c r="AL547" s="37" t="s">
        <v>2466</v>
      </c>
      <c r="AM547" t="s">
        <v>406</v>
      </c>
      <c r="AN547" s="34">
        <v>5</v>
      </c>
      <c r="AX547"/>
      <c r="AY547"/>
    </row>
    <row r="548" spans="1:51" x14ac:dyDescent="0.25">
      <c r="A548" t="s">
        <v>2364</v>
      </c>
      <c r="B548" t="s">
        <v>1414</v>
      </c>
      <c r="C548" t="s">
        <v>1981</v>
      </c>
      <c r="D548" t="s">
        <v>2259</v>
      </c>
      <c r="E548" s="32">
        <v>80.400000000000006</v>
      </c>
      <c r="F548" s="32">
        <v>270.11477777777782</v>
      </c>
      <c r="G548" s="32">
        <v>3.020111111111111</v>
      </c>
      <c r="H548" s="37">
        <v>1.118084369895431E-2</v>
      </c>
      <c r="I548" s="32">
        <v>243.20477777777782</v>
      </c>
      <c r="J548" s="32">
        <v>3.020111111111111</v>
      </c>
      <c r="K548" s="37">
        <v>1.2417976072290244E-2</v>
      </c>
      <c r="L548" s="32">
        <v>27.677777777777777</v>
      </c>
      <c r="M548" s="32">
        <v>0</v>
      </c>
      <c r="N548" s="37">
        <v>0</v>
      </c>
      <c r="O548" s="32">
        <v>18.161111111111111</v>
      </c>
      <c r="P548" s="32">
        <v>0</v>
      </c>
      <c r="Q548" s="37">
        <v>0</v>
      </c>
      <c r="R548" s="32">
        <v>4.0055555555555555</v>
      </c>
      <c r="S548" s="32">
        <v>0</v>
      </c>
      <c r="T548" s="37">
        <v>0</v>
      </c>
      <c r="U548" s="32">
        <v>5.5111111111111111</v>
      </c>
      <c r="V548" s="32">
        <v>0</v>
      </c>
      <c r="W548" s="37">
        <v>0</v>
      </c>
      <c r="X548" s="32">
        <v>76.862444444444449</v>
      </c>
      <c r="Y548" s="32">
        <v>0</v>
      </c>
      <c r="Z548" s="37">
        <v>0</v>
      </c>
      <c r="AA548" s="32">
        <v>17.393333333333334</v>
      </c>
      <c r="AB548" s="32">
        <v>0</v>
      </c>
      <c r="AC548" s="37">
        <v>0</v>
      </c>
      <c r="AD548" s="32">
        <v>127.30888888888892</v>
      </c>
      <c r="AE548" s="32">
        <v>0</v>
      </c>
      <c r="AF548" s="37">
        <v>0</v>
      </c>
      <c r="AG548" s="32">
        <v>20.87233333333333</v>
      </c>
      <c r="AH548" s="32">
        <v>3.020111111111111</v>
      </c>
      <c r="AI548" s="37">
        <v>0.14469446529430241</v>
      </c>
      <c r="AJ548" s="32">
        <v>0</v>
      </c>
      <c r="AK548" s="32">
        <v>0</v>
      </c>
      <c r="AL548" s="37" t="s">
        <v>2466</v>
      </c>
      <c r="AM548" t="s">
        <v>466</v>
      </c>
      <c r="AN548" s="34">
        <v>5</v>
      </c>
      <c r="AX548"/>
      <c r="AY548"/>
    </row>
    <row r="549" spans="1:51" x14ac:dyDescent="0.25">
      <c r="A549" t="s">
        <v>2364</v>
      </c>
      <c r="B549" t="s">
        <v>1594</v>
      </c>
      <c r="C549" t="s">
        <v>1964</v>
      </c>
      <c r="D549" t="s">
        <v>2284</v>
      </c>
      <c r="E549" s="32">
        <v>41.68888888888889</v>
      </c>
      <c r="F549" s="32">
        <v>183.57511111111114</v>
      </c>
      <c r="G549" s="32">
        <v>38.319444444444443</v>
      </c>
      <c r="H549" s="37">
        <v>0.20873986790753524</v>
      </c>
      <c r="I549" s="32">
        <v>158.5916666666667</v>
      </c>
      <c r="J549" s="32">
        <v>36.897222222222226</v>
      </c>
      <c r="K549" s="37">
        <v>0.23265549191669729</v>
      </c>
      <c r="L549" s="32">
        <v>22.414666666666665</v>
      </c>
      <c r="M549" s="32">
        <v>1.6888888888888889</v>
      </c>
      <c r="N549" s="37">
        <v>7.5347490730275815E-2</v>
      </c>
      <c r="O549" s="32">
        <v>8.0867777777777778</v>
      </c>
      <c r="P549" s="32">
        <v>0.26666666666666666</v>
      </c>
      <c r="Q549" s="37">
        <v>3.2975639246506643E-2</v>
      </c>
      <c r="R549" s="32">
        <v>8.9945555555555554</v>
      </c>
      <c r="S549" s="32">
        <v>0</v>
      </c>
      <c r="T549" s="37">
        <v>0</v>
      </c>
      <c r="U549" s="32">
        <v>5.333333333333333</v>
      </c>
      <c r="V549" s="32">
        <v>1.4222222222222223</v>
      </c>
      <c r="W549" s="37">
        <v>0.26666666666666672</v>
      </c>
      <c r="X549" s="32">
        <v>54.372222222222234</v>
      </c>
      <c r="Y549" s="32">
        <v>12.638888888888889</v>
      </c>
      <c r="Z549" s="37">
        <v>0.2324512107898232</v>
      </c>
      <c r="AA549" s="32">
        <v>10.655555555555551</v>
      </c>
      <c r="AB549" s="32">
        <v>0</v>
      </c>
      <c r="AC549" s="37">
        <v>0</v>
      </c>
      <c r="AD549" s="32">
        <v>96.132666666666694</v>
      </c>
      <c r="AE549" s="32">
        <v>23.991666666666667</v>
      </c>
      <c r="AF549" s="37">
        <v>0.24956830491196189</v>
      </c>
      <c r="AG549" s="32">
        <v>0</v>
      </c>
      <c r="AH549" s="32">
        <v>0</v>
      </c>
      <c r="AI549" s="37" t="s">
        <v>2466</v>
      </c>
      <c r="AJ549" s="32">
        <v>0</v>
      </c>
      <c r="AK549" s="32">
        <v>0</v>
      </c>
      <c r="AL549" s="37" t="s">
        <v>2466</v>
      </c>
      <c r="AM549" t="s">
        <v>650</v>
      </c>
      <c r="AN549" s="34">
        <v>5</v>
      </c>
      <c r="AX549"/>
      <c r="AY549"/>
    </row>
    <row r="550" spans="1:51" x14ac:dyDescent="0.25">
      <c r="A550" t="s">
        <v>2364</v>
      </c>
      <c r="B550" t="s">
        <v>979</v>
      </c>
      <c r="C550" t="s">
        <v>2029</v>
      </c>
      <c r="D550" t="s">
        <v>2293</v>
      </c>
      <c r="E550" s="32">
        <v>307.43333333333334</v>
      </c>
      <c r="F550" s="32">
        <v>1230.5511111111111</v>
      </c>
      <c r="G550" s="32">
        <v>405.07055555555553</v>
      </c>
      <c r="H550" s="37">
        <v>0.32917816407463318</v>
      </c>
      <c r="I550" s="32">
        <v>1085.4372222222223</v>
      </c>
      <c r="J550" s="32">
        <v>405.07055555555553</v>
      </c>
      <c r="K550" s="37">
        <v>0.37318653466319507</v>
      </c>
      <c r="L550" s="32">
        <v>358.50000000000006</v>
      </c>
      <c r="M550" s="32">
        <v>37.099999999999973</v>
      </c>
      <c r="N550" s="37">
        <v>0.10348675034867494</v>
      </c>
      <c r="O550" s="32">
        <v>229.39444444444453</v>
      </c>
      <c r="P550" s="32">
        <v>37.099999999999973</v>
      </c>
      <c r="Q550" s="37">
        <v>0.16173015911457686</v>
      </c>
      <c r="R550" s="32">
        <v>124.03888888888889</v>
      </c>
      <c r="S550" s="32">
        <v>0</v>
      </c>
      <c r="T550" s="37">
        <v>0</v>
      </c>
      <c r="U550" s="32">
        <v>5.0666666666666664</v>
      </c>
      <c r="V550" s="32">
        <v>0</v>
      </c>
      <c r="W550" s="37">
        <v>0</v>
      </c>
      <c r="X550" s="32">
        <v>154.76177777777772</v>
      </c>
      <c r="Y550" s="32">
        <v>90.803444444444466</v>
      </c>
      <c r="Z550" s="37">
        <v>0.58673043013778914</v>
      </c>
      <c r="AA550" s="32">
        <v>16.008333333333333</v>
      </c>
      <c r="AB550" s="32">
        <v>0</v>
      </c>
      <c r="AC550" s="37">
        <v>0</v>
      </c>
      <c r="AD550" s="32">
        <v>679.27877777777792</v>
      </c>
      <c r="AE550" s="32">
        <v>274.88988888888889</v>
      </c>
      <c r="AF550" s="37">
        <v>0.40467904766313412</v>
      </c>
      <c r="AG550" s="32">
        <v>22.002222222222226</v>
      </c>
      <c r="AH550" s="32">
        <v>2.277222222222222</v>
      </c>
      <c r="AI550" s="37">
        <v>0.10349964650035347</v>
      </c>
      <c r="AJ550" s="32">
        <v>0</v>
      </c>
      <c r="AK550" s="32">
        <v>0</v>
      </c>
      <c r="AL550" s="37" t="s">
        <v>2466</v>
      </c>
      <c r="AM550" t="s">
        <v>23</v>
      </c>
      <c r="AN550" s="34">
        <v>5</v>
      </c>
      <c r="AX550"/>
      <c r="AY550"/>
    </row>
    <row r="551" spans="1:51" x14ac:dyDescent="0.25">
      <c r="A551" t="s">
        <v>2364</v>
      </c>
      <c r="B551" t="s">
        <v>1846</v>
      </c>
      <c r="C551" t="s">
        <v>2131</v>
      </c>
      <c r="D551" t="s">
        <v>2264</v>
      </c>
      <c r="E551" s="32">
        <v>94.25555555555556</v>
      </c>
      <c r="F551" s="32">
        <v>324.71266666666668</v>
      </c>
      <c r="G551" s="32">
        <v>0</v>
      </c>
      <c r="H551" s="37">
        <v>0</v>
      </c>
      <c r="I551" s="32">
        <v>292.24044444444445</v>
      </c>
      <c r="J551" s="32">
        <v>0</v>
      </c>
      <c r="K551" s="37">
        <v>0</v>
      </c>
      <c r="L551" s="32">
        <v>53.029000000000003</v>
      </c>
      <c r="M551" s="32">
        <v>0</v>
      </c>
      <c r="N551" s="37">
        <v>0</v>
      </c>
      <c r="O551" s="32">
        <v>29.194111111111113</v>
      </c>
      <c r="P551" s="32">
        <v>0</v>
      </c>
      <c r="Q551" s="37">
        <v>0</v>
      </c>
      <c r="R551" s="32">
        <v>18.490444444444449</v>
      </c>
      <c r="S551" s="32">
        <v>0</v>
      </c>
      <c r="T551" s="37">
        <v>0</v>
      </c>
      <c r="U551" s="32">
        <v>5.3444444444444441</v>
      </c>
      <c r="V551" s="32">
        <v>0</v>
      </c>
      <c r="W551" s="37">
        <v>0</v>
      </c>
      <c r="X551" s="32">
        <v>89.189333333333337</v>
      </c>
      <c r="Y551" s="32">
        <v>0</v>
      </c>
      <c r="Z551" s="37">
        <v>0</v>
      </c>
      <c r="AA551" s="32">
        <v>8.6373333333333342</v>
      </c>
      <c r="AB551" s="32">
        <v>0</v>
      </c>
      <c r="AC551" s="37">
        <v>0</v>
      </c>
      <c r="AD551" s="32">
        <v>173.857</v>
      </c>
      <c r="AE551" s="32">
        <v>0</v>
      </c>
      <c r="AF551" s="37">
        <v>0</v>
      </c>
      <c r="AG551" s="32">
        <v>0</v>
      </c>
      <c r="AH551" s="32">
        <v>0</v>
      </c>
      <c r="AI551" s="37" t="s">
        <v>2466</v>
      </c>
      <c r="AJ551" s="32">
        <v>0</v>
      </c>
      <c r="AK551" s="32">
        <v>0</v>
      </c>
      <c r="AL551" s="37" t="s">
        <v>2466</v>
      </c>
      <c r="AM551" t="s">
        <v>905</v>
      </c>
      <c r="AN551" s="34">
        <v>5</v>
      </c>
      <c r="AX551"/>
      <c r="AY551"/>
    </row>
    <row r="552" spans="1:51" x14ac:dyDescent="0.25">
      <c r="A552" t="s">
        <v>2364</v>
      </c>
      <c r="B552" t="s">
        <v>1505</v>
      </c>
      <c r="C552" t="s">
        <v>2131</v>
      </c>
      <c r="D552" t="s">
        <v>2264</v>
      </c>
      <c r="E552" s="32">
        <v>74.022222222222226</v>
      </c>
      <c r="F552" s="32">
        <v>207.14188888888884</v>
      </c>
      <c r="G552" s="32">
        <v>0</v>
      </c>
      <c r="H552" s="37">
        <v>0</v>
      </c>
      <c r="I552" s="32">
        <v>189.11411111111107</v>
      </c>
      <c r="J552" s="32">
        <v>0</v>
      </c>
      <c r="K552" s="37">
        <v>0</v>
      </c>
      <c r="L552" s="32">
        <v>29.475888888888889</v>
      </c>
      <c r="M552" s="32">
        <v>0</v>
      </c>
      <c r="N552" s="37">
        <v>0</v>
      </c>
      <c r="O552" s="32">
        <v>22.631444444444444</v>
      </c>
      <c r="P552" s="32">
        <v>0</v>
      </c>
      <c r="Q552" s="37">
        <v>0</v>
      </c>
      <c r="R552" s="32">
        <v>1.2444444444444445</v>
      </c>
      <c r="S552" s="32">
        <v>0</v>
      </c>
      <c r="T552" s="37">
        <v>0</v>
      </c>
      <c r="U552" s="32">
        <v>5.6</v>
      </c>
      <c r="V552" s="32">
        <v>0</v>
      </c>
      <c r="W552" s="37">
        <v>0</v>
      </c>
      <c r="X552" s="32">
        <v>63.255888888888876</v>
      </c>
      <c r="Y552" s="32">
        <v>0</v>
      </c>
      <c r="Z552" s="37">
        <v>0</v>
      </c>
      <c r="AA552" s="32">
        <v>11.183333333333334</v>
      </c>
      <c r="AB552" s="32">
        <v>0</v>
      </c>
      <c r="AC552" s="37">
        <v>0</v>
      </c>
      <c r="AD552" s="32">
        <v>100.21344444444443</v>
      </c>
      <c r="AE552" s="32">
        <v>0</v>
      </c>
      <c r="AF552" s="37">
        <v>0</v>
      </c>
      <c r="AG552" s="32">
        <v>3.0133333333333332</v>
      </c>
      <c r="AH552" s="32">
        <v>0</v>
      </c>
      <c r="AI552" s="37">
        <v>0</v>
      </c>
      <c r="AJ552" s="32">
        <v>0</v>
      </c>
      <c r="AK552" s="32">
        <v>0</v>
      </c>
      <c r="AL552" s="37" t="s">
        <v>2466</v>
      </c>
      <c r="AM552" t="s">
        <v>560</v>
      </c>
      <c r="AN552" s="34">
        <v>5</v>
      </c>
      <c r="AX552"/>
      <c r="AY552"/>
    </row>
    <row r="553" spans="1:51" x14ac:dyDescent="0.25">
      <c r="A553" t="s">
        <v>2364</v>
      </c>
      <c r="B553" t="s">
        <v>1234</v>
      </c>
      <c r="C553" t="s">
        <v>2025</v>
      </c>
      <c r="D553" t="s">
        <v>2269</v>
      </c>
      <c r="E553" s="32">
        <v>63.955555555555556</v>
      </c>
      <c r="F553" s="32">
        <v>58.697222222222223</v>
      </c>
      <c r="G553" s="32">
        <v>0</v>
      </c>
      <c r="H553" s="37">
        <v>0</v>
      </c>
      <c r="I553" s="32">
        <v>51.902777777777779</v>
      </c>
      <c r="J553" s="32">
        <v>0</v>
      </c>
      <c r="K553" s="37">
        <v>0</v>
      </c>
      <c r="L553" s="32">
        <v>9.31388888888889</v>
      </c>
      <c r="M553" s="32">
        <v>0</v>
      </c>
      <c r="N553" s="37">
        <v>0</v>
      </c>
      <c r="O553" s="32">
        <v>2.5194444444444444</v>
      </c>
      <c r="P553" s="32">
        <v>0</v>
      </c>
      <c r="Q553" s="37">
        <v>0</v>
      </c>
      <c r="R553" s="32">
        <v>4.572222222222222</v>
      </c>
      <c r="S553" s="32">
        <v>0</v>
      </c>
      <c r="T553" s="37">
        <v>0</v>
      </c>
      <c r="U553" s="32">
        <v>2.2222222222222223</v>
      </c>
      <c r="V553" s="32">
        <v>0</v>
      </c>
      <c r="W553" s="37">
        <v>0</v>
      </c>
      <c r="X553" s="32">
        <v>23.108333333333334</v>
      </c>
      <c r="Y553" s="32">
        <v>0</v>
      </c>
      <c r="Z553" s="37">
        <v>0</v>
      </c>
      <c r="AA553" s="32">
        <v>0</v>
      </c>
      <c r="AB553" s="32">
        <v>0</v>
      </c>
      <c r="AC553" s="37" t="s">
        <v>2466</v>
      </c>
      <c r="AD553" s="32">
        <v>26.274999999999999</v>
      </c>
      <c r="AE553" s="32">
        <v>0</v>
      </c>
      <c r="AF553" s="37">
        <v>0</v>
      </c>
      <c r="AG553" s="32">
        <v>0</v>
      </c>
      <c r="AH553" s="32">
        <v>0</v>
      </c>
      <c r="AI553" s="37" t="s">
        <v>2466</v>
      </c>
      <c r="AJ553" s="32">
        <v>0</v>
      </c>
      <c r="AK553" s="32">
        <v>0</v>
      </c>
      <c r="AL553" s="37" t="s">
        <v>2466</v>
      </c>
      <c r="AM553" t="s">
        <v>283</v>
      </c>
      <c r="AN553" s="34">
        <v>5</v>
      </c>
      <c r="AX553"/>
      <c r="AY553"/>
    </row>
    <row r="554" spans="1:51" x14ac:dyDescent="0.25">
      <c r="A554" t="s">
        <v>2364</v>
      </c>
      <c r="B554" t="s">
        <v>1028</v>
      </c>
      <c r="C554" t="s">
        <v>1975</v>
      </c>
      <c r="D554" t="s">
        <v>2287</v>
      </c>
      <c r="E554" s="32">
        <v>51.177777777777777</v>
      </c>
      <c r="F554" s="32">
        <v>195.74444444444441</v>
      </c>
      <c r="G554" s="32">
        <v>3.2</v>
      </c>
      <c r="H554" s="37">
        <v>1.6347845830731685E-2</v>
      </c>
      <c r="I554" s="32">
        <v>165.6201111111111</v>
      </c>
      <c r="J554" s="32">
        <v>3.2</v>
      </c>
      <c r="K554" s="37">
        <v>1.9321325040370166E-2</v>
      </c>
      <c r="L554" s="32">
        <v>48.025000000000013</v>
      </c>
      <c r="M554" s="32">
        <v>1.8055555555555556</v>
      </c>
      <c r="N554" s="37">
        <v>3.7596159407715879E-2</v>
      </c>
      <c r="O554" s="32">
        <v>23.590111111111124</v>
      </c>
      <c r="P554" s="32">
        <v>1.8055555555555556</v>
      </c>
      <c r="Q554" s="37">
        <v>7.6538662622285189E-2</v>
      </c>
      <c r="R554" s="32">
        <v>18.746000000000002</v>
      </c>
      <c r="S554" s="32">
        <v>0</v>
      </c>
      <c r="T554" s="37">
        <v>0</v>
      </c>
      <c r="U554" s="32">
        <v>5.6888888888888891</v>
      </c>
      <c r="V554" s="32">
        <v>0</v>
      </c>
      <c r="W554" s="37">
        <v>0</v>
      </c>
      <c r="X554" s="32">
        <v>46.921111111111109</v>
      </c>
      <c r="Y554" s="32">
        <v>1.3944444444444444</v>
      </c>
      <c r="Z554" s="37">
        <v>2.971891354282602E-2</v>
      </c>
      <c r="AA554" s="32">
        <v>5.689444444444443</v>
      </c>
      <c r="AB554" s="32">
        <v>0</v>
      </c>
      <c r="AC554" s="37">
        <v>0</v>
      </c>
      <c r="AD554" s="32">
        <v>95.108888888888856</v>
      </c>
      <c r="AE554" s="32">
        <v>0</v>
      </c>
      <c r="AF554" s="37">
        <v>0</v>
      </c>
      <c r="AG554" s="32">
        <v>0</v>
      </c>
      <c r="AH554" s="32">
        <v>0</v>
      </c>
      <c r="AI554" s="37" t="s">
        <v>2466</v>
      </c>
      <c r="AJ554" s="32">
        <v>0</v>
      </c>
      <c r="AK554" s="32">
        <v>0</v>
      </c>
      <c r="AL554" s="37" t="s">
        <v>2466</v>
      </c>
      <c r="AM554" t="s">
        <v>72</v>
      </c>
      <c r="AN554" s="34">
        <v>5</v>
      </c>
      <c r="AX554"/>
      <c r="AY554"/>
    </row>
    <row r="555" spans="1:51" x14ac:dyDescent="0.25">
      <c r="A555" t="s">
        <v>2364</v>
      </c>
      <c r="B555" t="s">
        <v>1236</v>
      </c>
      <c r="C555" t="s">
        <v>1981</v>
      </c>
      <c r="D555" t="s">
        <v>2259</v>
      </c>
      <c r="E555" s="32">
        <v>50.7</v>
      </c>
      <c r="F555" s="32">
        <v>151.57944444444445</v>
      </c>
      <c r="G555" s="32">
        <v>22.62188888888889</v>
      </c>
      <c r="H555" s="37">
        <v>0.14924113867682148</v>
      </c>
      <c r="I555" s="32">
        <v>140.50155555555557</v>
      </c>
      <c r="J555" s="32">
        <v>19.866333333333337</v>
      </c>
      <c r="K555" s="37">
        <v>0.1413958247990928</v>
      </c>
      <c r="L555" s="32">
        <v>22.794000000000004</v>
      </c>
      <c r="M555" s="32">
        <v>4.2666666666666666</v>
      </c>
      <c r="N555" s="37">
        <v>0.18718376180866306</v>
      </c>
      <c r="O555" s="32">
        <v>18.631555555555558</v>
      </c>
      <c r="P555" s="32">
        <v>1.5111111111111111</v>
      </c>
      <c r="Q555" s="37">
        <v>8.1104935473867504E-2</v>
      </c>
      <c r="R555" s="32">
        <v>2.7555555555555555</v>
      </c>
      <c r="S555" s="32">
        <v>2.7555555555555555</v>
      </c>
      <c r="T555" s="37">
        <v>1</v>
      </c>
      <c r="U555" s="32">
        <v>1.4068888888888889</v>
      </c>
      <c r="V555" s="32">
        <v>0</v>
      </c>
      <c r="W555" s="37">
        <v>0</v>
      </c>
      <c r="X555" s="32">
        <v>32.415777777777777</v>
      </c>
      <c r="Y555" s="32">
        <v>9.1703333333333319</v>
      </c>
      <c r="Z555" s="37">
        <v>0.28289721740441892</v>
      </c>
      <c r="AA555" s="32">
        <v>6.9154444444444447</v>
      </c>
      <c r="AB555" s="32">
        <v>0</v>
      </c>
      <c r="AC555" s="37">
        <v>0</v>
      </c>
      <c r="AD555" s="32">
        <v>89.454222222222228</v>
      </c>
      <c r="AE555" s="32">
        <v>9.1848888888888922</v>
      </c>
      <c r="AF555" s="37">
        <v>0.10267697444254544</v>
      </c>
      <c r="AG555" s="32">
        <v>0</v>
      </c>
      <c r="AH555" s="32">
        <v>0</v>
      </c>
      <c r="AI555" s="37" t="s">
        <v>2466</v>
      </c>
      <c r="AJ555" s="32">
        <v>0</v>
      </c>
      <c r="AK555" s="32">
        <v>0</v>
      </c>
      <c r="AL555" s="37" t="s">
        <v>2466</v>
      </c>
      <c r="AM555" t="s">
        <v>285</v>
      </c>
      <c r="AN555" s="34">
        <v>5</v>
      </c>
      <c r="AX555"/>
      <c r="AY555"/>
    </row>
    <row r="556" spans="1:51" x14ac:dyDescent="0.25">
      <c r="A556" t="s">
        <v>2364</v>
      </c>
      <c r="B556" t="s">
        <v>1768</v>
      </c>
      <c r="C556" t="s">
        <v>2065</v>
      </c>
      <c r="D556" t="s">
        <v>2257</v>
      </c>
      <c r="E556" s="32">
        <v>59.644444444444446</v>
      </c>
      <c r="F556" s="32">
        <v>197.57855555555557</v>
      </c>
      <c r="G556" s="32">
        <v>0</v>
      </c>
      <c r="H556" s="37">
        <v>0</v>
      </c>
      <c r="I556" s="32">
        <v>179.63411111111114</v>
      </c>
      <c r="J556" s="32">
        <v>0</v>
      </c>
      <c r="K556" s="37">
        <v>0</v>
      </c>
      <c r="L556" s="32">
        <v>34.769777777777776</v>
      </c>
      <c r="M556" s="32">
        <v>0</v>
      </c>
      <c r="N556" s="37">
        <v>0</v>
      </c>
      <c r="O556" s="32">
        <v>22.600333333333332</v>
      </c>
      <c r="P556" s="32">
        <v>0</v>
      </c>
      <c r="Q556" s="37">
        <v>0</v>
      </c>
      <c r="R556" s="32">
        <v>6.208333333333333</v>
      </c>
      <c r="S556" s="32">
        <v>0</v>
      </c>
      <c r="T556" s="37">
        <v>0</v>
      </c>
      <c r="U556" s="32">
        <v>5.9611111111111112</v>
      </c>
      <c r="V556" s="32">
        <v>0</v>
      </c>
      <c r="W556" s="37">
        <v>0</v>
      </c>
      <c r="X556" s="32">
        <v>36.080999999999982</v>
      </c>
      <c r="Y556" s="32">
        <v>0</v>
      </c>
      <c r="Z556" s="37">
        <v>0</v>
      </c>
      <c r="AA556" s="32">
        <v>5.7750000000000004</v>
      </c>
      <c r="AB556" s="32">
        <v>0</v>
      </c>
      <c r="AC556" s="37">
        <v>0</v>
      </c>
      <c r="AD556" s="32">
        <v>111.17844444444448</v>
      </c>
      <c r="AE556" s="32">
        <v>0</v>
      </c>
      <c r="AF556" s="37">
        <v>0</v>
      </c>
      <c r="AG556" s="32">
        <v>9.7743333333333329</v>
      </c>
      <c r="AH556" s="32">
        <v>0</v>
      </c>
      <c r="AI556" s="37">
        <v>0</v>
      </c>
      <c r="AJ556" s="32">
        <v>0</v>
      </c>
      <c r="AK556" s="32">
        <v>0</v>
      </c>
      <c r="AL556" s="37" t="s">
        <v>2466</v>
      </c>
      <c r="AM556" t="s">
        <v>827</v>
      </c>
      <c r="AN556" s="34">
        <v>5</v>
      </c>
      <c r="AX556"/>
      <c r="AY556"/>
    </row>
    <row r="557" spans="1:51" x14ac:dyDescent="0.25">
      <c r="A557" t="s">
        <v>2364</v>
      </c>
      <c r="B557" t="s">
        <v>1515</v>
      </c>
      <c r="C557" t="s">
        <v>2123</v>
      </c>
      <c r="D557" t="s">
        <v>2290</v>
      </c>
      <c r="E557" s="32">
        <v>27.488888888888887</v>
      </c>
      <c r="F557" s="32">
        <v>81.513888888888886</v>
      </c>
      <c r="G557" s="32">
        <v>0.27777777777777779</v>
      </c>
      <c r="H557" s="37">
        <v>3.4077355597205662E-3</v>
      </c>
      <c r="I557" s="32">
        <v>60.68888888888889</v>
      </c>
      <c r="J557" s="32">
        <v>0.27777777777777779</v>
      </c>
      <c r="K557" s="37">
        <v>4.5770779934090075E-3</v>
      </c>
      <c r="L557" s="32">
        <v>27.713888888888889</v>
      </c>
      <c r="M557" s="32">
        <v>9.4444444444444442E-2</v>
      </c>
      <c r="N557" s="37">
        <v>3.4078380274631653E-3</v>
      </c>
      <c r="O557" s="32">
        <v>12.108333333333333</v>
      </c>
      <c r="P557" s="32">
        <v>9.4444444444444442E-2</v>
      </c>
      <c r="Q557" s="37">
        <v>7.7999541179169535E-3</v>
      </c>
      <c r="R557" s="32">
        <v>10.505555555555556</v>
      </c>
      <c r="S557" s="32">
        <v>0</v>
      </c>
      <c r="T557" s="37">
        <v>0</v>
      </c>
      <c r="U557" s="32">
        <v>5.0999999999999996</v>
      </c>
      <c r="V557" s="32">
        <v>0</v>
      </c>
      <c r="W557" s="37">
        <v>0</v>
      </c>
      <c r="X557" s="32">
        <v>5.4444444444444446</v>
      </c>
      <c r="Y557" s="32">
        <v>0.18333333333333332</v>
      </c>
      <c r="Z557" s="37">
        <v>3.3673469387755096E-2</v>
      </c>
      <c r="AA557" s="32">
        <v>5.2194444444444441</v>
      </c>
      <c r="AB557" s="32">
        <v>0</v>
      </c>
      <c r="AC557" s="37">
        <v>0</v>
      </c>
      <c r="AD557" s="32">
        <v>43.136111111111113</v>
      </c>
      <c r="AE557" s="32">
        <v>0</v>
      </c>
      <c r="AF557" s="37">
        <v>0</v>
      </c>
      <c r="AG557" s="32">
        <v>0</v>
      </c>
      <c r="AH557" s="32">
        <v>0</v>
      </c>
      <c r="AI557" s="37" t="s">
        <v>2466</v>
      </c>
      <c r="AJ557" s="32">
        <v>0</v>
      </c>
      <c r="AK557" s="32">
        <v>0</v>
      </c>
      <c r="AL557" s="37" t="s">
        <v>2466</v>
      </c>
      <c r="AM557" t="s">
        <v>570</v>
      </c>
      <c r="AN557" s="34">
        <v>5</v>
      </c>
      <c r="AX557"/>
      <c r="AY557"/>
    </row>
    <row r="558" spans="1:51" x14ac:dyDescent="0.25">
      <c r="A558" t="s">
        <v>2364</v>
      </c>
      <c r="B558" t="s">
        <v>1592</v>
      </c>
      <c r="C558" t="s">
        <v>1923</v>
      </c>
      <c r="D558" t="s">
        <v>2241</v>
      </c>
      <c r="E558" s="32">
        <v>55.466666666666669</v>
      </c>
      <c r="F558" s="32">
        <v>234.39533333333333</v>
      </c>
      <c r="G558" s="32">
        <v>86.491666666666674</v>
      </c>
      <c r="H558" s="37">
        <v>0.36899909838933087</v>
      </c>
      <c r="I558" s="32">
        <v>201.86477777777776</v>
      </c>
      <c r="J558" s="32">
        <v>86.491666666666674</v>
      </c>
      <c r="K558" s="37">
        <v>0.42846338830779468</v>
      </c>
      <c r="L558" s="32">
        <v>45.324999999999996</v>
      </c>
      <c r="M558" s="32">
        <v>13.855555555555556</v>
      </c>
      <c r="N558" s="37">
        <v>0.30569344855059144</v>
      </c>
      <c r="O558" s="32">
        <v>32.30833333333333</v>
      </c>
      <c r="P558" s="32">
        <v>13.855555555555556</v>
      </c>
      <c r="Q558" s="37">
        <v>0.42885392485598839</v>
      </c>
      <c r="R558" s="32">
        <v>6.5277777777777777</v>
      </c>
      <c r="S558" s="32">
        <v>0</v>
      </c>
      <c r="T558" s="37">
        <v>0</v>
      </c>
      <c r="U558" s="32">
        <v>6.4888888888888889</v>
      </c>
      <c r="V558" s="32">
        <v>0</v>
      </c>
      <c r="W558" s="37">
        <v>0</v>
      </c>
      <c r="X558" s="32">
        <v>38.423111111111112</v>
      </c>
      <c r="Y558" s="32">
        <v>17.172222222222221</v>
      </c>
      <c r="Z558" s="37">
        <v>0.44692430481654555</v>
      </c>
      <c r="AA558" s="32">
        <v>19.513888888888889</v>
      </c>
      <c r="AB558" s="32">
        <v>0</v>
      </c>
      <c r="AC558" s="37">
        <v>0</v>
      </c>
      <c r="AD558" s="32">
        <v>131.13333333333333</v>
      </c>
      <c r="AE558" s="32">
        <v>55.463888888888889</v>
      </c>
      <c r="AF558" s="37">
        <v>0.42295797322487716</v>
      </c>
      <c r="AG558" s="32">
        <v>0</v>
      </c>
      <c r="AH558" s="32">
        <v>0</v>
      </c>
      <c r="AI558" s="37" t="s">
        <v>2466</v>
      </c>
      <c r="AJ558" s="32">
        <v>0</v>
      </c>
      <c r="AK558" s="32">
        <v>0</v>
      </c>
      <c r="AL558" s="37" t="s">
        <v>2466</v>
      </c>
      <c r="AM558" t="s">
        <v>648</v>
      </c>
      <c r="AN558" s="34">
        <v>5</v>
      </c>
      <c r="AX558"/>
      <c r="AY558"/>
    </row>
    <row r="559" spans="1:51" x14ac:dyDescent="0.25">
      <c r="A559" t="s">
        <v>2364</v>
      </c>
      <c r="B559" t="s">
        <v>1625</v>
      </c>
      <c r="C559" t="s">
        <v>2128</v>
      </c>
      <c r="D559" t="s">
        <v>2278</v>
      </c>
      <c r="E559" s="32">
        <v>24.711111111111112</v>
      </c>
      <c r="F559" s="32">
        <v>78.599999999999994</v>
      </c>
      <c r="G559" s="32">
        <v>0</v>
      </c>
      <c r="H559" s="37">
        <v>0</v>
      </c>
      <c r="I559" s="32">
        <v>73.62222222222222</v>
      </c>
      <c r="J559" s="32">
        <v>0</v>
      </c>
      <c r="K559" s="37">
        <v>0</v>
      </c>
      <c r="L559" s="32">
        <v>11.633333333333333</v>
      </c>
      <c r="M559" s="32">
        <v>0</v>
      </c>
      <c r="N559" s="37">
        <v>0</v>
      </c>
      <c r="O559" s="32">
        <v>6.6555555555555559</v>
      </c>
      <c r="P559" s="32">
        <v>0</v>
      </c>
      <c r="Q559" s="37">
        <v>0</v>
      </c>
      <c r="R559" s="32">
        <v>1.8666666666666667</v>
      </c>
      <c r="S559" s="32">
        <v>0</v>
      </c>
      <c r="T559" s="37">
        <v>0</v>
      </c>
      <c r="U559" s="32">
        <v>3.1111111111111112</v>
      </c>
      <c r="V559" s="32">
        <v>0</v>
      </c>
      <c r="W559" s="37">
        <v>0</v>
      </c>
      <c r="X559" s="32">
        <v>26.172222222222221</v>
      </c>
      <c r="Y559" s="32">
        <v>0</v>
      </c>
      <c r="Z559" s="37">
        <v>0</v>
      </c>
      <c r="AA559" s="32">
        <v>0</v>
      </c>
      <c r="AB559" s="32">
        <v>0</v>
      </c>
      <c r="AC559" s="37" t="s">
        <v>2466</v>
      </c>
      <c r="AD559" s="32">
        <v>40.794444444444444</v>
      </c>
      <c r="AE559" s="32">
        <v>0</v>
      </c>
      <c r="AF559" s="37">
        <v>0</v>
      </c>
      <c r="AG559" s="32">
        <v>0</v>
      </c>
      <c r="AH559" s="32">
        <v>0</v>
      </c>
      <c r="AI559" s="37" t="s">
        <v>2466</v>
      </c>
      <c r="AJ559" s="32">
        <v>0</v>
      </c>
      <c r="AK559" s="32">
        <v>0</v>
      </c>
      <c r="AL559" s="37" t="s">
        <v>2466</v>
      </c>
      <c r="AM559" t="s">
        <v>682</v>
      </c>
      <c r="AN559" s="34">
        <v>5</v>
      </c>
      <c r="AX559"/>
      <c r="AY559"/>
    </row>
    <row r="560" spans="1:51" x14ac:dyDescent="0.25">
      <c r="A560" t="s">
        <v>2364</v>
      </c>
      <c r="B560" t="s">
        <v>1589</v>
      </c>
      <c r="C560" t="s">
        <v>1926</v>
      </c>
      <c r="D560" t="s">
        <v>2241</v>
      </c>
      <c r="E560" s="32">
        <v>61.255555555555553</v>
      </c>
      <c r="F560" s="32">
        <v>275.9328888888889</v>
      </c>
      <c r="G560" s="32">
        <v>16.286333333333332</v>
      </c>
      <c r="H560" s="37">
        <v>5.9022805867449242E-2</v>
      </c>
      <c r="I560" s="32">
        <v>248.91066666666671</v>
      </c>
      <c r="J560" s="32">
        <v>16.286333333333332</v>
      </c>
      <c r="K560" s="37">
        <v>6.5430435551174962E-2</v>
      </c>
      <c r="L560" s="32">
        <v>55.362222222222229</v>
      </c>
      <c r="M560" s="32">
        <v>1.5294444444444442</v>
      </c>
      <c r="N560" s="37">
        <v>2.7626138963593297E-2</v>
      </c>
      <c r="O560" s="32">
        <v>39.184444444444452</v>
      </c>
      <c r="P560" s="32">
        <v>1.5294444444444442</v>
      </c>
      <c r="Q560" s="37">
        <v>3.9031928769920024E-2</v>
      </c>
      <c r="R560" s="32">
        <v>10.488888888888889</v>
      </c>
      <c r="S560" s="32">
        <v>0</v>
      </c>
      <c r="T560" s="37">
        <v>0</v>
      </c>
      <c r="U560" s="32">
        <v>5.6888888888888891</v>
      </c>
      <c r="V560" s="32">
        <v>0</v>
      </c>
      <c r="W560" s="37">
        <v>0</v>
      </c>
      <c r="X560" s="32">
        <v>33.807888888888897</v>
      </c>
      <c r="Y560" s="32">
        <v>2.8226666666666671</v>
      </c>
      <c r="Z560" s="37">
        <v>8.3491361319350171E-2</v>
      </c>
      <c r="AA560" s="32">
        <v>10.844444444444445</v>
      </c>
      <c r="AB560" s="32">
        <v>0</v>
      </c>
      <c r="AC560" s="37">
        <v>0</v>
      </c>
      <c r="AD560" s="32">
        <v>175.91833333333335</v>
      </c>
      <c r="AE560" s="32">
        <v>11.934222222222221</v>
      </c>
      <c r="AF560" s="37">
        <v>6.7839559391510568E-2</v>
      </c>
      <c r="AG560" s="32">
        <v>0</v>
      </c>
      <c r="AH560" s="32">
        <v>0</v>
      </c>
      <c r="AI560" s="37" t="s">
        <v>2466</v>
      </c>
      <c r="AJ560" s="32">
        <v>0</v>
      </c>
      <c r="AK560" s="32">
        <v>0</v>
      </c>
      <c r="AL560" s="37" t="s">
        <v>2466</v>
      </c>
      <c r="AM560" t="s">
        <v>645</v>
      </c>
      <c r="AN560" s="34">
        <v>5</v>
      </c>
      <c r="AX560"/>
      <c r="AY560"/>
    </row>
    <row r="561" spans="1:51" x14ac:dyDescent="0.25">
      <c r="A561" t="s">
        <v>2364</v>
      </c>
      <c r="B561" t="s">
        <v>1441</v>
      </c>
      <c r="C561" t="s">
        <v>2167</v>
      </c>
      <c r="D561" t="s">
        <v>2265</v>
      </c>
      <c r="E561" s="32">
        <v>45.222222222222221</v>
      </c>
      <c r="F561" s="32">
        <v>148.03622222222219</v>
      </c>
      <c r="G561" s="32">
        <v>0</v>
      </c>
      <c r="H561" s="37">
        <v>0</v>
      </c>
      <c r="I561" s="32">
        <v>134.60255555555554</v>
      </c>
      <c r="J561" s="32">
        <v>0</v>
      </c>
      <c r="K561" s="37">
        <v>0</v>
      </c>
      <c r="L561" s="32">
        <v>23.126444444444441</v>
      </c>
      <c r="M561" s="32">
        <v>0</v>
      </c>
      <c r="N561" s="37">
        <v>0</v>
      </c>
      <c r="O561" s="32">
        <v>16.104222222222219</v>
      </c>
      <c r="P561" s="32">
        <v>0</v>
      </c>
      <c r="Q561" s="37">
        <v>0</v>
      </c>
      <c r="R561" s="32">
        <v>1.3333333333333333</v>
      </c>
      <c r="S561" s="32">
        <v>0</v>
      </c>
      <c r="T561" s="37">
        <v>0</v>
      </c>
      <c r="U561" s="32">
        <v>5.6888888888888891</v>
      </c>
      <c r="V561" s="32">
        <v>0</v>
      </c>
      <c r="W561" s="37">
        <v>0</v>
      </c>
      <c r="X561" s="32">
        <v>36.808777777777784</v>
      </c>
      <c r="Y561" s="32">
        <v>0</v>
      </c>
      <c r="Z561" s="37">
        <v>0</v>
      </c>
      <c r="AA561" s="32">
        <v>6.4114444444444452</v>
      </c>
      <c r="AB561" s="32">
        <v>0</v>
      </c>
      <c r="AC561" s="37">
        <v>0</v>
      </c>
      <c r="AD561" s="32">
        <v>64.990444444444435</v>
      </c>
      <c r="AE561" s="32">
        <v>0</v>
      </c>
      <c r="AF561" s="37">
        <v>0</v>
      </c>
      <c r="AG561" s="32">
        <v>16.699111111111112</v>
      </c>
      <c r="AH561" s="32">
        <v>0</v>
      </c>
      <c r="AI561" s="37">
        <v>0</v>
      </c>
      <c r="AJ561" s="32">
        <v>0</v>
      </c>
      <c r="AK561" s="32">
        <v>0</v>
      </c>
      <c r="AL561" s="37" t="s">
        <v>2466</v>
      </c>
      <c r="AM561" t="s">
        <v>495</v>
      </c>
      <c r="AN561" s="34">
        <v>5</v>
      </c>
      <c r="AX561"/>
      <c r="AY561"/>
    </row>
    <row r="562" spans="1:51" x14ac:dyDescent="0.25">
      <c r="A562" t="s">
        <v>2364</v>
      </c>
      <c r="B562" t="s">
        <v>1840</v>
      </c>
      <c r="C562" t="s">
        <v>2093</v>
      </c>
      <c r="D562" t="s">
        <v>2255</v>
      </c>
      <c r="E562" s="32">
        <v>37.466666666666669</v>
      </c>
      <c r="F562" s="32">
        <v>125.77444444444447</v>
      </c>
      <c r="G562" s="32">
        <v>0</v>
      </c>
      <c r="H562" s="37">
        <v>0</v>
      </c>
      <c r="I562" s="32">
        <v>118.48555555555558</v>
      </c>
      <c r="J562" s="32">
        <v>0</v>
      </c>
      <c r="K562" s="37">
        <v>0</v>
      </c>
      <c r="L562" s="32">
        <v>23.660000000000004</v>
      </c>
      <c r="M562" s="32">
        <v>0</v>
      </c>
      <c r="N562" s="37">
        <v>0</v>
      </c>
      <c r="O562" s="32">
        <v>17.971111111111114</v>
      </c>
      <c r="P562" s="32">
        <v>0</v>
      </c>
      <c r="Q562" s="37">
        <v>0</v>
      </c>
      <c r="R562" s="32">
        <v>0</v>
      </c>
      <c r="S562" s="32">
        <v>0</v>
      </c>
      <c r="T562" s="37" t="s">
        <v>2466</v>
      </c>
      <c r="U562" s="32">
        <v>5.6888888888888891</v>
      </c>
      <c r="V562" s="32">
        <v>0</v>
      </c>
      <c r="W562" s="37">
        <v>0</v>
      </c>
      <c r="X562" s="32">
        <v>34.757777777777783</v>
      </c>
      <c r="Y562" s="32">
        <v>0</v>
      </c>
      <c r="Z562" s="37">
        <v>0</v>
      </c>
      <c r="AA562" s="32">
        <v>1.6</v>
      </c>
      <c r="AB562" s="32">
        <v>0</v>
      </c>
      <c r="AC562" s="37">
        <v>0</v>
      </c>
      <c r="AD562" s="32">
        <v>65.756666666666689</v>
      </c>
      <c r="AE562" s="32">
        <v>0</v>
      </c>
      <c r="AF562" s="37">
        <v>0</v>
      </c>
      <c r="AG562" s="32">
        <v>0</v>
      </c>
      <c r="AH562" s="32">
        <v>0</v>
      </c>
      <c r="AI562" s="37" t="s">
        <v>2466</v>
      </c>
      <c r="AJ562" s="32">
        <v>0</v>
      </c>
      <c r="AK562" s="32">
        <v>0</v>
      </c>
      <c r="AL562" s="37" t="s">
        <v>2466</v>
      </c>
      <c r="AM562" t="s">
        <v>899</v>
      </c>
      <c r="AN562" s="34">
        <v>5</v>
      </c>
      <c r="AX562"/>
      <c r="AY562"/>
    </row>
    <row r="563" spans="1:51" x14ac:dyDescent="0.25">
      <c r="A563" t="s">
        <v>2364</v>
      </c>
      <c r="B563" t="s">
        <v>966</v>
      </c>
      <c r="C563" t="s">
        <v>2029</v>
      </c>
      <c r="D563" t="s">
        <v>2293</v>
      </c>
      <c r="E563" s="32">
        <v>123.11111111111111</v>
      </c>
      <c r="F563" s="32">
        <v>633.0085555555554</v>
      </c>
      <c r="G563" s="32">
        <v>265.63655555555556</v>
      </c>
      <c r="H563" s="37">
        <v>0.41964133537250781</v>
      </c>
      <c r="I563" s="32">
        <v>576.61966666666649</v>
      </c>
      <c r="J563" s="32">
        <v>265.63655555555556</v>
      </c>
      <c r="K563" s="37">
        <v>0.46067897248658241</v>
      </c>
      <c r="L563" s="32">
        <v>106.99300000000004</v>
      </c>
      <c r="M563" s="32">
        <v>40.615222222222229</v>
      </c>
      <c r="N563" s="37">
        <v>0.37960635015582528</v>
      </c>
      <c r="O563" s="32">
        <v>70.895777777777809</v>
      </c>
      <c r="P563" s="32">
        <v>40.615222222222229</v>
      </c>
      <c r="Q563" s="37">
        <v>0.57288633392993138</v>
      </c>
      <c r="R563" s="32">
        <v>31.536111111111111</v>
      </c>
      <c r="S563" s="32">
        <v>0</v>
      </c>
      <c r="T563" s="37">
        <v>0</v>
      </c>
      <c r="U563" s="32">
        <v>4.5611111111111109</v>
      </c>
      <c r="V563" s="32">
        <v>0</v>
      </c>
      <c r="W563" s="37">
        <v>0</v>
      </c>
      <c r="X563" s="32">
        <v>160.02322222222213</v>
      </c>
      <c r="Y563" s="32">
        <v>100.81233333333331</v>
      </c>
      <c r="Z563" s="37">
        <v>0.62998564791637901</v>
      </c>
      <c r="AA563" s="32">
        <v>20.291666666666668</v>
      </c>
      <c r="AB563" s="32">
        <v>0</v>
      </c>
      <c r="AC563" s="37">
        <v>0</v>
      </c>
      <c r="AD563" s="32">
        <v>330.8478888888888</v>
      </c>
      <c r="AE563" s="32">
        <v>124.20900000000003</v>
      </c>
      <c r="AF563" s="37">
        <v>0.37542630366220681</v>
      </c>
      <c r="AG563" s="32">
        <v>14.852777777777778</v>
      </c>
      <c r="AH563" s="32">
        <v>0</v>
      </c>
      <c r="AI563" s="37">
        <v>0</v>
      </c>
      <c r="AJ563" s="32">
        <v>0</v>
      </c>
      <c r="AK563" s="32">
        <v>0</v>
      </c>
      <c r="AL563" s="37" t="s">
        <v>2466</v>
      </c>
      <c r="AM563" t="s">
        <v>10</v>
      </c>
      <c r="AN563" s="34">
        <v>5</v>
      </c>
      <c r="AX563"/>
      <c r="AY563"/>
    </row>
    <row r="564" spans="1:51" x14ac:dyDescent="0.25">
      <c r="A564" t="s">
        <v>2364</v>
      </c>
      <c r="B564" t="s">
        <v>973</v>
      </c>
      <c r="C564" t="s">
        <v>2030</v>
      </c>
      <c r="D564" t="s">
        <v>2241</v>
      </c>
      <c r="E564" s="32">
        <v>80.044444444444451</v>
      </c>
      <c r="F564" s="32">
        <v>281.14166666666665</v>
      </c>
      <c r="G564" s="32">
        <v>76.244444444444454</v>
      </c>
      <c r="H564" s="37">
        <v>0.27119581863631426</v>
      </c>
      <c r="I564" s="32">
        <v>245.48333333333335</v>
      </c>
      <c r="J564" s="32">
        <v>76.244444444444454</v>
      </c>
      <c r="K564" s="37">
        <v>0.31058908728811646</v>
      </c>
      <c r="L564" s="32">
        <v>40.074999999999996</v>
      </c>
      <c r="M564" s="32">
        <v>1.1499999999999999</v>
      </c>
      <c r="N564" s="37">
        <v>2.8696194635059263E-2</v>
      </c>
      <c r="O564" s="32">
        <v>22.830555555555556</v>
      </c>
      <c r="P564" s="32">
        <v>1.1499999999999999</v>
      </c>
      <c r="Q564" s="37">
        <v>5.0371091373646426E-2</v>
      </c>
      <c r="R564" s="32">
        <v>11.844444444444445</v>
      </c>
      <c r="S564" s="32">
        <v>0</v>
      </c>
      <c r="T564" s="37">
        <v>0</v>
      </c>
      <c r="U564" s="32">
        <v>5.4</v>
      </c>
      <c r="V564" s="32">
        <v>0</v>
      </c>
      <c r="W564" s="37">
        <v>0</v>
      </c>
      <c r="X564" s="32">
        <v>57.891666666666666</v>
      </c>
      <c r="Y564" s="32">
        <v>8.4277777777777771</v>
      </c>
      <c r="Z564" s="37">
        <v>0.14557842713881292</v>
      </c>
      <c r="AA564" s="32">
        <v>18.413888888888888</v>
      </c>
      <c r="AB564" s="32">
        <v>0</v>
      </c>
      <c r="AC564" s="37">
        <v>0</v>
      </c>
      <c r="AD564" s="32">
        <v>163.29444444444445</v>
      </c>
      <c r="AE564" s="32">
        <v>66.666666666666671</v>
      </c>
      <c r="AF564" s="37">
        <v>0.40826047017997485</v>
      </c>
      <c r="AG564" s="32">
        <v>1.4666666666666666</v>
      </c>
      <c r="AH564" s="32">
        <v>0</v>
      </c>
      <c r="AI564" s="37">
        <v>0</v>
      </c>
      <c r="AJ564" s="32">
        <v>0</v>
      </c>
      <c r="AK564" s="32">
        <v>0</v>
      </c>
      <c r="AL564" s="37" t="s">
        <v>2466</v>
      </c>
      <c r="AM564" t="s">
        <v>17</v>
      </c>
      <c r="AN564" s="34">
        <v>5</v>
      </c>
      <c r="AX564"/>
      <c r="AY564"/>
    </row>
    <row r="565" spans="1:51" x14ac:dyDescent="0.25">
      <c r="A565" t="s">
        <v>2364</v>
      </c>
      <c r="B565" t="s">
        <v>1056</v>
      </c>
      <c r="C565" t="s">
        <v>2025</v>
      </c>
      <c r="D565" t="s">
        <v>2269</v>
      </c>
      <c r="E565" s="32">
        <v>70.3</v>
      </c>
      <c r="F565" s="32">
        <v>217.19288888888892</v>
      </c>
      <c r="G565" s="32">
        <v>59.387</v>
      </c>
      <c r="H565" s="37">
        <v>0.27342976238223471</v>
      </c>
      <c r="I565" s="32">
        <v>199.0267777777778</v>
      </c>
      <c r="J565" s="32">
        <v>57.598666666666674</v>
      </c>
      <c r="K565" s="37">
        <v>0.28940159364373641</v>
      </c>
      <c r="L565" s="32">
        <v>31.618111111111105</v>
      </c>
      <c r="M565" s="32">
        <v>6.4431111111111123</v>
      </c>
      <c r="N565" s="37">
        <v>0.20377912799626102</v>
      </c>
      <c r="O565" s="32">
        <v>20.612555555555552</v>
      </c>
      <c r="P565" s="32">
        <v>6.3042222222222231</v>
      </c>
      <c r="Q565" s="37">
        <v>0.30584379531353606</v>
      </c>
      <c r="R565" s="32">
        <v>5.7388888888888889</v>
      </c>
      <c r="S565" s="32">
        <v>0.1388888888888889</v>
      </c>
      <c r="T565" s="37">
        <v>2.420135527589545E-2</v>
      </c>
      <c r="U565" s="32">
        <v>5.2666666666666666</v>
      </c>
      <c r="V565" s="32">
        <v>0</v>
      </c>
      <c r="W565" s="37">
        <v>0</v>
      </c>
      <c r="X565" s="32">
        <v>65.185777777777787</v>
      </c>
      <c r="Y565" s="32">
        <v>14.89966666666667</v>
      </c>
      <c r="Z565" s="37">
        <v>0.22857235388769195</v>
      </c>
      <c r="AA565" s="32">
        <v>7.1605555555555549</v>
      </c>
      <c r="AB565" s="32">
        <v>1.6494444444444447</v>
      </c>
      <c r="AC565" s="37">
        <v>0.23035146248739241</v>
      </c>
      <c r="AD565" s="32">
        <v>113.22844444444446</v>
      </c>
      <c r="AE565" s="32">
        <v>36.394777777777776</v>
      </c>
      <c r="AF565" s="37">
        <v>0.32142787049975657</v>
      </c>
      <c r="AG565" s="32">
        <v>0</v>
      </c>
      <c r="AH565" s="32">
        <v>0</v>
      </c>
      <c r="AI565" s="37" t="s">
        <v>2466</v>
      </c>
      <c r="AJ565" s="32">
        <v>0</v>
      </c>
      <c r="AK565" s="32">
        <v>0</v>
      </c>
      <c r="AL565" s="37" t="s">
        <v>2466</v>
      </c>
      <c r="AM565" t="s">
        <v>101</v>
      </c>
      <c r="AN565" s="34">
        <v>5</v>
      </c>
      <c r="AX565"/>
      <c r="AY565"/>
    </row>
    <row r="566" spans="1:51" x14ac:dyDescent="0.25">
      <c r="A566" t="s">
        <v>2364</v>
      </c>
      <c r="B566" t="s">
        <v>1658</v>
      </c>
      <c r="C566" t="s">
        <v>1891</v>
      </c>
      <c r="D566" t="s">
        <v>2316</v>
      </c>
      <c r="E566" s="32">
        <v>16.411111111111111</v>
      </c>
      <c r="F566" s="32">
        <v>80.941666666666663</v>
      </c>
      <c r="G566" s="32">
        <v>2.8527777777777779</v>
      </c>
      <c r="H566" s="37">
        <v>3.5244860839424831E-2</v>
      </c>
      <c r="I566" s="32">
        <v>70.419444444444451</v>
      </c>
      <c r="J566" s="32">
        <v>2.8527777777777779</v>
      </c>
      <c r="K566" s="37">
        <v>4.0511222436984733E-2</v>
      </c>
      <c r="L566" s="32">
        <v>16.222222222222221</v>
      </c>
      <c r="M566" s="32">
        <v>0.48333333333333334</v>
      </c>
      <c r="N566" s="37">
        <v>2.9794520547945208E-2</v>
      </c>
      <c r="O566" s="32">
        <v>9.9666666666666668</v>
      </c>
      <c r="P566" s="32">
        <v>0.48333333333333334</v>
      </c>
      <c r="Q566" s="37">
        <v>4.8494983277591976E-2</v>
      </c>
      <c r="R566" s="32">
        <v>0.56666666666666665</v>
      </c>
      <c r="S566" s="32">
        <v>0</v>
      </c>
      <c r="T566" s="37">
        <v>0</v>
      </c>
      <c r="U566" s="32">
        <v>5.6888888888888891</v>
      </c>
      <c r="V566" s="32">
        <v>0</v>
      </c>
      <c r="W566" s="37">
        <v>0</v>
      </c>
      <c r="X566" s="32">
        <v>14.916666666666666</v>
      </c>
      <c r="Y566" s="32">
        <v>1.9972222222222222</v>
      </c>
      <c r="Z566" s="37">
        <v>0.13389199255121043</v>
      </c>
      <c r="AA566" s="32">
        <v>4.2666666666666666</v>
      </c>
      <c r="AB566" s="32">
        <v>0</v>
      </c>
      <c r="AC566" s="37">
        <v>0</v>
      </c>
      <c r="AD566" s="32">
        <v>40.055555555555557</v>
      </c>
      <c r="AE566" s="32">
        <v>0.37222222222222223</v>
      </c>
      <c r="AF566" s="37">
        <v>9.2926490984743416E-3</v>
      </c>
      <c r="AG566" s="32">
        <v>5.4805555555555552</v>
      </c>
      <c r="AH566" s="32">
        <v>0</v>
      </c>
      <c r="AI566" s="37">
        <v>0</v>
      </c>
      <c r="AJ566" s="32">
        <v>0</v>
      </c>
      <c r="AK566" s="32">
        <v>0</v>
      </c>
      <c r="AL566" s="37" t="s">
        <v>2466</v>
      </c>
      <c r="AM566" t="s">
        <v>716</v>
      </c>
      <c r="AN566" s="34">
        <v>5</v>
      </c>
      <c r="AX566"/>
      <c r="AY566"/>
    </row>
    <row r="567" spans="1:51" x14ac:dyDescent="0.25">
      <c r="A567" t="s">
        <v>2364</v>
      </c>
      <c r="B567" t="s">
        <v>1396</v>
      </c>
      <c r="C567" t="s">
        <v>2157</v>
      </c>
      <c r="D567" t="s">
        <v>2326</v>
      </c>
      <c r="E567" s="32">
        <v>30.133333333333333</v>
      </c>
      <c r="F567" s="32">
        <v>88.447333333333333</v>
      </c>
      <c r="G567" s="32">
        <v>15.619555555555557</v>
      </c>
      <c r="H567" s="37">
        <v>0.17659724682359623</v>
      </c>
      <c r="I567" s="32">
        <v>84.225111111111119</v>
      </c>
      <c r="J567" s="32">
        <v>15.619555555555557</v>
      </c>
      <c r="K567" s="37">
        <v>0.18545010329460995</v>
      </c>
      <c r="L567" s="32">
        <v>27.116666666666671</v>
      </c>
      <c r="M567" s="32">
        <v>0.13055555555555556</v>
      </c>
      <c r="N567" s="37">
        <v>4.8145871747592699E-3</v>
      </c>
      <c r="O567" s="32">
        <v>22.894444444444446</v>
      </c>
      <c r="P567" s="32">
        <v>0.13055555555555556</v>
      </c>
      <c r="Q567" s="37">
        <v>5.7024993933511283E-3</v>
      </c>
      <c r="R567" s="32">
        <v>2.0777777777777779</v>
      </c>
      <c r="S567" s="32">
        <v>0</v>
      </c>
      <c r="T567" s="37">
        <v>0</v>
      </c>
      <c r="U567" s="32">
        <v>2.1444444444444444</v>
      </c>
      <c r="V567" s="32">
        <v>0</v>
      </c>
      <c r="W567" s="37">
        <v>0</v>
      </c>
      <c r="X567" s="32">
        <v>1.4638888888888888</v>
      </c>
      <c r="Y567" s="32">
        <v>1.3333333333333333</v>
      </c>
      <c r="Z567" s="37">
        <v>0.91081593927893734</v>
      </c>
      <c r="AA567" s="32">
        <v>0</v>
      </c>
      <c r="AB567" s="32">
        <v>0</v>
      </c>
      <c r="AC567" s="37" t="s">
        <v>2466</v>
      </c>
      <c r="AD567" s="32">
        <v>59.866777777777777</v>
      </c>
      <c r="AE567" s="32">
        <v>14.155666666666669</v>
      </c>
      <c r="AF567" s="37">
        <v>0.23645279054790178</v>
      </c>
      <c r="AG567" s="32">
        <v>0</v>
      </c>
      <c r="AH567" s="32">
        <v>0</v>
      </c>
      <c r="AI567" s="37" t="s">
        <v>2466</v>
      </c>
      <c r="AJ567" s="32">
        <v>0</v>
      </c>
      <c r="AK567" s="32">
        <v>0</v>
      </c>
      <c r="AL567" s="37" t="s">
        <v>2466</v>
      </c>
      <c r="AM567" t="s">
        <v>448</v>
      </c>
      <c r="AN567" s="34">
        <v>5</v>
      </c>
      <c r="AX567"/>
      <c r="AY567"/>
    </row>
    <row r="568" spans="1:51" x14ac:dyDescent="0.25">
      <c r="A568" t="s">
        <v>2364</v>
      </c>
      <c r="B568" t="s">
        <v>1126</v>
      </c>
      <c r="C568" t="s">
        <v>1926</v>
      </c>
      <c r="D568" t="s">
        <v>2241</v>
      </c>
      <c r="E568" s="32">
        <v>91.933333333333337</v>
      </c>
      <c r="F568" s="32">
        <v>440.17222222222222</v>
      </c>
      <c r="G568" s="32">
        <v>47.908333333333331</v>
      </c>
      <c r="H568" s="37">
        <v>0.10883997425250218</v>
      </c>
      <c r="I568" s="32">
        <v>406.41666666666663</v>
      </c>
      <c r="J568" s="32">
        <v>42.819444444444443</v>
      </c>
      <c r="K568" s="37">
        <v>0.10535848540769599</v>
      </c>
      <c r="L568" s="32">
        <v>77.561111111111117</v>
      </c>
      <c r="M568" s="32">
        <v>5.0888888888888886</v>
      </c>
      <c r="N568" s="37">
        <v>6.5611345892128067E-2</v>
      </c>
      <c r="O568" s="32">
        <v>50.258333333333333</v>
      </c>
      <c r="P568" s="32">
        <v>0</v>
      </c>
      <c r="Q568" s="37">
        <v>0</v>
      </c>
      <c r="R568" s="32">
        <v>22.213888888888889</v>
      </c>
      <c r="S568" s="32">
        <v>0</v>
      </c>
      <c r="T568" s="37">
        <v>0</v>
      </c>
      <c r="U568" s="32">
        <v>5.0888888888888886</v>
      </c>
      <c r="V568" s="32">
        <v>5.0888888888888886</v>
      </c>
      <c r="W568" s="37">
        <v>1</v>
      </c>
      <c r="X568" s="32">
        <v>83.205555555555549</v>
      </c>
      <c r="Y568" s="32">
        <v>8.2666666666666675</v>
      </c>
      <c r="Z568" s="37">
        <v>9.9352340255057778E-2</v>
      </c>
      <c r="AA568" s="32">
        <v>6.4527777777777775</v>
      </c>
      <c r="AB568" s="32">
        <v>0</v>
      </c>
      <c r="AC568" s="37">
        <v>0</v>
      </c>
      <c r="AD568" s="32">
        <v>272.95277777777778</v>
      </c>
      <c r="AE568" s="32">
        <v>34.552777777777777</v>
      </c>
      <c r="AF568" s="37">
        <v>0.12658884829488209</v>
      </c>
      <c r="AG568" s="32">
        <v>0</v>
      </c>
      <c r="AH568" s="32">
        <v>0</v>
      </c>
      <c r="AI568" s="37" t="s">
        <v>2466</v>
      </c>
      <c r="AJ568" s="32">
        <v>0</v>
      </c>
      <c r="AK568" s="32">
        <v>0</v>
      </c>
      <c r="AL568" s="37" t="s">
        <v>2466</v>
      </c>
      <c r="AM568" t="s">
        <v>173</v>
      </c>
      <c r="AN568" s="34">
        <v>5</v>
      </c>
      <c r="AX568"/>
      <c r="AY568"/>
    </row>
    <row r="569" spans="1:51" x14ac:dyDescent="0.25">
      <c r="A569" t="s">
        <v>2364</v>
      </c>
      <c r="B569" t="s">
        <v>1651</v>
      </c>
      <c r="C569" t="s">
        <v>2025</v>
      </c>
      <c r="D569" t="s">
        <v>2269</v>
      </c>
      <c r="E569" s="32">
        <v>27.144444444444446</v>
      </c>
      <c r="F569" s="32">
        <v>204.08266666666668</v>
      </c>
      <c r="G569" s="32">
        <v>16.083111111111112</v>
      </c>
      <c r="H569" s="37">
        <v>7.8806845156428981E-2</v>
      </c>
      <c r="I569" s="32">
        <v>198.11877777777778</v>
      </c>
      <c r="J569" s="32">
        <v>16.083111111111112</v>
      </c>
      <c r="K569" s="37">
        <v>8.1179135524200127E-2</v>
      </c>
      <c r="L569" s="32">
        <v>50.454222222222242</v>
      </c>
      <c r="M569" s="32">
        <v>0</v>
      </c>
      <c r="N569" s="37">
        <v>0</v>
      </c>
      <c r="O569" s="32">
        <v>44.765333333333352</v>
      </c>
      <c r="P569" s="32">
        <v>0</v>
      </c>
      <c r="Q569" s="37">
        <v>0</v>
      </c>
      <c r="R569" s="32">
        <v>0</v>
      </c>
      <c r="S569" s="32">
        <v>0</v>
      </c>
      <c r="T569" s="37" t="s">
        <v>2466</v>
      </c>
      <c r="U569" s="32">
        <v>5.6888888888888891</v>
      </c>
      <c r="V569" s="32">
        <v>0</v>
      </c>
      <c r="W569" s="37">
        <v>0</v>
      </c>
      <c r="X569" s="32">
        <v>54.573777777777771</v>
      </c>
      <c r="Y569" s="32">
        <v>0</v>
      </c>
      <c r="Z569" s="37">
        <v>0</v>
      </c>
      <c r="AA569" s="32">
        <v>0.27500000000000002</v>
      </c>
      <c r="AB569" s="32">
        <v>0</v>
      </c>
      <c r="AC569" s="37">
        <v>0</v>
      </c>
      <c r="AD569" s="32">
        <v>98.779666666666643</v>
      </c>
      <c r="AE569" s="32">
        <v>16.083111111111112</v>
      </c>
      <c r="AF569" s="37">
        <v>0.16281803385087129</v>
      </c>
      <c r="AG569" s="32">
        <v>0</v>
      </c>
      <c r="AH569" s="32">
        <v>0</v>
      </c>
      <c r="AI569" s="37" t="s">
        <v>2466</v>
      </c>
      <c r="AJ569" s="32">
        <v>0</v>
      </c>
      <c r="AK569" s="32">
        <v>0</v>
      </c>
      <c r="AL569" s="37" t="s">
        <v>2466</v>
      </c>
      <c r="AM569" t="s">
        <v>709</v>
      </c>
      <c r="AN569" s="34">
        <v>5</v>
      </c>
      <c r="AX569"/>
      <c r="AY569"/>
    </row>
    <row r="570" spans="1:51" x14ac:dyDescent="0.25">
      <c r="A570" t="s">
        <v>2364</v>
      </c>
      <c r="B570" t="s">
        <v>1159</v>
      </c>
      <c r="C570" t="s">
        <v>2090</v>
      </c>
      <c r="D570" t="s">
        <v>2293</v>
      </c>
      <c r="E570" s="32">
        <v>65</v>
      </c>
      <c r="F570" s="32">
        <v>308.36988888888891</v>
      </c>
      <c r="G570" s="32">
        <v>0</v>
      </c>
      <c r="H570" s="37">
        <v>0</v>
      </c>
      <c r="I570" s="32">
        <v>288.2597777777778</v>
      </c>
      <c r="J570" s="32">
        <v>0</v>
      </c>
      <c r="K570" s="37">
        <v>0</v>
      </c>
      <c r="L570" s="32">
        <v>33.966222222222221</v>
      </c>
      <c r="M570" s="32">
        <v>0</v>
      </c>
      <c r="N570" s="37">
        <v>0</v>
      </c>
      <c r="O570" s="32">
        <v>25.990666666666669</v>
      </c>
      <c r="P570" s="32">
        <v>0</v>
      </c>
      <c r="Q570" s="37">
        <v>0</v>
      </c>
      <c r="R570" s="32">
        <v>2.5950000000000002</v>
      </c>
      <c r="S570" s="32">
        <v>0</v>
      </c>
      <c r="T570" s="37">
        <v>0</v>
      </c>
      <c r="U570" s="32">
        <v>5.3805555555555555</v>
      </c>
      <c r="V570" s="32">
        <v>0</v>
      </c>
      <c r="W570" s="37">
        <v>0</v>
      </c>
      <c r="X570" s="32">
        <v>97.064777777777735</v>
      </c>
      <c r="Y570" s="32">
        <v>0</v>
      </c>
      <c r="Z570" s="37">
        <v>0</v>
      </c>
      <c r="AA570" s="32">
        <v>12.134555555555554</v>
      </c>
      <c r="AB570" s="32">
        <v>0</v>
      </c>
      <c r="AC570" s="37">
        <v>0</v>
      </c>
      <c r="AD570" s="32">
        <v>165.20433333333338</v>
      </c>
      <c r="AE570" s="32">
        <v>0</v>
      </c>
      <c r="AF570" s="37">
        <v>0</v>
      </c>
      <c r="AG570" s="32">
        <v>0</v>
      </c>
      <c r="AH570" s="32">
        <v>0</v>
      </c>
      <c r="AI570" s="37" t="s">
        <v>2466</v>
      </c>
      <c r="AJ570" s="32">
        <v>0</v>
      </c>
      <c r="AK570" s="32">
        <v>0</v>
      </c>
      <c r="AL570" s="37" t="s">
        <v>2466</v>
      </c>
      <c r="AM570" t="s">
        <v>206</v>
      </c>
      <c r="AN570" s="34">
        <v>5</v>
      </c>
      <c r="AX570"/>
      <c r="AY570"/>
    </row>
    <row r="571" spans="1:51" x14ac:dyDescent="0.25">
      <c r="A571" t="s">
        <v>2364</v>
      </c>
      <c r="B571" t="s">
        <v>1806</v>
      </c>
      <c r="C571" t="s">
        <v>1954</v>
      </c>
      <c r="D571" t="s">
        <v>2274</v>
      </c>
      <c r="E571" s="32">
        <v>18.588888888888889</v>
      </c>
      <c r="F571" s="32">
        <v>135.27944444444447</v>
      </c>
      <c r="G571" s="32">
        <v>10.561</v>
      </c>
      <c r="H571" s="37">
        <v>7.8068032016032643E-2</v>
      </c>
      <c r="I571" s="32">
        <v>127.23500000000003</v>
      </c>
      <c r="J571" s="32">
        <v>10.561</v>
      </c>
      <c r="K571" s="37">
        <v>8.3003890438951525E-2</v>
      </c>
      <c r="L571" s="32">
        <v>16.486444444444444</v>
      </c>
      <c r="M571" s="32">
        <v>0</v>
      </c>
      <c r="N571" s="37">
        <v>0</v>
      </c>
      <c r="O571" s="32">
        <v>10.75311111111111</v>
      </c>
      <c r="P571" s="32">
        <v>0</v>
      </c>
      <c r="Q571" s="37">
        <v>0</v>
      </c>
      <c r="R571" s="32">
        <v>0</v>
      </c>
      <c r="S571" s="32">
        <v>0</v>
      </c>
      <c r="T571" s="37" t="s">
        <v>2466</v>
      </c>
      <c r="U571" s="32">
        <v>5.7333333333333334</v>
      </c>
      <c r="V571" s="32">
        <v>0</v>
      </c>
      <c r="W571" s="37">
        <v>0</v>
      </c>
      <c r="X571" s="32">
        <v>31.714222222222229</v>
      </c>
      <c r="Y571" s="32">
        <v>1.6527777777777777</v>
      </c>
      <c r="Z571" s="37">
        <v>5.211471894838627E-2</v>
      </c>
      <c r="AA571" s="32">
        <v>2.3111111111111109</v>
      </c>
      <c r="AB571" s="32">
        <v>0</v>
      </c>
      <c r="AC571" s="37">
        <v>0</v>
      </c>
      <c r="AD571" s="32">
        <v>84.767666666666685</v>
      </c>
      <c r="AE571" s="32">
        <v>8.9082222222222232</v>
      </c>
      <c r="AF571" s="37">
        <v>0.10508985999640848</v>
      </c>
      <c r="AG571" s="32">
        <v>0</v>
      </c>
      <c r="AH571" s="32">
        <v>0</v>
      </c>
      <c r="AI571" s="37" t="s">
        <v>2466</v>
      </c>
      <c r="AJ571" s="32">
        <v>0</v>
      </c>
      <c r="AK571" s="32">
        <v>0</v>
      </c>
      <c r="AL571" s="37" t="s">
        <v>2466</v>
      </c>
      <c r="AM571" t="s">
        <v>865</v>
      </c>
      <c r="AN571" s="34">
        <v>5</v>
      </c>
      <c r="AX571"/>
      <c r="AY571"/>
    </row>
    <row r="572" spans="1:51" x14ac:dyDescent="0.25">
      <c r="A572" t="s">
        <v>2364</v>
      </c>
      <c r="B572" t="s">
        <v>1114</v>
      </c>
      <c r="C572" t="s">
        <v>2025</v>
      </c>
      <c r="D572" t="s">
        <v>2269</v>
      </c>
      <c r="E572" s="32">
        <v>83.577777777777783</v>
      </c>
      <c r="F572" s="32">
        <v>223.92922222222225</v>
      </c>
      <c r="G572" s="32">
        <v>56.974000000000004</v>
      </c>
      <c r="H572" s="37">
        <v>0.25442860665795691</v>
      </c>
      <c r="I572" s="32">
        <v>207.51255555555559</v>
      </c>
      <c r="J572" s="32">
        <v>56.974000000000004</v>
      </c>
      <c r="K572" s="37">
        <v>0.27455688089556024</v>
      </c>
      <c r="L572" s="32">
        <v>33.419444444444444</v>
      </c>
      <c r="M572" s="32">
        <v>0.25555555555555554</v>
      </c>
      <c r="N572" s="37">
        <v>7.6469121436289582E-3</v>
      </c>
      <c r="O572" s="32">
        <v>17.002777777777776</v>
      </c>
      <c r="P572" s="32">
        <v>0.25555555555555554</v>
      </c>
      <c r="Q572" s="37">
        <v>1.5030223819637313E-2</v>
      </c>
      <c r="R572" s="32">
        <v>10.727777777777778</v>
      </c>
      <c r="S572" s="32">
        <v>0</v>
      </c>
      <c r="T572" s="37">
        <v>0</v>
      </c>
      <c r="U572" s="32">
        <v>5.6888888888888891</v>
      </c>
      <c r="V572" s="32">
        <v>0</v>
      </c>
      <c r="W572" s="37">
        <v>0</v>
      </c>
      <c r="X572" s="32">
        <v>69.949000000000012</v>
      </c>
      <c r="Y572" s="32">
        <v>28.946222222222222</v>
      </c>
      <c r="Z572" s="37">
        <v>0.41381895698612153</v>
      </c>
      <c r="AA572" s="32">
        <v>0</v>
      </c>
      <c r="AB572" s="32">
        <v>0</v>
      </c>
      <c r="AC572" s="37" t="s">
        <v>2466</v>
      </c>
      <c r="AD572" s="32">
        <v>120.56077777777779</v>
      </c>
      <c r="AE572" s="32">
        <v>27.772222222222222</v>
      </c>
      <c r="AF572" s="37">
        <v>0.2303586849233259</v>
      </c>
      <c r="AG572" s="32">
        <v>0</v>
      </c>
      <c r="AH572" s="32">
        <v>0</v>
      </c>
      <c r="AI572" s="37" t="s">
        <v>2466</v>
      </c>
      <c r="AJ572" s="32">
        <v>0</v>
      </c>
      <c r="AK572" s="32">
        <v>0</v>
      </c>
      <c r="AL572" s="37" t="s">
        <v>2466</v>
      </c>
      <c r="AM572" t="s">
        <v>161</v>
      </c>
      <c r="AN572" s="34">
        <v>5</v>
      </c>
      <c r="AX572"/>
      <c r="AY572"/>
    </row>
    <row r="573" spans="1:51" x14ac:dyDescent="0.25">
      <c r="A573" t="s">
        <v>2364</v>
      </c>
      <c r="B573" t="s">
        <v>1036</v>
      </c>
      <c r="C573" t="s">
        <v>2025</v>
      </c>
      <c r="D573" t="s">
        <v>2269</v>
      </c>
      <c r="E573" s="32">
        <v>59.411111111111111</v>
      </c>
      <c r="F573" s="32">
        <v>219.65555555555557</v>
      </c>
      <c r="G573" s="32">
        <v>38.391666666666666</v>
      </c>
      <c r="H573" s="37">
        <v>0.17478122312711819</v>
      </c>
      <c r="I573" s="32">
        <v>200.46666666666667</v>
      </c>
      <c r="J573" s="32">
        <v>38.391666666666666</v>
      </c>
      <c r="K573" s="37">
        <v>0.19151147322913201</v>
      </c>
      <c r="L573" s="32">
        <v>31.458333333333336</v>
      </c>
      <c r="M573" s="32">
        <v>0.65277777777777779</v>
      </c>
      <c r="N573" s="37">
        <v>2.075055187637969E-2</v>
      </c>
      <c r="O573" s="32">
        <v>15.308333333333334</v>
      </c>
      <c r="P573" s="32">
        <v>0.65277777777777779</v>
      </c>
      <c r="Q573" s="37">
        <v>4.264198874977318E-2</v>
      </c>
      <c r="R573" s="32">
        <v>10.513888888888889</v>
      </c>
      <c r="S573" s="32">
        <v>0</v>
      </c>
      <c r="T573" s="37">
        <v>0</v>
      </c>
      <c r="U573" s="32">
        <v>5.6361111111111111</v>
      </c>
      <c r="V573" s="32">
        <v>0</v>
      </c>
      <c r="W573" s="37">
        <v>0</v>
      </c>
      <c r="X573" s="32">
        <v>68.63055555555556</v>
      </c>
      <c r="Y573" s="32">
        <v>32.875</v>
      </c>
      <c r="Z573" s="37">
        <v>0.4790140446027441</v>
      </c>
      <c r="AA573" s="32">
        <v>3.0388888888888888</v>
      </c>
      <c r="AB573" s="32">
        <v>0</v>
      </c>
      <c r="AC573" s="37">
        <v>0</v>
      </c>
      <c r="AD573" s="32">
        <v>116.52777777777777</v>
      </c>
      <c r="AE573" s="32">
        <v>4.8638888888888889</v>
      </c>
      <c r="AF573" s="37">
        <v>4.1740166865315856E-2</v>
      </c>
      <c r="AG573" s="32">
        <v>0</v>
      </c>
      <c r="AH573" s="32">
        <v>0</v>
      </c>
      <c r="AI573" s="37" t="s">
        <v>2466</v>
      </c>
      <c r="AJ573" s="32">
        <v>0</v>
      </c>
      <c r="AK573" s="32">
        <v>0</v>
      </c>
      <c r="AL573" s="37" t="s">
        <v>2466</v>
      </c>
      <c r="AM573" t="s">
        <v>80</v>
      </c>
      <c r="AN573" s="34">
        <v>5</v>
      </c>
      <c r="AX573"/>
      <c r="AY573"/>
    </row>
    <row r="574" spans="1:51" x14ac:dyDescent="0.25">
      <c r="A574" t="s">
        <v>2364</v>
      </c>
      <c r="B574" t="s">
        <v>1541</v>
      </c>
      <c r="C574" t="s">
        <v>2031</v>
      </c>
      <c r="D574" t="s">
        <v>2293</v>
      </c>
      <c r="E574" s="32">
        <v>131.4</v>
      </c>
      <c r="F574" s="32">
        <v>535.69800000000009</v>
      </c>
      <c r="G574" s="32">
        <v>183.70344444444441</v>
      </c>
      <c r="H574" s="37">
        <v>0.34292352117133978</v>
      </c>
      <c r="I574" s="32">
        <v>487.68155555555563</v>
      </c>
      <c r="J574" s="32">
        <v>183.70344444444441</v>
      </c>
      <c r="K574" s="37">
        <v>0.37668729184390348</v>
      </c>
      <c r="L574" s="32">
        <v>62.159666666666681</v>
      </c>
      <c r="M574" s="32">
        <v>29.442999999999987</v>
      </c>
      <c r="N574" s="37">
        <v>0.47366727620804455</v>
      </c>
      <c r="O574" s="32">
        <v>46.012444444444455</v>
      </c>
      <c r="P574" s="32">
        <v>29.442999999999987</v>
      </c>
      <c r="Q574" s="37">
        <v>0.63989210648326977</v>
      </c>
      <c r="R574" s="32">
        <v>10.902777777777779</v>
      </c>
      <c r="S574" s="32">
        <v>0</v>
      </c>
      <c r="T574" s="37">
        <v>0</v>
      </c>
      <c r="U574" s="32">
        <v>5.2444444444444445</v>
      </c>
      <c r="V574" s="32">
        <v>0</v>
      </c>
      <c r="W574" s="37">
        <v>0</v>
      </c>
      <c r="X574" s="32">
        <v>139.99688888888889</v>
      </c>
      <c r="Y574" s="32">
        <v>71.91200000000002</v>
      </c>
      <c r="Z574" s="37">
        <v>0.51366855771398112</v>
      </c>
      <c r="AA574" s="32">
        <v>31.869222222222216</v>
      </c>
      <c r="AB574" s="32">
        <v>0</v>
      </c>
      <c r="AC574" s="37">
        <v>0</v>
      </c>
      <c r="AD574" s="32">
        <v>301.67222222222227</v>
      </c>
      <c r="AE574" s="32">
        <v>82.348444444444425</v>
      </c>
      <c r="AF574" s="37">
        <v>0.27297324174508747</v>
      </c>
      <c r="AG574" s="32">
        <v>0</v>
      </c>
      <c r="AH574" s="32">
        <v>0</v>
      </c>
      <c r="AI574" s="37" t="s">
        <v>2466</v>
      </c>
      <c r="AJ574" s="32">
        <v>0</v>
      </c>
      <c r="AK574" s="32">
        <v>0</v>
      </c>
      <c r="AL574" s="37" t="s">
        <v>2466</v>
      </c>
      <c r="AM574" t="s">
        <v>596</v>
      </c>
      <c r="AN574" s="34">
        <v>5</v>
      </c>
      <c r="AX574"/>
      <c r="AY574"/>
    </row>
    <row r="575" spans="1:51" x14ac:dyDescent="0.25">
      <c r="A575" t="s">
        <v>2364</v>
      </c>
      <c r="B575" t="s">
        <v>1511</v>
      </c>
      <c r="C575" t="s">
        <v>2025</v>
      </c>
      <c r="D575" t="s">
        <v>2269</v>
      </c>
      <c r="E575" s="32">
        <v>64.488888888888894</v>
      </c>
      <c r="F575" s="32">
        <v>297.50388888888892</v>
      </c>
      <c r="G575" s="32">
        <v>18.114000000000001</v>
      </c>
      <c r="H575" s="37">
        <v>6.0886599054727569E-2</v>
      </c>
      <c r="I575" s="32">
        <v>274.37644444444447</v>
      </c>
      <c r="J575" s="32">
        <v>16.142111111111113</v>
      </c>
      <c r="K575" s="37">
        <v>5.8831985900960074E-2</v>
      </c>
      <c r="L575" s="32">
        <v>31.139888888888894</v>
      </c>
      <c r="M575" s="32">
        <v>0.1411111111111111</v>
      </c>
      <c r="N575" s="37">
        <v>4.5315226272840473E-3</v>
      </c>
      <c r="O575" s="32">
        <v>14.873222222222227</v>
      </c>
      <c r="P575" s="32">
        <v>0.1411111111111111</v>
      </c>
      <c r="Q575" s="37">
        <v>9.4875951560970846E-3</v>
      </c>
      <c r="R575" s="32">
        <v>11.022222222222222</v>
      </c>
      <c r="S575" s="32">
        <v>0</v>
      </c>
      <c r="T575" s="37">
        <v>0</v>
      </c>
      <c r="U575" s="32">
        <v>5.2444444444444445</v>
      </c>
      <c r="V575" s="32">
        <v>0</v>
      </c>
      <c r="W575" s="37">
        <v>0</v>
      </c>
      <c r="X575" s="32">
        <v>99.895333333333312</v>
      </c>
      <c r="Y575" s="32">
        <v>7.6166666666666663</v>
      </c>
      <c r="Z575" s="37">
        <v>7.6246471306634284E-2</v>
      </c>
      <c r="AA575" s="32">
        <v>6.8607777777777796</v>
      </c>
      <c r="AB575" s="32">
        <v>1.9718888888888886</v>
      </c>
      <c r="AC575" s="37">
        <v>0.28741477318736119</v>
      </c>
      <c r="AD575" s="32">
        <v>159.60788888888891</v>
      </c>
      <c r="AE575" s="32">
        <v>8.3843333333333341</v>
      </c>
      <c r="AF575" s="37">
        <v>5.2530820322860675E-2</v>
      </c>
      <c r="AG575" s="32">
        <v>0</v>
      </c>
      <c r="AH575" s="32">
        <v>0</v>
      </c>
      <c r="AI575" s="37" t="s">
        <v>2466</v>
      </c>
      <c r="AJ575" s="32">
        <v>0</v>
      </c>
      <c r="AK575" s="32">
        <v>0</v>
      </c>
      <c r="AL575" s="37" t="s">
        <v>2466</v>
      </c>
      <c r="AM575" t="s">
        <v>566</v>
      </c>
      <c r="AN575" s="34">
        <v>5</v>
      </c>
      <c r="AX575"/>
      <c r="AY575"/>
    </row>
    <row r="576" spans="1:51" x14ac:dyDescent="0.25">
      <c r="A576" t="s">
        <v>2364</v>
      </c>
      <c r="B576" t="s">
        <v>1145</v>
      </c>
      <c r="C576" t="s">
        <v>1994</v>
      </c>
      <c r="D576" t="s">
        <v>2248</v>
      </c>
      <c r="E576" s="32">
        <v>52.144444444444446</v>
      </c>
      <c r="F576" s="32">
        <v>151.69544444444443</v>
      </c>
      <c r="G576" s="32">
        <v>0</v>
      </c>
      <c r="H576" s="37">
        <v>0</v>
      </c>
      <c r="I576" s="32">
        <v>138.73077777777777</v>
      </c>
      <c r="J576" s="32">
        <v>0</v>
      </c>
      <c r="K576" s="37">
        <v>0</v>
      </c>
      <c r="L576" s="32">
        <v>26.694111111111116</v>
      </c>
      <c r="M576" s="32">
        <v>0</v>
      </c>
      <c r="N576" s="37">
        <v>0</v>
      </c>
      <c r="O576" s="32">
        <v>17.183000000000007</v>
      </c>
      <c r="P576" s="32">
        <v>0</v>
      </c>
      <c r="Q576" s="37">
        <v>0</v>
      </c>
      <c r="R576" s="32">
        <v>4.4000000000000004</v>
      </c>
      <c r="S576" s="32">
        <v>0</v>
      </c>
      <c r="T576" s="37">
        <v>0</v>
      </c>
      <c r="U576" s="32">
        <v>5.1111111111111107</v>
      </c>
      <c r="V576" s="32">
        <v>0</v>
      </c>
      <c r="W576" s="37">
        <v>0</v>
      </c>
      <c r="X576" s="32">
        <v>30.952555555555556</v>
      </c>
      <c r="Y576" s="32">
        <v>0</v>
      </c>
      <c r="Z576" s="37">
        <v>0</v>
      </c>
      <c r="AA576" s="32">
        <v>3.4535555555555555</v>
      </c>
      <c r="AB576" s="32">
        <v>0</v>
      </c>
      <c r="AC576" s="37">
        <v>0</v>
      </c>
      <c r="AD576" s="32">
        <v>70.038888888888891</v>
      </c>
      <c r="AE576" s="32">
        <v>0</v>
      </c>
      <c r="AF576" s="37">
        <v>0</v>
      </c>
      <c r="AG576" s="32">
        <v>20.556333333333331</v>
      </c>
      <c r="AH576" s="32">
        <v>0</v>
      </c>
      <c r="AI576" s="37">
        <v>0</v>
      </c>
      <c r="AJ576" s="32">
        <v>0</v>
      </c>
      <c r="AK576" s="32">
        <v>0</v>
      </c>
      <c r="AL576" s="37" t="s">
        <v>2466</v>
      </c>
      <c r="AM576" t="s">
        <v>192</v>
      </c>
      <c r="AN576" s="34">
        <v>5</v>
      </c>
      <c r="AX576"/>
      <c r="AY576"/>
    </row>
    <row r="577" spans="1:51" x14ac:dyDescent="0.25">
      <c r="A577" t="s">
        <v>2364</v>
      </c>
      <c r="B577" t="s">
        <v>1741</v>
      </c>
      <c r="C577" t="s">
        <v>1945</v>
      </c>
      <c r="D577" t="s">
        <v>2321</v>
      </c>
      <c r="E577" s="32">
        <v>33.244444444444447</v>
      </c>
      <c r="F577" s="32">
        <v>127.83544444444446</v>
      </c>
      <c r="G577" s="32">
        <v>6.6393333333333331</v>
      </c>
      <c r="H577" s="37">
        <v>5.1936560804297878E-2</v>
      </c>
      <c r="I577" s="32">
        <v>108.71266666666668</v>
      </c>
      <c r="J577" s="32">
        <v>6.6393333333333331</v>
      </c>
      <c r="K577" s="37">
        <v>6.1072306814906566E-2</v>
      </c>
      <c r="L577" s="32">
        <v>34.268000000000001</v>
      </c>
      <c r="M577" s="32">
        <v>0.64588888888888896</v>
      </c>
      <c r="N577" s="37">
        <v>1.884816414406703E-2</v>
      </c>
      <c r="O577" s="32">
        <v>19.617444444444445</v>
      </c>
      <c r="P577" s="32">
        <v>0.64588888888888896</v>
      </c>
      <c r="Q577" s="37">
        <v>3.2924211444462698E-2</v>
      </c>
      <c r="R577" s="32">
        <v>9.1061111111111099</v>
      </c>
      <c r="S577" s="32">
        <v>0</v>
      </c>
      <c r="T577" s="37">
        <v>0</v>
      </c>
      <c r="U577" s="32">
        <v>5.5444444444444443</v>
      </c>
      <c r="V577" s="32">
        <v>0</v>
      </c>
      <c r="W577" s="37">
        <v>0</v>
      </c>
      <c r="X577" s="32">
        <v>15.439777777777772</v>
      </c>
      <c r="Y577" s="32">
        <v>2.6506666666666665</v>
      </c>
      <c r="Z577" s="37">
        <v>0.17167777314008553</v>
      </c>
      <c r="AA577" s="32">
        <v>4.4722222222222223</v>
      </c>
      <c r="AB577" s="32">
        <v>0</v>
      </c>
      <c r="AC577" s="37">
        <v>0</v>
      </c>
      <c r="AD577" s="32">
        <v>73.65544444444447</v>
      </c>
      <c r="AE577" s="32">
        <v>3.3427777777777772</v>
      </c>
      <c r="AF577" s="37">
        <v>4.538398760595503E-2</v>
      </c>
      <c r="AG577" s="32">
        <v>0</v>
      </c>
      <c r="AH577" s="32">
        <v>0</v>
      </c>
      <c r="AI577" s="37" t="s">
        <v>2466</v>
      </c>
      <c r="AJ577" s="32">
        <v>0</v>
      </c>
      <c r="AK577" s="32">
        <v>0</v>
      </c>
      <c r="AL577" s="37" t="s">
        <v>2466</v>
      </c>
      <c r="AM577" t="s">
        <v>800</v>
      </c>
      <c r="AN577" s="34">
        <v>5</v>
      </c>
      <c r="AX577"/>
      <c r="AY577"/>
    </row>
    <row r="578" spans="1:51" x14ac:dyDescent="0.25">
      <c r="A578" t="s">
        <v>2364</v>
      </c>
      <c r="B578" t="s">
        <v>1602</v>
      </c>
      <c r="C578" t="s">
        <v>1926</v>
      </c>
      <c r="D578" t="s">
        <v>2241</v>
      </c>
      <c r="E578" s="32">
        <v>54.333333333333336</v>
      </c>
      <c r="F578" s="32">
        <v>248.33422222222219</v>
      </c>
      <c r="G578" s="32">
        <v>56.797222222222224</v>
      </c>
      <c r="H578" s="37">
        <v>0.2287128278735468</v>
      </c>
      <c r="I578" s="32">
        <v>214.58977777777778</v>
      </c>
      <c r="J578" s="32">
        <v>56.797222222222224</v>
      </c>
      <c r="K578" s="37">
        <v>0.26467813523270239</v>
      </c>
      <c r="L578" s="32">
        <v>48.589777777777776</v>
      </c>
      <c r="M578" s="32">
        <v>2.588888888888889</v>
      </c>
      <c r="N578" s="37">
        <v>5.3280525396288206E-2</v>
      </c>
      <c r="O578" s="32">
        <v>34.161999999999999</v>
      </c>
      <c r="P578" s="32">
        <v>2.588888888888889</v>
      </c>
      <c r="Q578" s="37">
        <v>7.5782708532547538E-2</v>
      </c>
      <c r="R578" s="32">
        <v>7.9833333333333334</v>
      </c>
      <c r="S578" s="32">
        <v>0</v>
      </c>
      <c r="T578" s="37">
        <v>0</v>
      </c>
      <c r="U578" s="32">
        <v>6.4444444444444446</v>
      </c>
      <c r="V578" s="32">
        <v>0</v>
      </c>
      <c r="W578" s="37">
        <v>0</v>
      </c>
      <c r="X578" s="32">
        <v>49.030555555555559</v>
      </c>
      <c r="Y578" s="32">
        <v>6.2444444444444445</v>
      </c>
      <c r="Z578" s="37">
        <v>0.12735822333012292</v>
      </c>
      <c r="AA578" s="32">
        <v>19.316666666666666</v>
      </c>
      <c r="AB578" s="32">
        <v>0</v>
      </c>
      <c r="AC578" s="37">
        <v>0</v>
      </c>
      <c r="AD578" s="32">
        <v>131.39722222222221</v>
      </c>
      <c r="AE578" s="32">
        <v>47.963888888888889</v>
      </c>
      <c r="AF578" s="37">
        <v>0.36502970213305713</v>
      </c>
      <c r="AG578" s="32">
        <v>0</v>
      </c>
      <c r="AH578" s="32">
        <v>0</v>
      </c>
      <c r="AI578" s="37" t="s">
        <v>2466</v>
      </c>
      <c r="AJ578" s="32">
        <v>0</v>
      </c>
      <c r="AK578" s="32">
        <v>0</v>
      </c>
      <c r="AL578" s="37" t="s">
        <v>2466</v>
      </c>
      <c r="AM578" t="s">
        <v>658</v>
      </c>
      <c r="AN578" s="34">
        <v>5</v>
      </c>
      <c r="AX578"/>
      <c r="AY578"/>
    </row>
    <row r="579" spans="1:51" x14ac:dyDescent="0.25">
      <c r="A579" t="s">
        <v>2364</v>
      </c>
      <c r="B579" t="s">
        <v>1486</v>
      </c>
      <c r="C579" t="s">
        <v>1918</v>
      </c>
      <c r="D579" t="s">
        <v>2301</v>
      </c>
      <c r="E579" s="32">
        <v>64.75555555555556</v>
      </c>
      <c r="F579" s="32">
        <v>213.63966666666664</v>
      </c>
      <c r="G579" s="32">
        <v>28.104222222222226</v>
      </c>
      <c r="H579" s="37">
        <v>0.1315496445988755</v>
      </c>
      <c r="I579" s="32">
        <v>203.50633333333332</v>
      </c>
      <c r="J579" s="32">
        <v>28.104222222222226</v>
      </c>
      <c r="K579" s="37">
        <v>0.13809998815215691</v>
      </c>
      <c r="L579" s="32">
        <v>29.361333333333334</v>
      </c>
      <c r="M579" s="32">
        <v>1.6666666666666666E-2</v>
      </c>
      <c r="N579" s="37">
        <v>5.6763998001907272E-4</v>
      </c>
      <c r="O579" s="32">
        <v>19.228000000000002</v>
      </c>
      <c r="P579" s="32">
        <v>1.6666666666666666E-2</v>
      </c>
      <c r="Q579" s="37">
        <v>8.6679148464045483E-4</v>
      </c>
      <c r="R579" s="32">
        <v>5.6888888888888891</v>
      </c>
      <c r="S579" s="32">
        <v>0</v>
      </c>
      <c r="T579" s="37">
        <v>0</v>
      </c>
      <c r="U579" s="32">
        <v>4.4444444444444446</v>
      </c>
      <c r="V579" s="32">
        <v>0</v>
      </c>
      <c r="W579" s="37">
        <v>0</v>
      </c>
      <c r="X579" s="32">
        <v>71.11944444444444</v>
      </c>
      <c r="Y579" s="32">
        <v>10.148666666666667</v>
      </c>
      <c r="Z579" s="37">
        <v>0.14269890247236652</v>
      </c>
      <c r="AA579" s="32">
        <v>0</v>
      </c>
      <c r="AB579" s="32">
        <v>0</v>
      </c>
      <c r="AC579" s="37" t="s">
        <v>2466</v>
      </c>
      <c r="AD579" s="32">
        <v>113.15888888888888</v>
      </c>
      <c r="AE579" s="32">
        <v>17.93888888888889</v>
      </c>
      <c r="AF579" s="37">
        <v>0.15852832300698136</v>
      </c>
      <c r="AG579" s="32">
        <v>0</v>
      </c>
      <c r="AH579" s="32">
        <v>0</v>
      </c>
      <c r="AI579" s="37" t="s">
        <v>2466</v>
      </c>
      <c r="AJ579" s="32">
        <v>0</v>
      </c>
      <c r="AK579" s="32">
        <v>0</v>
      </c>
      <c r="AL579" s="37" t="s">
        <v>2466</v>
      </c>
      <c r="AM579" t="s">
        <v>541</v>
      </c>
      <c r="AN579" s="34">
        <v>5</v>
      </c>
      <c r="AX579"/>
      <c r="AY579"/>
    </row>
    <row r="580" spans="1:51" x14ac:dyDescent="0.25">
      <c r="A580" t="s">
        <v>2364</v>
      </c>
      <c r="B580" t="s">
        <v>1436</v>
      </c>
      <c r="C580" t="s">
        <v>2166</v>
      </c>
      <c r="D580" t="s">
        <v>2244</v>
      </c>
      <c r="E580" s="32">
        <v>88.266666666666666</v>
      </c>
      <c r="F580" s="32">
        <v>271.35500000000002</v>
      </c>
      <c r="G580" s="32">
        <v>53.645555555555546</v>
      </c>
      <c r="H580" s="37">
        <v>0.19769510624663464</v>
      </c>
      <c r="I580" s="32">
        <v>248.36411111111116</v>
      </c>
      <c r="J580" s="32">
        <v>53.645555555555546</v>
      </c>
      <c r="K580" s="37">
        <v>0.21599560144000043</v>
      </c>
      <c r="L580" s="32">
        <v>32.920555555555566</v>
      </c>
      <c r="M580" s="32">
        <v>1.5177777777777777</v>
      </c>
      <c r="N580" s="37">
        <v>4.6104257724825744E-2</v>
      </c>
      <c r="O580" s="32">
        <v>14.326000000000004</v>
      </c>
      <c r="P580" s="32">
        <v>1.5177777777777777</v>
      </c>
      <c r="Q580" s="37">
        <v>0.10594567763351789</v>
      </c>
      <c r="R580" s="32">
        <v>12.733666666666666</v>
      </c>
      <c r="S580" s="32">
        <v>0</v>
      </c>
      <c r="T580" s="37">
        <v>0</v>
      </c>
      <c r="U580" s="32">
        <v>5.8608888888888915</v>
      </c>
      <c r="V580" s="32">
        <v>0</v>
      </c>
      <c r="W580" s="37">
        <v>0</v>
      </c>
      <c r="X580" s="32">
        <v>67.216000000000022</v>
      </c>
      <c r="Y580" s="32">
        <v>7.4405555555555551</v>
      </c>
      <c r="Z580" s="37">
        <v>0.11069619667274982</v>
      </c>
      <c r="AA580" s="32">
        <v>4.3963333333333345</v>
      </c>
      <c r="AB580" s="32">
        <v>0</v>
      </c>
      <c r="AC580" s="37">
        <v>0</v>
      </c>
      <c r="AD580" s="32">
        <v>166.82211111111113</v>
      </c>
      <c r="AE580" s="32">
        <v>44.687222222222211</v>
      </c>
      <c r="AF580" s="37">
        <v>0.26787349665212234</v>
      </c>
      <c r="AG580" s="32">
        <v>0</v>
      </c>
      <c r="AH580" s="32">
        <v>0</v>
      </c>
      <c r="AI580" s="37" t="s">
        <v>2466</v>
      </c>
      <c r="AJ580" s="32">
        <v>0</v>
      </c>
      <c r="AK580" s="32">
        <v>0</v>
      </c>
      <c r="AL580" s="37" t="s">
        <v>2466</v>
      </c>
      <c r="AM580" t="s">
        <v>489</v>
      </c>
      <c r="AN580" s="34">
        <v>5</v>
      </c>
      <c r="AX580"/>
      <c r="AY580"/>
    </row>
    <row r="581" spans="1:51" x14ac:dyDescent="0.25">
      <c r="A581" t="s">
        <v>2364</v>
      </c>
      <c r="B581" t="s">
        <v>1216</v>
      </c>
      <c r="C581" t="s">
        <v>2110</v>
      </c>
      <c r="D581" t="s">
        <v>2246</v>
      </c>
      <c r="E581" s="32">
        <v>61.12222222222222</v>
      </c>
      <c r="F581" s="32">
        <v>214.93755555555555</v>
      </c>
      <c r="G581" s="32">
        <v>1.7222222222222221</v>
      </c>
      <c r="H581" s="37">
        <v>8.0126631093888762E-3</v>
      </c>
      <c r="I581" s="32">
        <v>194.62788888888889</v>
      </c>
      <c r="J581" s="32">
        <v>1.7222222222222221</v>
      </c>
      <c r="K581" s="37">
        <v>8.8487946514459771E-3</v>
      </c>
      <c r="L581" s="32">
        <v>37.529999999999987</v>
      </c>
      <c r="M581" s="32">
        <v>1.3333333333333333</v>
      </c>
      <c r="N581" s="37">
        <v>3.5527133848476784E-2</v>
      </c>
      <c r="O581" s="32">
        <v>22.909222222222212</v>
      </c>
      <c r="P581" s="32">
        <v>1.3333333333333333</v>
      </c>
      <c r="Q581" s="37">
        <v>5.8200724599021279E-2</v>
      </c>
      <c r="R581" s="32">
        <v>8.0926666666666662</v>
      </c>
      <c r="S581" s="32">
        <v>0</v>
      </c>
      <c r="T581" s="37">
        <v>0</v>
      </c>
      <c r="U581" s="32">
        <v>6.5281111111111105</v>
      </c>
      <c r="V581" s="32">
        <v>0</v>
      </c>
      <c r="W581" s="37">
        <v>0</v>
      </c>
      <c r="X581" s="32">
        <v>44.98344444444443</v>
      </c>
      <c r="Y581" s="32">
        <v>0.13333333333333333</v>
      </c>
      <c r="Z581" s="37">
        <v>2.9640534418835579E-3</v>
      </c>
      <c r="AA581" s="32">
        <v>5.6888888888888891</v>
      </c>
      <c r="AB581" s="32">
        <v>0</v>
      </c>
      <c r="AC581" s="37">
        <v>0</v>
      </c>
      <c r="AD581" s="32">
        <v>126.73522222222226</v>
      </c>
      <c r="AE581" s="32">
        <v>0.25555555555555554</v>
      </c>
      <c r="AF581" s="37">
        <v>2.0164524989545124E-3</v>
      </c>
      <c r="AG581" s="32">
        <v>0</v>
      </c>
      <c r="AH581" s="32">
        <v>0</v>
      </c>
      <c r="AI581" s="37" t="s">
        <v>2466</v>
      </c>
      <c r="AJ581" s="32">
        <v>0</v>
      </c>
      <c r="AK581" s="32">
        <v>0</v>
      </c>
      <c r="AL581" s="37" t="s">
        <v>2466</v>
      </c>
      <c r="AM581" t="s">
        <v>265</v>
      </c>
      <c r="AN581" s="34">
        <v>5</v>
      </c>
      <c r="AX581"/>
      <c r="AY581"/>
    </row>
    <row r="582" spans="1:51" x14ac:dyDescent="0.25">
      <c r="A582" t="s">
        <v>2364</v>
      </c>
      <c r="B582" t="s">
        <v>1448</v>
      </c>
      <c r="C582" t="s">
        <v>2169</v>
      </c>
      <c r="D582" t="s">
        <v>2293</v>
      </c>
      <c r="E582" s="32">
        <v>91.033333333333331</v>
      </c>
      <c r="F582" s="32">
        <v>289.05088888888889</v>
      </c>
      <c r="G582" s="32">
        <v>46.320333333333323</v>
      </c>
      <c r="H582" s="37">
        <v>0.16024975225431273</v>
      </c>
      <c r="I582" s="32">
        <v>248.58977777777778</v>
      </c>
      <c r="J582" s="32">
        <v>46.320333333333323</v>
      </c>
      <c r="K582" s="37">
        <v>0.18633241377584128</v>
      </c>
      <c r="L582" s="32">
        <v>62.532444444444451</v>
      </c>
      <c r="M582" s="32">
        <v>1.0185555555555557</v>
      </c>
      <c r="N582" s="37">
        <v>1.6288433382137629E-2</v>
      </c>
      <c r="O582" s="32">
        <v>47.751888888888892</v>
      </c>
      <c r="P582" s="32">
        <v>1.0185555555555557</v>
      </c>
      <c r="Q582" s="37">
        <v>2.1330162623002698E-2</v>
      </c>
      <c r="R582" s="32">
        <v>9.4472222222222229</v>
      </c>
      <c r="S582" s="32">
        <v>0</v>
      </c>
      <c r="T582" s="37">
        <v>0</v>
      </c>
      <c r="U582" s="32">
        <v>5.333333333333333</v>
      </c>
      <c r="V582" s="32">
        <v>0</v>
      </c>
      <c r="W582" s="37">
        <v>0</v>
      </c>
      <c r="X582" s="32">
        <v>29.762888888888892</v>
      </c>
      <c r="Y582" s="32">
        <v>9.2378888888888877</v>
      </c>
      <c r="Z582" s="37">
        <v>0.31038280334196944</v>
      </c>
      <c r="AA582" s="32">
        <v>25.680555555555557</v>
      </c>
      <c r="AB582" s="32">
        <v>0</v>
      </c>
      <c r="AC582" s="37">
        <v>0</v>
      </c>
      <c r="AD582" s="32">
        <v>171.07499999999999</v>
      </c>
      <c r="AE582" s="32">
        <v>36.063888888888883</v>
      </c>
      <c r="AF582" s="37">
        <v>0.21080747560361762</v>
      </c>
      <c r="AG582" s="32">
        <v>0</v>
      </c>
      <c r="AH582" s="32">
        <v>0</v>
      </c>
      <c r="AI582" s="37" t="s">
        <v>2466</v>
      </c>
      <c r="AJ582" s="32">
        <v>0</v>
      </c>
      <c r="AK582" s="32">
        <v>0</v>
      </c>
      <c r="AL582" s="37" t="s">
        <v>2466</v>
      </c>
      <c r="AM582" t="s">
        <v>503</v>
      </c>
      <c r="AN582" s="34">
        <v>5</v>
      </c>
      <c r="AX582"/>
      <c r="AY582"/>
    </row>
    <row r="583" spans="1:51" x14ac:dyDescent="0.25">
      <c r="A583" t="s">
        <v>2364</v>
      </c>
      <c r="B583" t="s">
        <v>1786</v>
      </c>
      <c r="C583" t="s">
        <v>2142</v>
      </c>
      <c r="D583" t="s">
        <v>2293</v>
      </c>
      <c r="E583" s="32">
        <v>31.488888888888887</v>
      </c>
      <c r="F583" s="32">
        <v>113.49233333333332</v>
      </c>
      <c r="G583" s="32">
        <v>7.7777777777777779E-2</v>
      </c>
      <c r="H583" s="37">
        <v>6.8531305589902803E-4</v>
      </c>
      <c r="I583" s="32">
        <v>101.79788888888889</v>
      </c>
      <c r="J583" s="32">
        <v>7.7777777777777779E-2</v>
      </c>
      <c r="K583" s="37">
        <v>7.6404116653805301E-4</v>
      </c>
      <c r="L583" s="32">
        <v>23.284222222222219</v>
      </c>
      <c r="M583" s="32">
        <v>0</v>
      </c>
      <c r="N583" s="37">
        <v>0</v>
      </c>
      <c r="O583" s="32">
        <v>17.278666666666663</v>
      </c>
      <c r="P583" s="32">
        <v>0</v>
      </c>
      <c r="Q583" s="37">
        <v>0</v>
      </c>
      <c r="R583" s="32">
        <v>0</v>
      </c>
      <c r="S583" s="32">
        <v>0</v>
      </c>
      <c r="T583" s="37" t="s">
        <v>2466</v>
      </c>
      <c r="U583" s="32">
        <v>6.0055555555555555</v>
      </c>
      <c r="V583" s="32">
        <v>0</v>
      </c>
      <c r="W583" s="37">
        <v>0</v>
      </c>
      <c r="X583" s="32">
        <v>25.068888888888893</v>
      </c>
      <c r="Y583" s="32">
        <v>0</v>
      </c>
      <c r="Z583" s="37">
        <v>0</v>
      </c>
      <c r="AA583" s="32">
        <v>5.6888888888888891</v>
      </c>
      <c r="AB583" s="32">
        <v>0</v>
      </c>
      <c r="AC583" s="37">
        <v>0</v>
      </c>
      <c r="AD583" s="32">
        <v>32.341777777777772</v>
      </c>
      <c r="AE583" s="32">
        <v>0</v>
      </c>
      <c r="AF583" s="37">
        <v>0</v>
      </c>
      <c r="AG583" s="32">
        <v>27.108555555555551</v>
      </c>
      <c r="AH583" s="32">
        <v>7.7777777777777779E-2</v>
      </c>
      <c r="AI583" s="37">
        <v>2.8691229091266806E-3</v>
      </c>
      <c r="AJ583" s="32">
        <v>0</v>
      </c>
      <c r="AK583" s="32">
        <v>0</v>
      </c>
      <c r="AL583" s="37" t="s">
        <v>2466</v>
      </c>
      <c r="AM583" t="s">
        <v>845</v>
      </c>
      <c r="AN583" s="34">
        <v>5</v>
      </c>
      <c r="AX583"/>
      <c r="AY583"/>
    </row>
    <row r="584" spans="1:51" x14ac:dyDescent="0.25">
      <c r="A584" t="s">
        <v>2364</v>
      </c>
      <c r="B584" t="s">
        <v>992</v>
      </c>
      <c r="C584" t="s">
        <v>2024</v>
      </c>
      <c r="D584" t="s">
        <v>2256</v>
      </c>
      <c r="E584" s="32">
        <v>68.422222222222217</v>
      </c>
      <c r="F584" s="32">
        <v>211.17866666666669</v>
      </c>
      <c r="G584" s="32">
        <v>28.073111111111103</v>
      </c>
      <c r="H584" s="37">
        <v>0.13293535542310667</v>
      </c>
      <c r="I584" s="32">
        <v>182.67700000000002</v>
      </c>
      <c r="J584" s="32">
        <v>28.073111111111103</v>
      </c>
      <c r="K584" s="37">
        <v>0.15367622147895521</v>
      </c>
      <c r="L584" s="32">
        <v>50.686777777777792</v>
      </c>
      <c r="M584" s="32">
        <v>9.2367777777777764</v>
      </c>
      <c r="N584" s="37">
        <v>0.1822324910507013</v>
      </c>
      <c r="O584" s="32">
        <v>35.117333333333342</v>
      </c>
      <c r="P584" s="32">
        <v>9.2367777777777764</v>
      </c>
      <c r="Q584" s="37">
        <v>0.26302617257701155</v>
      </c>
      <c r="R584" s="32">
        <v>10.41388888888889</v>
      </c>
      <c r="S584" s="32">
        <v>0</v>
      </c>
      <c r="T584" s="37">
        <v>0</v>
      </c>
      <c r="U584" s="32">
        <v>5.1555555555555559</v>
      </c>
      <c r="V584" s="32">
        <v>0</v>
      </c>
      <c r="W584" s="37">
        <v>0</v>
      </c>
      <c r="X584" s="32">
        <v>33.210444444444448</v>
      </c>
      <c r="Y584" s="32">
        <v>1.5409999999999999</v>
      </c>
      <c r="Z584" s="37">
        <v>4.6401065260594052E-2</v>
      </c>
      <c r="AA584" s="32">
        <v>12.932222222222224</v>
      </c>
      <c r="AB584" s="32">
        <v>0</v>
      </c>
      <c r="AC584" s="37">
        <v>0</v>
      </c>
      <c r="AD584" s="32">
        <v>114.34922222222222</v>
      </c>
      <c r="AE584" s="32">
        <v>17.295333333333328</v>
      </c>
      <c r="AF584" s="37">
        <v>0.15125011781647443</v>
      </c>
      <c r="AG584" s="32">
        <v>0</v>
      </c>
      <c r="AH584" s="32">
        <v>0</v>
      </c>
      <c r="AI584" s="37" t="s">
        <v>2466</v>
      </c>
      <c r="AJ584" s="32">
        <v>0</v>
      </c>
      <c r="AK584" s="32">
        <v>0</v>
      </c>
      <c r="AL584" s="37" t="s">
        <v>2466</v>
      </c>
      <c r="AM584" t="s">
        <v>36</v>
      </c>
      <c r="AN584" s="34">
        <v>5</v>
      </c>
      <c r="AX584"/>
      <c r="AY584"/>
    </row>
    <row r="585" spans="1:51" x14ac:dyDescent="0.25">
      <c r="A585" t="s">
        <v>2364</v>
      </c>
      <c r="B585" t="s">
        <v>1696</v>
      </c>
      <c r="C585" t="s">
        <v>2005</v>
      </c>
      <c r="D585" t="s">
        <v>2295</v>
      </c>
      <c r="E585" s="32">
        <v>42.866666666666667</v>
      </c>
      <c r="F585" s="32">
        <v>145.07777777777778</v>
      </c>
      <c r="G585" s="32">
        <v>0</v>
      </c>
      <c r="H585" s="37">
        <v>0</v>
      </c>
      <c r="I585" s="32">
        <v>121.18333333333334</v>
      </c>
      <c r="J585" s="32">
        <v>0</v>
      </c>
      <c r="K585" s="37">
        <v>0</v>
      </c>
      <c r="L585" s="32">
        <v>33.494444444444447</v>
      </c>
      <c r="M585" s="32">
        <v>0</v>
      </c>
      <c r="N585" s="37">
        <v>0</v>
      </c>
      <c r="O585" s="32">
        <v>14.669444444444444</v>
      </c>
      <c r="P585" s="32">
        <v>0</v>
      </c>
      <c r="Q585" s="37">
        <v>0</v>
      </c>
      <c r="R585" s="32">
        <v>13.136111111111111</v>
      </c>
      <c r="S585" s="32">
        <v>0</v>
      </c>
      <c r="T585" s="37">
        <v>0</v>
      </c>
      <c r="U585" s="32">
        <v>5.6888888888888891</v>
      </c>
      <c r="V585" s="32">
        <v>0</v>
      </c>
      <c r="W585" s="37">
        <v>0</v>
      </c>
      <c r="X585" s="32">
        <v>26.241666666666667</v>
      </c>
      <c r="Y585" s="32">
        <v>0</v>
      </c>
      <c r="Z585" s="37">
        <v>0</v>
      </c>
      <c r="AA585" s="32">
        <v>5.0694444444444446</v>
      </c>
      <c r="AB585" s="32">
        <v>0</v>
      </c>
      <c r="AC585" s="37">
        <v>0</v>
      </c>
      <c r="AD585" s="32">
        <v>80.272222222222226</v>
      </c>
      <c r="AE585" s="32">
        <v>0</v>
      </c>
      <c r="AF585" s="37">
        <v>0</v>
      </c>
      <c r="AG585" s="32">
        <v>0</v>
      </c>
      <c r="AH585" s="32">
        <v>0</v>
      </c>
      <c r="AI585" s="37" t="s">
        <v>2466</v>
      </c>
      <c r="AJ585" s="32">
        <v>0</v>
      </c>
      <c r="AK585" s="32">
        <v>0</v>
      </c>
      <c r="AL585" s="37" t="s">
        <v>2466</v>
      </c>
      <c r="AM585" t="s">
        <v>754</v>
      </c>
      <c r="AN585" s="34">
        <v>5</v>
      </c>
      <c r="AX585"/>
      <c r="AY585"/>
    </row>
    <row r="586" spans="1:51" x14ac:dyDescent="0.25">
      <c r="A586" t="s">
        <v>2364</v>
      </c>
      <c r="B586" t="s">
        <v>1263</v>
      </c>
      <c r="C586" t="s">
        <v>2125</v>
      </c>
      <c r="D586" t="s">
        <v>2302</v>
      </c>
      <c r="E586" s="32">
        <v>84.411111111111111</v>
      </c>
      <c r="F586" s="32">
        <v>264.07355555555557</v>
      </c>
      <c r="G586" s="32">
        <v>0</v>
      </c>
      <c r="H586" s="37">
        <v>0</v>
      </c>
      <c r="I586" s="32">
        <v>238.46244444444446</v>
      </c>
      <c r="J586" s="32">
        <v>0</v>
      </c>
      <c r="K586" s="37">
        <v>0</v>
      </c>
      <c r="L586" s="32">
        <v>24.824999999999999</v>
      </c>
      <c r="M586" s="32">
        <v>0</v>
      </c>
      <c r="N586" s="37">
        <v>0</v>
      </c>
      <c r="O586" s="32">
        <v>11.402777777777779</v>
      </c>
      <c r="P586" s="32">
        <v>0</v>
      </c>
      <c r="Q586" s="37">
        <v>0</v>
      </c>
      <c r="R586" s="32">
        <v>6.9</v>
      </c>
      <c r="S586" s="32">
        <v>0</v>
      </c>
      <c r="T586" s="37">
        <v>0</v>
      </c>
      <c r="U586" s="32">
        <v>6.5222222222222221</v>
      </c>
      <c r="V586" s="32">
        <v>0</v>
      </c>
      <c r="W586" s="37">
        <v>0</v>
      </c>
      <c r="X586" s="32">
        <v>72.138333333333335</v>
      </c>
      <c r="Y586" s="32">
        <v>0</v>
      </c>
      <c r="Z586" s="37">
        <v>0</v>
      </c>
      <c r="AA586" s="32">
        <v>12.188888888888888</v>
      </c>
      <c r="AB586" s="32">
        <v>0</v>
      </c>
      <c r="AC586" s="37">
        <v>0</v>
      </c>
      <c r="AD586" s="32">
        <v>154.92133333333334</v>
      </c>
      <c r="AE586" s="32">
        <v>0</v>
      </c>
      <c r="AF586" s="37">
        <v>0</v>
      </c>
      <c r="AG586" s="32">
        <v>0</v>
      </c>
      <c r="AH586" s="32">
        <v>0</v>
      </c>
      <c r="AI586" s="37" t="s">
        <v>2466</v>
      </c>
      <c r="AJ586" s="32">
        <v>0</v>
      </c>
      <c r="AK586" s="32">
        <v>0</v>
      </c>
      <c r="AL586" s="37" t="s">
        <v>2466</v>
      </c>
      <c r="AM586" t="s">
        <v>313</v>
      </c>
      <c r="AN586" s="34">
        <v>5</v>
      </c>
      <c r="AX586"/>
      <c r="AY586"/>
    </row>
    <row r="587" spans="1:51" x14ac:dyDescent="0.25">
      <c r="A587" t="s">
        <v>2364</v>
      </c>
      <c r="B587" t="s">
        <v>1376</v>
      </c>
      <c r="C587" t="s">
        <v>1988</v>
      </c>
      <c r="D587" t="s">
        <v>2293</v>
      </c>
      <c r="E587" s="32">
        <v>91</v>
      </c>
      <c r="F587" s="32">
        <v>276.66355555555555</v>
      </c>
      <c r="G587" s="32">
        <v>51.94166666666667</v>
      </c>
      <c r="H587" s="37">
        <v>0.1877430750225304</v>
      </c>
      <c r="I587" s="32">
        <v>268.81355555555558</v>
      </c>
      <c r="J587" s="32">
        <v>51.94166666666667</v>
      </c>
      <c r="K587" s="37">
        <v>0.19322562271578567</v>
      </c>
      <c r="L587" s="32">
        <v>40.036111111111111</v>
      </c>
      <c r="M587" s="32">
        <v>0.29444444444444445</v>
      </c>
      <c r="N587" s="37">
        <v>7.3544716575313952E-3</v>
      </c>
      <c r="O587" s="32">
        <v>34.613888888888887</v>
      </c>
      <c r="P587" s="32">
        <v>0.29444444444444445</v>
      </c>
      <c r="Q587" s="37">
        <v>8.50654040606693E-3</v>
      </c>
      <c r="R587" s="32">
        <v>8.8888888888888892E-2</v>
      </c>
      <c r="S587" s="32">
        <v>0</v>
      </c>
      <c r="T587" s="37">
        <v>0</v>
      </c>
      <c r="U587" s="32">
        <v>5.333333333333333</v>
      </c>
      <c r="V587" s="32">
        <v>0</v>
      </c>
      <c r="W587" s="37">
        <v>0</v>
      </c>
      <c r="X587" s="32">
        <v>78.336333333333343</v>
      </c>
      <c r="Y587" s="32">
        <v>36.81666666666667</v>
      </c>
      <c r="Z587" s="37">
        <v>0.46998200068933527</v>
      </c>
      <c r="AA587" s="32">
        <v>2.4277777777777776</v>
      </c>
      <c r="AB587" s="32">
        <v>0</v>
      </c>
      <c r="AC587" s="37">
        <v>0</v>
      </c>
      <c r="AD587" s="32">
        <v>118.715</v>
      </c>
      <c r="AE587" s="32">
        <v>14.830555555555556</v>
      </c>
      <c r="AF587" s="37">
        <v>0.12492570909788615</v>
      </c>
      <c r="AG587" s="32">
        <v>37.148333333333333</v>
      </c>
      <c r="AH587" s="32">
        <v>0</v>
      </c>
      <c r="AI587" s="37">
        <v>0</v>
      </c>
      <c r="AJ587" s="32">
        <v>0</v>
      </c>
      <c r="AK587" s="32">
        <v>0</v>
      </c>
      <c r="AL587" s="37" t="s">
        <v>2466</v>
      </c>
      <c r="AM587" t="s">
        <v>428</v>
      </c>
      <c r="AN587" s="34">
        <v>5</v>
      </c>
      <c r="AX587"/>
      <c r="AY587"/>
    </row>
    <row r="588" spans="1:51" x14ac:dyDescent="0.25">
      <c r="A588" t="s">
        <v>2364</v>
      </c>
      <c r="B588" t="s">
        <v>1288</v>
      </c>
      <c r="C588" t="s">
        <v>1911</v>
      </c>
      <c r="D588" t="s">
        <v>2260</v>
      </c>
      <c r="E588" s="32">
        <v>59.833333333333336</v>
      </c>
      <c r="F588" s="32">
        <v>134.62222222222223</v>
      </c>
      <c r="G588" s="32">
        <v>0</v>
      </c>
      <c r="H588" s="37">
        <v>0</v>
      </c>
      <c r="I588" s="32">
        <v>121.82222222222222</v>
      </c>
      <c r="J588" s="32">
        <v>0</v>
      </c>
      <c r="K588" s="37">
        <v>0</v>
      </c>
      <c r="L588" s="32">
        <v>23.638888888888889</v>
      </c>
      <c r="M588" s="32">
        <v>0</v>
      </c>
      <c r="N588" s="37">
        <v>0</v>
      </c>
      <c r="O588" s="32">
        <v>16.527777777777779</v>
      </c>
      <c r="P588" s="32">
        <v>0</v>
      </c>
      <c r="Q588" s="37">
        <v>0</v>
      </c>
      <c r="R588" s="32">
        <v>3.1111111111111112</v>
      </c>
      <c r="S588" s="32">
        <v>0</v>
      </c>
      <c r="T588" s="37">
        <v>0</v>
      </c>
      <c r="U588" s="32">
        <v>4</v>
      </c>
      <c r="V588" s="32">
        <v>0</v>
      </c>
      <c r="W588" s="37">
        <v>0</v>
      </c>
      <c r="X588" s="32">
        <v>27.508333333333333</v>
      </c>
      <c r="Y588" s="32">
        <v>0</v>
      </c>
      <c r="Z588" s="37">
        <v>0</v>
      </c>
      <c r="AA588" s="32">
        <v>5.6888888888888891</v>
      </c>
      <c r="AB588" s="32">
        <v>0</v>
      </c>
      <c r="AC588" s="37">
        <v>0</v>
      </c>
      <c r="AD588" s="32">
        <v>77.786111111111111</v>
      </c>
      <c r="AE588" s="32">
        <v>0</v>
      </c>
      <c r="AF588" s="37">
        <v>0</v>
      </c>
      <c r="AG588" s="32">
        <v>0</v>
      </c>
      <c r="AH588" s="32">
        <v>0</v>
      </c>
      <c r="AI588" s="37" t="s">
        <v>2466</v>
      </c>
      <c r="AJ588" s="32">
        <v>0</v>
      </c>
      <c r="AK588" s="32">
        <v>0</v>
      </c>
      <c r="AL588" s="37" t="s">
        <v>2466</v>
      </c>
      <c r="AM588" t="s">
        <v>338</v>
      </c>
      <c r="AN588" s="34">
        <v>5</v>
      </c>
      <c r="AX588"/>
      <c r="AY588"/>
    </row>
    <row r="589" spans="1:51" x14ac:dyDescent="0.25">
      <c r="A589" t="s">
        <v>2364</v>
      </c>
      <c r="B589" t="s">
        <v>1276</v>
      </c>
      <c r="C589" t="s">
        <v>1900</v>
      </c>
      <c r="D589" t="s">
        <v>2289</v>
      </c>
      <c r="E589" s="32">
        <v>54.233333333333334</v>
      </c>
      <c r="F589" s="32">
        <v>151.27277777777778</v>
      </c>
      <c r="G589" s="32">
        <v>0</v>
      </c>
      <c r="H589" s="37">
        <v>0</v>
      </c>
      <c r="I589" s="32">
        <v>130.92277777777778</v>
      </c>
      <c r="J589" s="32">
        <v>0</v>
      </c>
      <c r="K589" s="37">
        <v>0</v>
      </c>
      <c r="L589" s="32">
        <v>39.522222222222233</v>
      </c>
      <c r="M589" s="32">
        <v>0</v>
      </c>
      <c r="N589" s="37">
        <v>0</v>
      </c>
      <c r="O589" s="32">
        <v>19.172222222222231</v>
      </c>
      <c r="P589" s="32">
        <v>0</v>
      </c>
      <c r="Q589" s="37">
        <v>0</v>
      </c>
      <c r="R589" s="32">
        <v>15.127777777777778</v>
      </c>
      <c r="S589" s="32">
        <v>0</v>
      </c>
      <c r="T589" s="37">
        <v>0</v>
      </c>
      <c r="U589" s="32">
        <v>5.2222222222222223</v>
      </c>
      <c r="V589" s="32">
        <v>0</v>
      </c>
      <c r="W589" s="37">
        <v>0</v>
      </c>
      <c r="X589" s="32">
        <v>47.651666666666664</v>
      </c>
      <c r="Y589" s="32">
        <v>0</v>
      </c>
      <c r="Z589" s="37">
        <v>0</v>
      </c>
      <c r="AA589" s="32">
        <v>0</v>
      </c>
      <c r="AB589" s="32">
        <v>0</v>
      </c>
      <c r="AC589" s="37" t="s">
        <v>2466</v>
      </c>
      <c r="AD589" s="32">
        <v>64.098888888888894</v>
      </c>
      <c r="AE589" s="32">
        <v>0</v>
      </c>
      <c r="AF589" s="37">
        <v>0</v>
      </c>
      <c r="AG589" s="32">
        <v>0</v>
      </c>
      <c r="AH589" s="32">
        <v>0</v>
      </c>
      <c r="AI589" s="37" t="s">
        <v>2466</v>
      </c>
      <c r="AJ589" s="32">
        <v>0</v>
      </c>
      <c r="AK589" s="32">
        <v>0</v>
      </c>
      <c r="AL589" s="37" t="s">
        <v>2466</v>
      </c>
      <c r="AM589" t="s">
        <v>326</v>
      </c>
      <c r="AN589" s="34">
        <v>5</v>
      </c>
      <c r="AX589"/>
      <c r="AY589"/>
    </row>
    <row r="590" spans="1:51" x14ac:dyDescent="0.25">
      <c r="A590" t="s">
        <v>2364</v>
      </c>
      <c r="B590" t="s">
        <v>1663</v>
      </c>
      <c r="C590" t="s">
        <v>2025</v>
      </c>
      <c r="D590" t="s">
        <v>2269</v>
      </c>
      <c r="E590" s="32">
        <v>76.788888888888891</v>
      </c>
      <c r="F590" s="32">
        <v>270.38044444444449</v>
      </c>
      <c r="G590" s="32">
        <v>0</v>
      </c>
      <c r="H590" s="37">
        <v>0</v>
      </c>
      <c r="I590" s="32">
        <v>245.70944444444447</v>
      </c>
      <c r="J590" s="32">
        <v>0</v>
      </c>
      <c r="K590" s="37">
        <v>0</v>
      </c>
      <c r="L590" s="32">
        <v>32.033666666666669</v>
      </c>
      <c r="M590" s="32">
        <v>0</v>
      </c>
      <c r="N590" s="37">
        <v>0</v>
      </c>
      <c r="O590" s="32">
        <v>20.655888888888892</v>
      </c>
      <c r="P590" s="32">
        <v>0</v>
      </c>
      <c r="Q590" s="37">
        <v>0</v>
      </c>
      <c r="R590" s="32">
        <v>0</v>
      </c>
      <c r="S590" s="32">
        <v>0</v>
      </c>
      <c r="T590" s="37" t="s">
        <v>2466</v>
      </c>
      <c r="U590" s="32">
        <v>11.377777777777778</v>
      </c>
      <c r="V590" s="32">
        <v>0</v>
      </c>
      <c r="W590" s="37">
        <v>0</v>
      </c>
      <c r="X590" s="32">
        <v>73.789444444444456</v>
      </c>
      <c r="Y590" s="32">
        <v>0</v>
      </c>
      <c r="Z590" s="37">
        <v>0</v>
      </c>
      <c r="AA590" s="32">
        <v>13.293222222222221</v>
      </c>
      <c r="AB590" s="32">
        <v>0</v>
      </c>
      <c r="AC590" s="37">
        <v>0</v>
      </c>
      <c r="AD590" s="32">
        <v>151.08588888888889</v>
      </c>
      <c r="AE590" s="32">
        <v>0</v>
      </c>
      <c r="AF590" s="37">
        <v>0</v>
      </c>
      <c r="AG590" s="32">
        <v>0</v>
      </c>
      <c r="AH590" s="32">
        <v>0</v>
      </c>
      <c r="AI590" s="37" t="s">
        <v>2466</v>
      </c>
      <c r="AJ590" s="32">
        <v>0.17822222222222223</v>
      </c>
      <c r="AK590" s="32">
        <v>0</v>
      </c>
      <c r="AL590" s="37">
        <v>0</v>
      </c>
      <c r="AM590" t="s">
        <v>721</v>
      </c>
      <c r="AN590" s="34">
        <v>5</v>
      </c>
      <c r="AX590"/>
      <c r="AY590"/>
    </row>
    <row r="591" spans="1:51" x14ac:dyDescent="0.25">
      <c r="A591" t="s">
        <v>2364</v>
      </c>
      <c r="B591" t="s">
        <v>1438</v>
      </c>
      <c r="C591" t="s">
        <v>2060</v>
      </c>
      <c r="D591" t="s">
        <v>2244</v>
      </c>
      <c r="E591" s="32">
        <v>62.8</v>
      </c>
      <c r="F591" s="32">
        <v>222.17044444444446</v>
      </c>
      <c r="G591" s="32">
        <v>10.46811111111111</v>
      </c>
      <c r="H591" s="37">
        <v>4.7117478372460775E-2</v>
      </c>
      <c r="I591" s="32">
        <v>213.55577777777779</v>
      </c>
      <c r="J591" s="32">
        <v>7.8589999999999991</v>
      </c>
      <c r="K591" s="37">
        <v>3.6800690113745975E-2</v>
      </c>
      <c r="L591" s="32">
        <v>24.423222222222222</v>
      </c>
      <c r="M591" s="32">
        <v>2.7798888888888893</v>
      </c>
      <c r="N591" s="37">
        <v>0.11382154506867327</v>
      </c>
      <c r="O591" s="32">
        <v>16.081888888888891</v>
      </c>
      <c r="P591" s="32">
        <v>0.44411111111111112</v>
      </c>
      <c r="Q591" s="37">
        <v>2.7615606237520466E-2</v>
      </c>
      <c r="R591" s="32">
        <v>2.7802222222222222</v>
      </c>
      <c r="S591" s="32">
        <v>2.335777777777778</v>
      </c>
      <c r="T591" s="37">
        <v>0.84014067620493971</v>
      </c>
      <c r="U591" s="32">
        <v>5.5611111111111109</v>
      </c>
      <c r="V591" s="32">
        <v>0</v>
      </c>
      <c r="W591" s="37">
        <v>0</v>
      </c>
      <c r="X591" s="32">
        <v>69.319888888888912</v>
      </c>
      <c r="Y591" s="32">
        <v>1.8054444444444442</v>
      </c>
      <c r="Z591" s="37">
        <v>2.6045114517398393E-2</v>
      </c>
      <c r="AA591" s="32">
        <v>0.27333333333333337</v>
      </c>
      <c r="AB591" s="32">
        <v>0.27333333333333337</v>
      </c>
      <c r="AC591" s="37">
        <v>1</v>
      </c>
      <c r="AD591" s="32">
        <v>128.154</v>
      </c>
      <c r="AE591" s="32">
        <v>5.6094444444444438</v>
      </c>
      <c r="AF591" s="37">
        <v>4.3771122590355697E-2</v>
      </c>
      <c r="AG591" s="32">
        <v>0</v>
      </c>
      <c r="AH591" s="32">
        <v>0</v>
      </c>
      <c r="AI591" s="37" t="s">
        <v>2466</v>
      </c>
      <c r="AJ591" s="32">
        <v>0</v>
      </c>
      <c r="AK591" s="32">
        <v>0</v>
      </c>
      <c r="AL591" s="37" t="s">
        <v>2466</v>
      </c>
      <c r="AM591" t="s">
        <v>491</v>
      </c>
      <c r="AN591" s="34">
        <v>5</v>
      </c>
      <c r="AX591"/>
      <c r="AY591"/>
    </row>
    <row r="592" spans="1:51" x14ac:dyDescent="0.25">
      <c r="A592" t="s">
        <v>2364</v>
      </c>
      <c r="B592" t="s">
        <v>1398</v>
      </c>
      <c r="C592" t="s">
        <v>1916</v>
      </c>
      <c r="D592" t="s">
        <v>2275</v>
      </c>
      <c r="E592" s="32">
        <v>61.422222222222224</v>
      </c>
      <c r="F592" s="32">
        <v>158.20099999999999</v>
      </c>
      <c r="G592" s="32">
        <v>19.278777777777773</v>
      </c>
      <c r="H592" s="37">
        <v>0.12186255319358141</v>
      </c>
      <c r="I592" s="32">
        <v>147.89544444444442</v>
      </c>
      <c r="J592" s="32">
        <v>18.567666666666661</v>
      </c>
      <c r="K592" s="37">
        <v>0.12554589991878645</v>
      </c>
      <c r="L592" s="32">
        <v>24.324999999999999</v>
      </c>
      <c r="M592" s="32">
        <v>0.71111111111111114</v>
      </c>
      <c r="N592" s="37">
        <v>2.923375585246089E-2</v>
      </c>
      <c r="O592" s="32">
        <v>18.369444444444444</v>
      </c>
      <c r="P592" s="32">
        <v>0</v>
      </c>
      <c r="Q592" s="37">
        <v>0</v>
      </c>
      <c r="R592" s="32">
        <v>0.71111111111111114</v>
      </c>
      <c r="S592" s="32">
        <v>0.71111111111111114</v>
      </c>
      <c r="T592" s="37">
        <v>1</v>
      </c>
      <c r="U592" s="32">
        <v>5.2444444444444445</v>
      </c>
      <c r="V592" s="32">
        <v>0</v>
      </c>
      <c r="W592" s="37">
        <v>0</v>
      </c>
      <c r="X592" s="32">
        <v>34.131888888888888</v>
      </c>
      <c r="Y592" s="32">
        <v>1.7763333333333331</v>
      </c>
      <c r="Z592" s="37">
        <v>5.2043217974718975E-2</v>
      </c>
      <c r="AA592" s="32">
        <v>4.3499999999999996</v>
      </c>
      <c r="AB592" s="32">
        <v>0</v>
      </c>
      <c r="AC592" s="37">
        <v>0</v>
      </c>
      <c r="AD592" s="32">
        <v>95.394111111111101</v>
      </c>
      <c r="AE592" s="32">
        <v>16.791333333333327</v>
      </c>
      <c r="AF592" s="37">
        <v>0.17602064884042454</v>
      </c>
      <c r="AG592" s="32">
        <v>0</v>
      </c>
      <c r="AH592" s="32">
        <v>0</v>
      </c>
      <c r="AI592" s="37" t="s">
        <v>2466</v>
      </c>
      <c r="AJ592" s="32">
        <v>0</v>
      </c>
      <c r="AK592" s="32">
        <v>0</v>
      </c>
      <c r="AL592" s="37" t="s">
        <v>2466</v>
      </c>
      <c r="AM592" t="s">
        <v>450</v>
      </c>
      <c r="AN592" s="34">
        <v>5</v>
      </c>
      <c r="AX592"/>
      <c r="AY592"/>
    </row>
    <row r="593" spans="1:51" x14ac:dyDescent="0.25">
      <c r="A593" t="s">
        <v>2364</v>
      </c>
      <c r="B593" t="s">
        <v>1194</v>
      </c>
      <c r="C593" t="s">
        <v>2100</v>
      </c>
      <c r="D593" t="s">
        <v>2302</v>
      </c>
      <c r="E593" s="32">
        <v>61.488888888888887</v>
      </c>
      <c r="F593" s="32">
        <v>178.33244444444449</v>
      </c>
      <c r="G593" s="32">
        <v>15.614222222222224</v>
      </c>
      <c r="H593" s="37">
        <v>8.7556822713135002E-2</v>
      </c>
      <c r="I593" s="32">
        <v>165.76100000000005</v>
      </c>
      <c r="J593" s="32">
        <v>15.481666666666669</v>
      </c>
      <c r="K593" s="37">
        <v>9.3397522135283115E-2</v>
      </c>
      <c r="L593" s="32">
        <v>9.6034444444444453</v>
      </c>
      <c r="M593" s="32">
        <v>0</v>
      </c>
      <c r="N593" s="37">
        <v>0</v>
      </c>
      <c r="O593" s="32">
        <v>3.9145555555555558</v>
      </c>
      <c r="P593" s="32">
        <v>0</v>
      </c>
      <c r="Q593" s="37">
        <v>0</v>
      </c>
      <c r="R593" s="32">
        <v>0</v>
      </c>
      <c r="S593" s="32">
        <v>0</v>
      </c>
      <c r="T593" s="37" t="s">
        <v>2466</v>
      </c>
      <c r="U593" s="32">
        <v>5.6888888888888891</v>
      </c>
      <c r="V593" s="32">
        <v>0</v>
      </c>
      <c r="W593" s="37">
        <v>0</v>
      </c>
      <c r="X593" s="32">
        <v>50.530000000000015</v>
      </c>
      <c r="Y593" s="32">
        <v>12.331666666666671</v>
      </c>
      <c r="Z593" s="37">
        <v>0.24404644105811729</v>
      </c>
      <c r="AA593" s="32">
        <v>6.8825555555555553</v>
      </c>
      <c r="AB593" s="32">
        <v>0.13255555555555557</v>
      </c>
      <c r="AC593" s="37">
        <v>1.9259641928870093E-2</v>
      </c>
      <c r="AD593" s="32">
        <v>111.31644444444449</v>
      </c>
      <c r="AE593" s="32">
        <v>3.1499999999999995</v>
      </c>
      <c r="AF593" s="37">
        <v>2.8297705839608389E-2</v>
      </c>
      <c r="AG593" s="32">
        <v>0</v>
      </c>
      <c r="AH593" s="32">
        <v>0</v>
      </c>
      <c r="AI593" s="37" t="s">
        <v>2466</v>
      </c>
      <c r="AJ593" s="32">
        <v>0</v>
      </c>
      <c r="AK593" s="32">
        <v>0</v>
      </c>
      <c r="AL593" s="37" t="s">
        <v>2466</v>
      </c>
      <c r="AM593" t="s">
        <v>242</v>
      </c>
      <c r="AN593" s="34">
        <v>5</v>
      </c>
      <c r="AX593"/>
      <c r="AY593"/>
    </row>
    <row r="594" spans="1:51" x14ac:dyDescent="0.25">
      <c r="A594" t="s">
        <v>2364</v>
      </c>
      <c r="B594" t="s">
        <v>1678</v>
      </c>
      <c r="C594" t="s">
        <v>2206</v>
      </c>
      <c r="D594" t="s">
        <v>2267</v>
      </c>
      <c r="E594" s="32">
        <v>78.644444444444446</v>
      </c>
      <c r="F594" s="32">
        <v>277.08422222222225</v>
      </c>
      <c r="G594" s="32">
        <v>0</v>
      </c>
      <c r="H594" s="37">
        <v>0</v>
      </c>
      <c r="I594" s="32">
        <v>260.46200000000005</v>
      </c>
      <c r="J594" s="32">
        <v>0</v>
      </c>
      <c r="K594" s="37">
        <v>0</v>
      </c>
      <c r="L594" s="32">
        <v>21.479999999999997</v>
      </c>
      <c r="M594" s="32">
        <v>0</v>
      </c>
      <c r="N594" s="37">
        <v>0</v>
      </c>
      <c r="O594" s="32">
        <v>10.591111111111109</v>
      </c>
      <c r="P594" s="32">
        <v>0</v>
      </c>
      <c r="Q594" s="37">
        <v>0</v>
      </c>
      <c r="R594" s="32">
        <v>5.6888888888888891</v>
      </c>
      <c r="S594" s="32">
        <v>0</v>
      </c>
      <c r="T594" s="37">
        <v>0</v>
      </c>
      <c r="U594" s="32">
        <v>5.2</v>
      </c>
      <c r="V594" s="32">
        <v>0</v>
      </c>
      <c r="W594" s="37">
        <v>0</v>
      </c>
      <c r="X594" s="32">
        <v>67.265111111111111</v>
      </c>
      <c r="Y594" s="32">
        <v>0</v>
      </c>
      <c r="Z594" s="37">
        <v>0</v>
      </c>
      <c r="AA594" s="32">
        <v>5.7333333333333334</v>
      </c>
      <c r="AB594" s="32">
        <v>0</v>
      </c>
      <c r="AC594" s="37">
        <v>0</v>
      </c>
      <c r="AD594" s="32">
        <v>178.78677777777779</v>
      </c>
      <c r="AE594" s="32">
        <v>0</v>
      </c>
      <c r="AF594" s="37">
        <v>0</v>
      </c>
      <c r="AG594" s="32">
        <v>0.55444444444444441</v>
      </c>
      <c r="AH594" s="32">
        <v>0</v>
      </c>
      <c r="AI594" s="37">
        <v>0</v>
      </c>
      <c r="AJ594" s="32">
        <v>3.2645555555555554</v>
      </c>
      <c r="AK594" s="32">
        <v>0</v>
      </c>
      <c r="AL594" s="37">
        <v>0</v>
      </c>
      <c r="AM594" t="s">
        <v>736</v>
      </c>
      <c r="AN594" s="34">
        <v>5</v>
      </c>
      <c r="AX594"/>
      <c r="AY594"/>
    </row>
    <row r="595" spans="1:51" x14ac:dyDescent="0.25">
      <c r="A595" t="s">
        <v>2364</v>
      </c>
      <c r="B595" t="s">
        <v>1591</v>
      </c>
      <c r="C595" t="s">
        <v>1910</v>
      </c>
      <c r="D595" t="s">
        <v>2278</v>
      </c>
      <c r="E595" s="32">
        <v>33.200000000000003</v>
      </c>
      <c r="F595" s="32">
        <v>106.70922222222221</v>
      </c>
      <c r="G595" s="32">
        <v>2.5944444444444441</v>
      </c>
      <c r="H595" s="37">
        <v>2.431321670625157E-2</v>
      </c>
      <c r="I595" s="32">
        <v>106.70922222222221</v>
      </c>
      <c r="J595" s="32">
        <v>2.5944444444444441</v>
      </c>
      <c r="K595" s="37">
        <v>2.431321670625157E-2</v>
      </c>
      <c r="L595" s="32">
        <v>19.013333333333335</v>
      </c>
      <c r="M595" s="32">
        <v>0</v>
      </c>
      <c r="N595" s="37">
        <v>0</v>
      </c>
      <c r="O595" s="32">
        <v>19.013333333333335</v>
      </c>
      <c r="P595" s="32">
        <v>0</v>
      </c>
      <c r="Q595" s="37">
        <v>0</v>
      </c>
      <c r="R595" s="32">
        <v>0</v>
      </c>
      <c r="S595" s="32">
        <v>0</v>
      </c>
      <c r="T595" s="37" t="s">
        <v>2466</v>
      </c>
      <c r="U595" s="32">
        <v>0</v>
      </c>
      <c r="V595" s="32">
        <v>0</v>
      </c>
      <c r="W595" s="37" t="s">
        <v>2466</v>
      </c>
      <c r="X595" s="32">
        <v>22.057111111111098</v>
      </c>
      <c r="Y595" s="32">
        <v>1.0111111111111111</v>
      </c>
      <c r="Z595" s="37">
        <v>4.5840595625497471E-2</v>
      </c>
      <c r="AA595" s="32">
        <v>0</v>
      </c>
      <c r="AB595" s="32">
        <v>0</v>
      </c>
      <c r="AC595" s="37" t="s">
        <v>2466</v>
      </c>
      <c r="AD595" s="32">
        <v>65.638777777777776</v>
      </c>
      <c r="AE595" s="32">
        <v>1.5833333333333333</v>
      </c>
      <c r="AF595" s="37">
        <v>2.4121919800118154E-2</v>
      </c>
      <c r="AG595" s="32">
        <v>0</v>
      </c>
      <c r="AH595" s="32">
        <v>0</v>
      </c>
      <c r="AI595" s="37" t="s">
        <v>2466</v>
      </c>
      <c r="AJ595" s="32">
        <v>0</v>
      </c>
      <c r="AK595" s="32">
        <v>0</v>
      </c>
      <c r="AL595" s="37" t="s">
        <v>2466</v>
      </c>
      <c r="AM595" t="s">
        <v>647</v>
      </c>
      <c r="AN595" s="34">
        <v>5</v>
      </c>
      <c r="AX595"/>
      <c r="AY595"/>
    </row>
    <row r="596" spans="1:51" x14ac:dyDescent="0.25">
      <c r="A596" t="s">
        <v>2364</v>
      </c>
      <c r="B596" t="s">
        <v>1807</v>
      </c>
      <c r="C596" t="s">
        <v>2074</v>
      </c>
      <c r="D596" t="s">
        <v>2313</v>
      </c>
      <c r="E596" s="32">
        <v>50.822222222222223</v>
      </c>
      <c r="F596" s="32">
        <v>143.6924444444445</v>
      </c>
      <c r="G596" s="32">
        <v>0</v>
      </c>
      <c r="H596" s="37">
        <v>0</v>
      </c>
      <c r="I596" s="32">
        <v>125.07700000000006</v>
      </c>
      <c r="J596" s="32">
        <v>0</v>
      </c>
      <c r="K596" s="37">
        <v>0</v>
      </c>
      <c r="L596" s="32">
        <v>45.395777777777774</v>
      </c>
      <c r="M596" s="32">
        <v>0</v>
      </c>
      <c r="N596" s="37">
        <v>0</v>
      </c>
      <c r="O596" s="32">
        <v>29.450888888888883</v>
      </c>
      <c r="P596" s="32">
        <v>0</v>
      </c>
      <c r="Q596" s="37">
        <v>0</v>
      </c>
      <c r="R596" s="32">
        <v>10.69488888888889</v>
      </c>
      <c r="S596" s="32">
        <v>0</v>
      </c>
      <c r="T596" s="37">
        <v>0</v>
      </c>
      <c r="U596" s="32">
        <v>5.25</v>
      </c>
      <c r="V596" s="32">
        <v>0</v>
      </c>
      <c r="W596" s="37">
        <v>0</v>
      </c>
      <c r="X596" s="32">
        <v>31.570111111111114</v>
      </c>
      <c r="Y596" s="32">
        <v>0</v>
      </c>
      <c r="Z596" s="37">
        <v>0</v>
      </c>
      <c r="AA596" s="32">
        <v>2.6705555555555551</v>
      </c>
      <c r="AB596" s="32">
        <v>0</v>
      </c>
      <c r="AC596" s="37">
        <v>0</v>
      </c>
      <c r="AD596" s="32">
        <v>64.056000000000054</v>
      </c>
      <c r="AE596" s="32">
        <v>0</v>
      </c>
      <c r="AF596" s="37">
        <v>0</v>
      </c>
      <c r="AG596" s="32">
        <v>0</v>
      </c>
      <c r="AH596" s="32">
        <v>0</v>
      </c>
      <c r="AI596" s="37" t="s">
        <v>2466</v>
      </c>
      <c r="AJ596" s="32">
        <v>0</v>
      </c>
      <c r="AK596" s="32">
        <v>0</v>
      </c>
      <c r="AL596" s="37" t="s">
        <v>2466</v>
      </c>
      <c r="AM596" t="s">
        <v>866</v>
      </c>
      <c r="AN596" s="34">
        <v>5</v>
      </c>
      <c r="AX596"/>
      <c r="AY596"/>
    </row>
    <row r="597" spans="1:51" x14ac:dyDescent="0.25">
      <c r="A597" t="s">
        <v>2364</v>
      </c>
      <c r="B597" t="s">
        <v>1532</v>
      </c>
      <c r="C597" t="s">
        <v>2074</v>
      </c>
      <c r="D597" t="s">
        <v>2313</v>
      </c>
      <c r="E597" s="32">
        <v>66.966666666666669</v>
      </c>
      <c r="F597" s="32">
        <v>223.47222222222237</v>
      </c>
      <c r="G597" s="32">
        <v>0</v>
      </c>
      <c r="H597" s="37">
        <v>0</v>
      </c>
      <c r="I597" s="32">
        <v>192.08911111111124</v>
      </c>
      <c r="J597" s="32">
        <v>0</v>
      </c>
      <c r="K597" s="37">
        <v>0</v>
      </c>
      <c r="L597" s="32">
        <v>47.18244444444445</v>
      </c>
      <c r="M597" s="32">
        <v>0</v>
      </c>
      <c r="N597" s="37">
        <v>0</v>
      </c>
      <c r="O597" s="32">
        <v>15.799333333333337</v>
      </c>
      <c r="P597" s="32">
        <v>0</v>
      </c>
      <c r="Q597" s="37">
        <v>0</v>
      </c>
      <c r="R597" s="32">
        <v>26.799777777777777</v>
      </c>
      <c r="S597" s="32">
        <v>0</v>
      </c>
      <c r="T597" s="37">
        <v>0</v>
      </c>
      <c r="U597" s="32">
        <v>4.583333333333333</v>
      </c>
      <c r="V597" s="32">
        <v>0</v>
      </c>
      <c r="W597" s="37">
        <v>0</v>
      </c>
      <c r="X597" s="32">
        <v>44.388222222222232</v>
      </c>
      <c r="Y597" s="32">
        <v>0</v>
      </c>
      <c r="Z597" s="37">
        <v>0</v>
      </c>
      <c r="AA597" s="32">
        <v>0</v>
      </c>
      <c r="AB597" s="32">
        <v>0</v>
      </c>
      <c r="AC597" s="37" t="s">
        <v>2466</v>
      </c>
      <c r="AD597" s="32">
        <v>123.65833333333346</v>
      </c>
      <c r="AE597" s="32">
        <v>0</v>
      </c>
      <c r="AF597" s="37">
        <v>0</v>
      </c>
      <c r="AG597" s="32">
        <v>0.25933333333333336</v>
      </c>
      <c r="AH597" s="32">
        <v>0</v>
      </c>
      <c r="AI597" s="37">
        <v>0</v>
      </c>
      <c r="AJ597" s="32">
        <v>7.9838888888888881</v>
      </c>
      <c r="AK597" s="32">
        <v>0</v>
      </c>
      <c r="AL597" s="37">
        <v>0</v>
      </c>
      <c r="AM597" t="s">
        <v>587</v>
      </c>
      <c r="AN597" s="34">
        <v>5</v>
      </c>
      <c r="AX597"/>
      <c r="AY597"/>
    </row>
    <row r="598" spans="1:51" x14ac:dyDescent="0.25">
      <c r="A598" t="s">
        <v>2364</v>
      </c>
      <c r="B598" t="s">
        <v>1791</v>
      </c>
      <c r="C598" t="s">
        <v>2230</v>
      </c>
      <c r="D598" t="s">
        <v>2293</v>
      </c>
      <c r="E598" s="32">
        <v>75.666666666666671</v>
      </c>
      <c r="F598" s="32">
        <v>244.26633333333336</v>
      </c>
      <c r="G598" s="32">
        <v>47.869555555555557</v>
      </c>
      <c r="H598" s="37">
        <v>0.19597279290319264</v>
      </c>
      <c r="I598" s="32">
        <v>220.90522222222222</v>
      </c>
      <c r="J598" s="32">
        <v>47.869555555555557</v>
      </c>
      <c r="K598" s="37">
        <v>0.21669725628939912</v>
      </c>
      <c r="L598" s="32">
        <v>35.376666666666672</v>
      </c>
      <c r="M598" s="32">
        <v>1.4933333333333334</v>
      </c>
      <c r="N598" s="37">
        <v>4.2212381042118149E-2</v>
      </c>
      <c r="O598" s="32">
        <v>19.448888888888892</v>
      </c>
      <c r="P598" s="32">
        <v>1.4933333333333334</v>
      </c>
      <c r="Q598" s="37">
        <v>7.6782449725776955E-2</v>
      </c>
      <c r="R598" s="32">
        <v>10.75</v>
      </c>
      <c r="S598" s="32">
        <v>0</v>
      </c>
      <c r="T598" s="37">
        <v>0</v>
      </c>
      <c r="U598" s="32">
        <v>5.177777777777778</v>
      </c>
      <c r="V598" s="32">
        <v>0</v>
      </c>
      <c r="W598" s="37">
        <v>0</v>
      </c>
      <c r="X598" s="32">
        <v>69.334333333333333</v>
      </c>
      <c r="Y598" s="32">
        <v>18.006444444444444</v>
      </c>
      <c r="Z598" s="37">
        <v>0.25970458759408921</v>
      </c>
      <c r="AA598" s="32">
        <v>7.4333333333333336</v>
      </c>
      <c r="AB598" s="32">
        <v>0</v>
      </c>
      <c r="AC598" s="37">
        <v>0</v>
      </c>
      <c r="AD598" s="32">
        <v>111.32533333333332</v>
      </c>
      <c r="AE598" s="32">
        <v>28.369777777777781</v>
      </c>
      <c r="AF598" s="37">
        <v>0.25483667489081058</v>
      </c>
      <c r="AG598" s="32">
        <v>20.796666666666667</v>
      </c>
      <c r="AH598" s="32">
        <v>0</v>
      </c>
      <c r="AI598" s="37">
        <v>0</v>
      </c>
      <c r="AJ598" s="32">
        <v>0</v>
      </c>
      <c r="AK598" s="32">
        <v>0</v>
      </c>
      <c r="AL598" s="37" t="s">
        <v>2466</v>
      </c>
      <c r="AM598" t="s">
        <v>850</v>
      </c>
      <c r="AN598" s="34">
        <v>5</v>
      </c>
      <c r="AX598"/>
      <c r="AY598"/>
    </row>
    <row r="599" spans="1:51" x14ac:dyDescent="0.25">
      <c r="A599" t="s">
        <v>2364</v>
      </c>
      <c r="B599" t="s">
        <v>1052</v>
      </c>
      <c r="C599" t="s">
        <v>2060</v>
      </c>
      <c r="D599" t="s">
        <v>2244</v>
      </c>
      <c r="E599" s="32">
        <v>93.955555555555549</v>
      </c>
      <c r="F599" s="32">
        <v>308.82077777777789</v>
      </c>
      <c r="G599" s="32">
        <v>152.73788888888899</v>
      </c>
      <c r="H599" s="37">
        <v>0.4945842374595551</v>
      </c>
      <c r="I599" s="32">
        <v>292.37711111111128</v>
      </c>
      <c r="J599" s="32">
        <v>152.73788888888899</v>
      </c>
      <c r="K599" s="37">
        <v>0.52240029429268298</v>
      </c>
      <c r="L599" s="32">
        <v>22.755111111111109</v>
      </c>
      <c r="M599" s="32">
        <v>1.8798888888888889</v>
      </c>
      <c r="N599" s="37">
        <v>8.2613918240590653E-2</v>
      </c>
      <c r="O599" s="32">
        <v>6.3114444444444437</v>
      </c>
      <c r="P599" s="32">
        <v>1.8798888888888889</v>
      </c>
      <c r="Q599" s="37">
        <v>0.29785398658521561</v>
      </c>
      <c r="R599" s="32">
        <v>10.754777777777775</v>
      </c>
      <c r="S599" s="32">
        <v>0</v>
      </c>
      <c r="T599" s="37">
        <v>0</v>
      </c>
      <c r="U599" s="32">
        <v>5.6888888888888891</v>
      </c>
      <c r="V599" s="32">
        <v>0</v>
      </c>
      <c r="W599" s="37">
        <v>0</v>
      </c>
      <c r="X599" s="32">
        <v>79.439777777777778</v>
      </c>
      <c r="Y599" s="32">
        <v>29.834444444444443</v>
      </c>
      <c r="Z599" s="37">
        <v>0.37556052243628296</v>
      </c>
      <c r="AA599" s="32">
        <v>0</v>
      </c>
      <c r="AB599" s="32">
        <v>0</v>
      </c>
      <c r="AC599" s="37" t="s">
        <v>2466</v>
      </c>
      <c r="AD599" s="32">
        <v>204.8386666666668</v>
      </c>
      <c r="AE599" s="32">
        <v>119.23633333333343</v>
      </c>
      <c r="AF599" s="37">
        <v>0.58209875739606465</v>
      </c>
      <c r="AG599" s="32">
        <v>1.7872222222222218</v>
      </c>
      <c r="AH599" s="32">
        <v>1.7872222222222218</v>
      </c>
      <c r="AI599" s="37">
        <v>1</v>
      </c>
      <c r="AJ599" s="32">
        <v>0</v>
      </c>
      <c r="AK599" s="32">
        <v>0</v>
      </c>
      <c r="AL599" s="37" t="s">
        <v>2466</v>
      </c>
      <c r="AM599" t="s">
        <v>97</v>
      </c>
      <c r="AN599" s="34">
        <v>5</v>
      </c>
      <c r="AX599"/>
      <c r="AY599"/>
    </row>
    <row r="600" spans="1:51" x14ac:dyDescent="0.25">
      <c r="A600" t="s">
        <v>2364</v>
      </c>
      <c r="B600" t="s">
        <v>1444</v>
      </c>
      <c r="C600" t="s">
        <v>1911</v>
      </c>
      <c r="D600" t="s">
        <v>2260</v>
      </c>
      <c r="E600" s="32">
        <v>79.8</v>
      </c>
      <c r="F600" s="32">
        <v>137.28888888888889</v>
      </c>
      <c r="G600" s="32">
        <v>9.0444444444444443</v>
      </c>
      <c r="H600" s="37">
        <v>6.587892521851732E-2</v>
      </c>
      <c r="I600" s="32">
        <v>122.93055555555556</v>
      </c>
      <c r="J600" s="32">
        <v>9.0444444444444443</v>
      </c>
      <c r="K600" s="37">
        <v>7.3573607501977181E-2</v>
      </c>
      <c r="L600" s="32">
        <v>26.597222222222221</v>
      </c>
      <c r="M600" s="32">
        <v>0</v>
      </c>
      <c r="N600" s="37">
        <v>0</v>
      </c>
      <c r="O600" s="32">
        <v>12.694444444444445</v>
      </c>
      <c r="P600" s="32">
        <v>0</v>
      </c>
      <c r="Q600" s="37">
        <v>0</v>
      </c>
      <c r="R600" s="32">
        <v>11.769444444444444</v>
      </c>
      <c r="S600" s="32">
        <v>0</v>
      </c>
      <c r="T600" s="37">
        <v>0</v>
      </c>
      <c r="U600" s="32">
        <v>2.1333333333333333</v>
      </c>
      <c r="V600" s="32">
        <v>0</v>
      </c>
      <c r="W600" s="37">
        <v>0</v>
      </c>
      <c r="X600" s="32">
        <v>34.341666666666669</v>
      </c>
      <c r="Y600" s="32">
        <v>9.0444444444444443</v>
      </c>
      <c r="Z600" s="37">
        <v>0.26336649680498259</v>
      </c>
      <c r="AA600" s="32">
        <v>0.45555555555555555</v>
      </c>
      <c r="AB600" s="32">
        <v>0</v>
      </c>
      <c r="AC600" s="37">
        <v>0</v>
      </c>
      <c r="AD600" s="32">
        <v>75.894444444444446</v>
      </c>
      <c r="AE600" s="32">
        <v>0</v>
      </c>
      <c r="AF600" s="37">
        <v>0</v>
      </c>
      <c r="AG600" s="32">
        <v>0</v>
      </c>
      <c r="AH600" s="32">
        <v>0</v>
      </c>
      <c r="AI600" s="37" t="s">
        <v>2466</v>
      </c>
      <c r="AJ600" s="32">
        <v>0</v>
      </c>
      <c r="AK600" s="32">
        <v>0</v>
      </c>
      <c r="AL600" s="37" t="s">
        <v>2466</v>
      </c>
      <c r="AM600" t="s">
        <v>498</v>
      </c>
      <c r="AN600" s="34">
        <v>5</v>
      </c>
      <c r="AX600"/>
      <c r="AY600"/>
    </row>
    <row r="601" spans="1:51" x14ac:dyDescent="0.25">
      <c r="A601" t="s">
        <v>2364</v>
      </c>
      <c r="B601" t="s">
        <v>1368</v>
      </c>
      <c r="C601" t="s">
        <v>2034</v>
      </c>
      <c r="D601" t="s">
        <v>2300</v>
      </c>
      <c r="E601" s="32">
        <v>90.577777777777783</v>
      </c>
      <c r="F601" s="32">
        <v>283.02777777777777</v>
      </c>
      <c r="G601" s="32">
        <v>22.06666666666667</v>
      </c>
      <c r="H601" s="37">
        <v>7.7966434390028469E-2</v>
      </c>
      <c r="I601" s="32">
        <v>267.20555555555552</v>
      </c>
      <c r="J601" s="32">
        <v>22.06666666666667</v>
      </c>
      <c r="K601" s="37">
        <v>8.2583113291889332E-2</v>
      </c>
      <c r="L601" s="32">
        <v>50.024999999999991</v>
      </c>
      <c r="M601" s="32">
        <v>0</v>
      </c>
      <c r="N601" s="37">
        <v>0</v>
      </c>
      <c r="O601" s="32">
        <v>34.202777777777776</v>
      </c>
      <c r="P601" s="32">
        <v>0</v>
      </c>
      <c r="Q601" s="37">
        <v>0</v>
      </c>
      <c r="R601" s="32">
        <v>10.844444444444445</v>
      </c>
      <c r="S601" s="32">
        <v>0</v>
      </c>
      <c r="T601" s="37">
        <v>0</v>
      </c>
      <c r="U601" s="32">
        <v>4.9777777777777779</v>
      </c>
      <c r="V601" s="32">
        <v>0</v>
      </c>
      <c r="W601" s="37">
        <v>0</v>
      </c>
      <c r="X601" s="32">
        <v>68.147222222222226</v>
      </c>
      <c r="Y601" s="32">
        <v>17.894444444444446</v>
      </c>
      <c r="Z601" s="37">
        <v>0.26258508947132436</v>
      </c>
      <c r="AA601" s="32">
        <v>0</v>
      </c>
      <c r="AB601" s="32">
        <v>0</v>
      </c>
      <c r="AC601" s="37" t="s">
        <v>2466</v>
      </c>
      <c r="AD601" s="32">
        <v>164.85555555555555</v>
      </c>
      <c r="AE601" s="32">
        <v>4.1722222222222225</v>
      </c>
      <c r="AF601" s="37">
        <v>2.5308350744759723E-2</v>
      </c>
      <c r="AG601" s="32">
        <v>0</v>
      </c>
      <c r="AH601" s="32">
        <v>0</v>
      </c>
      <c r="AI601" s="37" t="s">
        <v>2466</v>
      </c>
      <c r="AJ601" s="32">
        <v>0</v>
      </c>
      <c r="AK601" s="32">
        <v>0</v>
      </c>
      <c r="AL601" s="37" t="s">
        <v>2466</v>
      </c>
      <c r="AM601" t="s">
        <v>420</v>
      </c>
      <c r="AN601" s="34">
        <v>5</v>
      </c>
      <c r="AX601"/>
      <c r="AY601"/>
    </row>
    <row r="602" spans="1:51" x14ac:dyDescent="0.25">
      <c r="A602" t="s">
        <v>2364</v>
      </c>
      <c r="B602" t="s">
        <v>1198</v>
      </c>
      <c r="C602" t="s">
        <v>2102</v>
      </c>
      <c r="D602" t="s">
        <v>2308</v>
      </c>
      <c r="E602" s="32">
        <v>68.422222222222217</v>
      </c>
      <c r="F602" s="32">
        <v>220.47066666666669</v>
      </c>
      <c r="G602" s="32">
        <v>14.236333333333334</v>
      </c>
      <c r="H602" s="37">
        <v>6.4572460130750575E-2</v>
      </c>
      <c r="I602" s="32">
        <v>203.35300000000004</v>
      </c>
      <c r="J602" s="32">
        <v>14.236333333333334</v>
      </c>
      <c r="K602" s="37">
        <v>7.0007982834447147E-2</v>
      </c>
      <c r="L602" s="32">
        <v>28.599222222222217</v>
      </c>
      <c r="M602" s="32">
        <v>4.3343333333333334</v>
      </c>
      <c r="N602" s="37">
        <v>0.15155423807174245</v>
      </c>
      <c r="O602" s="32">
        <v>17.073222222222217</v>
      </c>
      <c r="P602" s="32">
        <v>4.3343333333333334</v>
      </c>
      <c r="Q602" s="37">
        <v>0.25386732960646635</v>
      </c>
      <c r="R602" s="32">
        <v>5.9055555555555559</v>
      </c>
      <c r="S602" s="32">
        <v>0</v>
      </c>
      <c r="T602" s="37">
        <v>0</v>
      </c>
      <c r="U602" s="32">
        <v>5.6204444444444448</v>
      </c>
      <c r="V602" s="32">
        <v>0</v>
      </c>
      <c r="W602" s="37">
        <v>0</v>
      </c>
      <c r="X602" s="32">
        <v>54.406444444444446</v>
      </c>
      <c r="Y602" s="32">
        <v>7.7536666666666685</v>
      </c>
      <c r="Z602" s="37">
        <v>0.14251375449803744</v>
      </c>
      <c r="AA602" s="32">
        <v>5.5916666666666668</v>
      </c>
      <c r="AB602" s="32">
        <v>0</v>
      </c>
      <c r="AC602" s="37">
        <v>0</v>
      </c>
      <c r="AD602" s="32">
        <v>131.41777777777781</v>
      </c>
      <c r="AE602" s="32">
        <v>2.1483333333333334</v>
      </c>
      <c r="AF602" s="37">
        <v>1.6347357029321243E-2</v>
      </c>
      <c r="AG602" s="32">
        <v>0.45555555555555555</v>
      </c>
      <c r="AH602" s="32">
        <v>0</v>
      </c>
      <c r="AI602" s="37">
        <v>0</v>
      </c>
      <c r="AJ602" s="32">
        <v>0</v>
      </c>
      <c r="AK602" s="32">
        <v>0</v>
      </c>
      <c r="AL602" s="37" t="s">
        <v>2466</v>
      </c>
      <c r="AM602" t="s">
        <v>246</v>
      </c>
      <c r="AN602" s="34">
        <v>5</v>
      </c>
      <c r="AX602"/>
      <c r="AY602"/>
    </row>
    <row r="603" spans="1:51" x14ac:dyDescent="0.25">
      <c r="A603" t="s">
        <v>2364</v>
      </c>
      <c r="B603" t="s">
        <v>1671</v>
      </c>
      <c r="C603" t="s">
        <v>2043</v>
      </c>
      <c r="D603" t="s">
        <v>2304</v>
      </c>
      <c r="E603" s="32">
        <v>25.566666666666666</v>
      </c>
      <c r="F603" s="32">
        <v>100.08644444444448</v>
      </c>
      <c r="G603" s="32">
        <v>2.0972222222222223</v>
      </c>
      <c r="H603" s="37">
        <v>2.0954108559489679E-2</v>
      </c>
      <c r="I603" s="32">
        <v>93.105111111111142</v>
      </c>
      <c r="J603" s="32">
        <v>2.0972222222222223</v>
      </c>
      <c r="K603" s="37">
        <v>2.2525317860578122E-2</v>
      </c>
      <c r="L603" s="32">
        <v>21.606777777777779</v>
      </c>
      <c r="M603" s="32">
        <v>0.12777777777777777</v>
      </c>
      <c r="N603" s="37">
        <v>5.9137821979728571E-3</v>
      </c>
      <c r="O603" s="32">
        <v>14.625444444444449</v>
      </c>
      <c r="P603" s="32">
        <v>0.12777777777777777</v>
      </c>
      <c r="Q603" s="37">
        <v>8.73667656823344E-3</v>
      </c>
      <c r="R603" s="32">
        <v>1.5649999999999999</v>
      </c>
      <c r="S603" s="32">
        <v>0</v>
      </c>
      <c r="T603" s="37">
        <v>0</v>
      </c>
      <c r="U603" s="32">
        <v>5.4163333333333314</v>
      </c>
      <c r="V603" s="32">
        <v>0</v>
      </c>
      <c r="W603" s="37">
        <v>0</v>
      </c>
      <c r="X603" s="32">
        <v>15.778666666666666</v>
      </c>
      <c r="Y603" s="32">
        <v>0.12777777777777777</v>
      </c>
      <c r="Z603" s="37">
        <v>8.0981353163202072E-3</v>
      </c>
      <c r="AA603" s="32">
        <v>0</v>
      </c>
      <c r="AB603" s="32">
        <v>0</v>
      </c>
      <c r="AC603" s="37" t="s">
        <v>2466</v>
      </c>
      <c r="AD603" s="32">
        <v>62.701000000000029</v>
      </c>
      <c r="AE603" s="32">
        <v>1.8416666666666666</v>
      </c>
      <c r="AF603" s="37">
        <v>2.9372205653285684E-2</v>
      </c>
      <c r="AG603" s="32">
        <v>0</v>
      </c>
      <c r="AH603" s="32">
        <v>0</v>
      </c>
      <c r="AI603" s="37" t="s">
        <v>2466</v>
      </c>
      <c r="AJ603" s="32">
        <v>0</v>
      </c>
      <c r="AK603" s="32">
        <v>0</v>
      </c>
      <c r="AL603" s="37" t="s">
        <v>2466</v>
      </c>
      <c r="AM603" t="s">
        <v>729</v>
      </c>
      <c r="AN603" s="34">
        <v>5</v>
      </c>
      <c r="AX603"/>
      <c r="AY603"/>
    </row>
    <row r="604" spans="1:51" x14ac:dyDescent="0.25">
      <c r="A604" t="s">
        <v>2364</v>
      </c>
      <c r="B604" t="s">
        <v>1545</v>
      </c>
      <c r="C604" t="s">
        <v>1954</v>
      </c>
      <c r="D604" t="s">
        <v>2274</v>
      </c>
      <c r="E604" s="32">
        <v>61.633333333333333</v>
      </c>
      <c r="F604" s="32">
        <v>292.4764444444445</v>
      </c>
      <c r="G604" s="32">
        <v>0</v>
      </c>
      <c r="H604" s="37">
        <v>0</v>
      </c>
      <c r="I604" s="32">
        <v>262.47311111111117</v>
      </c>
      <c r="J604" s="32">
        <v>0</v>
      </c>
      <c r="K604" s="37">
        <v>0</v>
      </c>
      <c r="L604" s="32">
        <v>48.06677777777778</v>
      </c>
      <c r="M604" s="32">
        <v>0</v>
      </c>
      <c r="N604" s="37">
        <v>0</v>
      </c>
      <c r="O604" s="32">
        <v>35.091333333333331</v>
      </c>
      <c r="P604" s="32">
        <v>0</v>
      </c>
      <c r="Q604" s="37">
        <v>0</v>
      </c>
      <c r="R604" s="32">
        <v>9.975444444444447</v>
      </c>
      <c r="S604" s="32">
        <v>0</v>
      </c>
      <c r="T604" s="37">
        <v>0</v>
      </c>
      <c r="U604" s="32">
        <v>3</v>
      </c>
      <c r="V604" s="32">
        <v>0</v>
      </c>
      <c r="W604" s="37">
        <v>0</v>
      </c>
      <c r="X604" s="32">
        <v>56.621777777777808</v>
      </c>
      <c r="Y604" s="32">
        <v>0</v>
      </c>
      <c r="Z604" s="37">
        <v>0</v>
      </c>
      <c r="AA604" s="32">
        <v>17.027888888888892</v>
      </c>
      <c r="AB604" s="32">
        <v>0</v>
      </c>
      <c r="AC604" s="37">
        <v>0</v>
      </c>
      <c r="AD604" s="32">
        <v>164.48322222222222</v>
      </c>
      <c r="AE604" s="32">
        <v>0</v>
      </c>
      <c r="AF604" s="37">
        <v>0</v>
      </c>
      <c r="AG604" s="32">
        <v>6.2767777777777765</v>
      </c>
      <c r="AH604" s="32">
        <v>0</v>
      </c>
      <c r="AI604" s="37">
        <v>0</v>
      </c>
      <c r="AJ604" s="32">
        <v>0</v>
      </c>
      <c r="AK604" s="32">
        <v>0</v>
      </c>
      <c r="AL604" s="37" t="s">
        <v>2466</v>
      </c>
      <c r="AM604" t="s">
        <v>600</v>
      </c>
      <c r="AN604" s="34">
        <v>5</v>
      </c>
      <c r="AX604"/>
      <c r="AY604"/>
    </row>
    <row r="605" spans="1:51" x14ac:dyDescent="0.25">
      <c r="A605" t="s">
        <v>2364</v>
      </c>
      <c r="B605" t="s">
        <v>1219</v>
      </c>
      <c r="C605" t="s">
        <v>2056</v>
      </c>
      <c r="D605" t="s">
        <v>2264</v>
      </c>
      <c r="E605" s="32">
        <v>89.833333333333329</v>
      </c>
      <c r="F605" s="32">
        <v>414.84677777777785</v>
      </c>
      <c r="G605" s="32">
        <v>119.45355555555555</v>
      </c>
      <c r="H605" s="37">
        <v>0.28794620557362405</v>
      </c>
      <c r="I605" s="32">
        <v>375.92888888888893</v>
      </c>
      <c r="J605" s="32">
        <v>119.33133333333335</v>
      </c>
      <c r="K605" s="37">
        <v>0.31743060153220465</v>
      </c>
      <c r="L605" s="32">
        <v>75.472555555555559</v>
      </c>
      <c r="M605" s="32">
        <v>0</v>
      </c>
      <c r="N605" s="37">
        <v>0</v>
      </c>
      <c r="O605" s="32">
        <v>36.676888888888882</v>
      </c>
      <c r="P605" s="32">
        <v>0</v>
      </c>
      <c r="Q605" s="37">
        <v>0</v>
      </c>
      <c r="R605" s="32">
        <v>33.462333333333341</v>
      </c>
      <c r="S605" s="32">
        <v>0</v>
      </c>
      <c r="T605" s="37">
        <v>0</v>
      </c>
      <c r="U605" s="32">
        <v>5.333333333333333</v>
      </c>
      <c r="V605" s="32">
        <v>0</v>
      </c>
      <c r="W605" s="37">
        <v>0</v>
      </c>
      <c r="X605" s="32">
        <v>114.82355555555559</v>
      </c>
      <c r="Y605" s="32">
        <v>39.961333333333336</v>
      </c>
      <c r="Z605" s="37">
        <v>0.34802382786342712</v>
      </c>
      <c r="AA605" s="32">
        <v>0.12222222222222222</v>
      </c>
      <c r="AB605" s="32">
        <v>0.12222222222222222</v>
      </c>
      <c r="AC605" s="37">
        <v>1</v>
      </c>
      <c r="AD605" s="32">
        <v>214.15411111111115</v>
      </c>
      <c r="AE605" s="32">
        <v>79.151777777777781</v>
      </c>
      <c r="AF605" s="37">
        <v>0.36960195331814522</v>
      </c>
      <c r="AG605" s="32">
        <v>10.274333333333331</v>
      </c>
      <c r="AH605" s="32">
        <v>0.21822222222222223</v>
      </c>
      <c r="AI605" s="37">
        <v>2.1239550552076918E-2</v>
      </c>
      <c r="AJ605" s="32">
        <v>0</v>
      </c>
      <c r="AK605" s="32">
        <v>0</v>
      </c>
      <c r="AL605" s="37" t="s">
        <v>2466</v>
      </c>
      <c r="AM605" t="s">
        <v>268</v>
      </c>
      <c r="AN605" s="34">
        <v>5</v>
      </c>
      <c r="AX605"/>
      <c r="AY605"/>
    </row>
    <row r="606" spans="1:51" x14ac:dyDescent="0.25">
      <c r="A606" t="s">
        <v>2364</v>
      </c>
      <c r="B606" t="s">
        <v>1808</v>
      </c>
      <c r="C606" t="s">
        <v>1917</v>
      </c>
      <c r="D606" t="s">
        <v>2277</v>
      </c>
      <c r="E606" s="32">
        <v>24.744444444444444</v>
      </c>
      <c r="F606" s="32">
        <v>165.65222222222224</v>
      </c>
      <c r="G606" s="32">
        <v>83.182555555555567</v>
      </c>
      <c r="H606" s="37">
        <v>0.50215176373526871</v>
      </c>
      <c r="I606" s="32">
        <v>148.94666666666669</v>
      </c>
      <c r="J606" s="32">
        <v>83.099222222222238</v>
      </c>
      <c r="K606" s="37">
        <v>0.55791260108017793</v>
      </c>
      <c r="L606" s="32">
        <v>33.818666666666658</v>
      </c>
      <c r="M606" s="32">
        <v>5.8035555555555565</v>
      </c>
      <c r="N606" s="37">
        <v>0.17160805340903124</v>
      </c>
      <c r="O606" s="32">
        <v>22.796444444444433</v>
      </c>
      <c r="P606" s="32">
        <v>5.8035555555555565</v>
      </c>
      <c r="Q606" s="37">
        <v>0.25458161116743366</v>
      </c>
      <c r="R606" s="32">
        <v>5.4222222222222225</v>
      </c>
      <c r="S606" s="32">
        <v>0</v>
      </c>
      <c r="T606" s="37">
        <v>0</v>
      </c>
      <c r="U606" s="32">
        <v>5.6</v>
      </c>
      <c r="V606" s="32">
        <v>0</v>
      </c>
      <c r="W606" s="37">
        <v>0</v>
      </c>
      <c r="X606" s="32">
        <v>32.206666666666678</v>
      </c>
      <c r="Y606" s="32">
        <v>17.84633333333333</v>
      </c>
      <c r="Z606" s="37">
        <v>0.55411922997309015</v>
      </c>
      <c r="AA606" s="32">
        <v>5.6833333333333336</v>
      </c>
      <c r="AB606" s="32">
        <v>8.3333333333333329E-2</v>
      </c>
      <c r="AC606" s="37">
        <v>1.4662756598240468E-2</v>
      </c>
      <c r="AD606" s="32">
        <v>93.473222222222219</v>
      </c>
      <c r="AE606" s="32">
        <v>59.449333333333342</v>
      </c>
      <c r="AF606" s="37">
        <v>0.63600389416339098</v>
      </c>
      <c r="AG606" s="32">
        <v>0.47033333333333333</v>
      </c>
      <c r="AH606" s="32">
        <v>0</v>
      </c>
      <c r="AI606" s="37">
        <v>0</v>
      </c>
      <c r="AJ606" s="32">
        <v>0</v>
      </c>
      <c r="AK606" s="32">
        <v>0</v>
      </c>
      <c r="AL606" s="37" t="s">
        <v>2466</v>
      </c>
      <c r="AM606" t="s">
        <v>867</v>
      </c>
      <c r="AN606" s="34">
        <v>5</v>
      </c>
      <c r="AX606"/>
      <c r="AY606"/>
    </row>
    <row r="607" spans="1:51" x14ac:dyDescent="0.25">
      <c r="A607" t="s">
        <v>2364</v>
      </c>
      <c r="B607" t="s">
        <v>1172</v>
      </c>
      <c r="C607" t="s">
        <v>1976</v>
      </c>
      <c r="D607" t="s">
        <v>2250</v>
      </c>
      <c r="E607" s="32">
        <v>84.088888888888889</v>
      </c>
      <c r="F607" s="32">
        <v>381.39344444444453</v>
      </c>
      <c r="G607" s="32">
        <v>15.688888888888888</v>
      </c>
      <c r="H607" s="37">
        <v>4.1135706754850114E-2</v>
      </c>
      <c r="I607" s="32">
        <v>336.06555555555559</v>
      </c>
      <c r="J607" s="32">
        <v>15.519444444444444</v>
      </c>
      <c r="K607" s="37">
        <v>4.6179812801073861E-2</v>
      </c>
      <c r="L607" s="32">
        <v>91.733666666666679</v>
      </c>
      <c r="M607" s="32">
        <v>2.911111111111111</v>
      </c>
      <c r="N607" s="37">
        <v>3.1734380810147247E-2</v>
      </c>
      <c r="O607" s="32">
        <v>46.57522222222223</v>
      </c>
      <c r="P607" s="32">
        <v>2.911111111111111</v>
      </c>
      <c r="Q607" s="37">
        <v>6.2503429338918864E-2</v>
      </c>
      <c r="R607" s="32">
        <v>39.847333333333331</v>
      </c>
      <c r="S607" s="32">
        <v>0</v>
      </c>
      <c r="T607" s="37">
        <v>0</v>
      </c>
      <c r="U607" s="32">
        <v>5.3111111111111109</v>
      </c>
      <c r="V607" s="32">
        <v>0</v>
      </c>
      <c r="W607" s="37">
        <v>0</v>
      </c>
      <c r="X607" s="32">
        <v>73.712333333333333</v>
      </c>
      <c r="Y607" s="32">
        <v>0.18888888888888888</v>
      </c>
      <c r="Z607" s="37">
        <v>2.5625140373011601E-3</v>
      </c>
      <c r="AA607" s="32">
        <v>0.16944444444444445</v>
      </c>
      <c r="AB607" s="32">
        <v>0.16944444444444445</v>
      </c>
      <c r="AC607" s="37">
        <v>1</v>
      </c>
      <c r="AD607" s="32">
        <v>208.96366666666674</v>
      </c>
      <c r="AE607" s="32">
        <v>12.419444444444444</v>
      </c>
      <c r="AF607" s="37">
        <v>5.9433511301539371E-2</v>
      </c>
      <c r="AG607" s="32">
        <v>6.8143333333333338</v>
      </c>
      <c r="AH607" s="32">
        <v>0</v>
      </c>
      <c r="AI607" s="37">
        <v>0</v>
      </c>
      <c r="AJ607" s="32">
        <v>0</v>
      </c>
      <c r="AK607" s="32">
        <v>0</v>
      </c>
      <c r="AL607" s="37" t="s">
        <v>2466</v>
      </c>
      <c r="AM607" t="s">
        <v>220</v>
      </c>
      <c r="AN607" s="34">
        <v>5</v>
      </c>
      <c r="AX607"/>
      <c r="AY607"/>
    </row>
    <row r="608" spans="1:51" x14ac:dyDescent="0.25">
      <c r="A608" t="s">
        <v>2364</v>
      </c>
      <c r="B608" t="s">
        <v>1742</v>
      </c>
      <c r="C608" t="s">
        <v>2020</v>
      </c>
      <c r="D608" t="s">
        <v>2308</v>
      </c>
      <c r="E608" s="32">
        <v>49.011111111111113</v>
      </c>
      <c r="F608" s="32">
        <v>234.00111111111104</v>
      </c>
      <c r="G608" s="32">
        <v>54.7</v>
      </c>
      <c r="H608" s="37">
        <v>0.23375957379119766</v>
      </c>
      <c r="I608" s="32">
        <v>209.35111111111107</v>
      </c>
      <c r="J608" s="32">
        <v>54.555555555555557</v>
      </c>
      <c r="K608" s="37">
        <v>0.26059358016304351</v>
      </c>
      <c r="L608" s="32">
        <v>27.70611111111111</v>
      </c>
      <c r="M608" s="32">
        <v>2.85</v>
      </c>
      <c r="N608" s="37">
        <v>0.10286539271320007</v>
      </c>
      <c r="O608" s="32">
        <v>10.672777777777778</v>
      </c>
      <c r="P608" s="32">
        <v>2.85</v>
      </c>
      <c r="Q608" s="37">
        <v>0.26703451147779916</v>
      </c>
      <c r="R608" s="32">
        <v>11.966666666666667</v>
      </c>
      <c r="S608" s="32">
        <v>0</v>
      </c>
      <c r="T608" s="37">
        <v>0</v>
      </c>
      <c r="U608" s="32">
        <v>5.0666666666666664</v>
      </c>
      <c r="V608" s="32">
        <v>0</v>
      </c>
      <c r="W608" s="37">
        <v>0</v>
      </c>
      <c r="X608" s="32">
        <v>57.637222222222199</v>
      </c>
      <c r="Y608" s="32">
        <v>13.069888888888888</v>
      </c>
      <c r="Z608" s="37">
        <v>0.22676125574715422</v>
      </c>
      <c r="AA608" s="32">
        <v>7.6166666666666654</v>
      </c>
      <c r="AB608" s="32">
        <v>0.14444444444444443</v>
      </c>
      <c r="AC608" s="37">
        <v>1.8964259664478483E-2</v>
      </c>
      <c r="AD608" s="32">
        <v>130.0972222222222</v>
      </c>
      <c r="AE608" s="32">
        <v>38.635666666666665</v>
      </c>
      <c r="AF608" s="37">
        <v>0.29697533895590911</v>
      </c>
      <c r="AG608" s="32">
        <v>10.943888888888885</v>
      </c>
      <c r="AH608" s="32">
        <v>0</v>
      </c>
      <c r="AI608" s="37">
        <v>0</v>
      </c>
      <c r="AJ608" s="32">
        <v>0</v>
      </c>
      <c r="AK608" s="32">
        <v>0</v>
      </c>
      <c r="AL608" s="37" t="s">
        <v>2466</v>
      </c>
      <c r="AM608" t="s">
        <v>801</v>
      </c>
      <c r="AN608" s="34">
        <v>5</v>
      </c>
      <c r="AX608"/>
      <c r="AY608"/>
    </row>
    <row r="609" spans="1:51" x14ac:dyDescent="0.25">
      <c r="A609" t="s">
        <v>2364</v>
      </c>
      <c r="B609" t="s">
        <v>1149</v>
      </c>
      <c r="C609" t="s">
        <v>2025</v>
      </c>
      <c r="D609" t="s">
        <v>2269</v>
      </c>
      <c r="E609" s="32">
        <v>55.488888888888887</v>
      </c>
      <c r="F609" s="32">
        <v>287.50411111111106</v>
      </c>
      <c r="G609" s="32">
        <v>97.351444444444439</v>
      </c>
      <c r="H609" s="37">
        <v>0.33860887786338906</v>
      </c>
      <c r="I609" s="32">
        <v>264.85699999999997</v>
      </c>
      <c r="J609" s="32">
        <v>97.262555555555537</v>
      </c>
      <c r="K609" s="37">
        <v>0.36722667535898823</v>
      </c>
      <c r="L609" s="32">
        <v>32.853555555555545</v>
      </c>
      <c r="M609" s="32">
        <v>9.1716666666666669</v>
      </c>
      <c r="N609" s="37">
        <v>0.2791681603885256</v>
      </c>
      <c r="O609" s="32">
        <v>15.52022222222222</v>
      </c>
      <c r="P609" s="32">
        <v>9.1716666666666669</v>
      </c>
      <c r="Q609" s="37">
        <v>0.59094944230466351</v>
      </c>
      <c r="R609" s="32">
        <v>11.999999999999993</v>
      </c>
      <c r="S609" s="32">
        <v>0</v>
      </c>
      <c r="T609" s="37">
        <v>0</v>
      </c>
      <c r="U609" s="32">
        <v>5.333333333333333</v>
      </c>
      <c r="V609" s="32">
        <v>0</v>
      </c>
      <c r="W609" s="37">
        <v>0</v>
      </c>
      <c r="X609" s="32">
        <v>84.59699999999998</v>
      </c>
      <c r="Y609" s="32">
        <v>29.702888888888893</v>
      </c>
      <c r="Z609" s="37">
        <v>0.35111042813443621</v>
      </c>
      <c r="AA609" s="32">
        <v>5.3137777777777764</v>
      </c>
      <c r="AB609" s="32">
        <v>8.8888888888888892E-2</v>
      </c>
      <c r="AC609" s="37">
        <v>1.6728002676480433E-2</v>
      </c>
      <c r="AD609" s="32">
        <v>158.82244444444444</v>
      </c>
      <c r="AE609" s="32">
        <v>58.387999999999984</v>
      </c>
      <c r="AF609" s="37">
        <v>0.36763065953454654</v>
      </c>
      <c r="AG609" s="32">
        <v>5.9173333333333336</v>
      </c>
      <c r="AH609" s="32">
        <v>0</v>
      </c>
      <c r="AI609" s="37">
        <v>0</v>
      </c>
      <c r="AJ609" s="32">
        <v>0</v>
      </c>
      <c r="AK609" s="32">
        <v>0</v>
      </c>
      <c r="AL609" s="37" t="s">
        <v>2466</v>
      </c>
      <c r="AM609" t="s">
        <v>196</v>
      </c>
      <c r="AN609" s="34">
        <v>5</v>
      </c>
      <c r="AX609"/>
      <c r="AY609"/>
    </row>
    <row r="610" spans="1:51" x14ac:dyDescent="0.25">
      <c r="A610" t="s">
        <v>2364</v>
      </c>
      <c r="B610" t="s">
        <v>1076</v>
      </c>
      <c r="C610" t="s">
        <v>1925</v>
      </c>
      <c r="D610" t="s">
        <v>2253</v>
      </c>
      <c r="E610" s="32">
        <v>76.022222222222226</v>
      </c>
      <c r="F610" s="32">
        <v>320.05811111111115</v>
      </c>
      <c r="G610" s="32">
        <v>12.405222222222221</v>
      </c>
      <c r="H610" s="37">
        <v>3.8759280866703716E-2</v>
      </c>
      <c r="I610" s="32">
        <v>272.34055555555562</v>
      </c>
      <c r="J610" s="32">
        <v>0.65211111111111109</v>
      </c>
      <c r="K610" s="37">
        <v>2.3944693429182816E-3</v>
      </c>
      <c r="L610" s="32">
        <v>69.262</v>
      </c>
      <c r="M610" s="32">
        <v>0</v>
      </c>
      <c r="N610" s="37">
        <v>0</v>
      </c>
      <c r="O610" s="32">
        <v>33.297555555555547</v>
      </c>
      <c r="P610" s="32">
        <v>0</v>
      </c>
      <c r="Q610" s="37">
        <v>0</v>
      </c>
      <c r="R610" s="32">
        <v>30.720000000000013</v>
      </c>
      <c r="S610" s="32">
        <v>0</v>
      </c>
      <c r="T610" s="37">
        <v>0</v>
      </c>
      <c r="U610" s="32">
        <v>5.2444444444444445</v>
      </c>
      <c r="V610" s="32">
        <v>0</v>
      </c>
      <c r="W610" s="37">
        <v>0</v>
      </c>
      <c r="X610" s="32">
        <v>79.447333333333347</v>
      </c>
      <c r="Y610" s="32">
        <v>0</v>
      </c>
      <c r="Z610" s="37">
        <v>0</v>
      </c>
      <c r="AA610" s="32">
        <v>11.75311111111111</v>
      </c>
      <c r="AB610" s="32">
        <v>11.75311111111111</v>
      </c>
      <c r="AC610" s="37">
        <v>1</v>
      </c>
      <c r="AD610" s="32">
        <v>159.39977777777784</v>
      </c>
      <c r="AE610" s="32">
        <v>0.65211111111111109</v>
      </c>
      <c r="AF610" s="37">
        <v>4.0910415321922921E-3</v>
      </c>
      <c r="AG610" s="32">
        <v>0.19588888888888889</v>
      </c>
      <c r="AH610" s="32">
        <v>0</v>
      </c>
      <c r="AI610" s="37">
        <v>0</v>
      </c>
      <c r="AJ610" s="32">
        <v>0</v>
      </c>
      <c r="AK610" s="32">
        <v>0</v>
      </c>
      <c r="AL610" s="37" t="s">
        <v>2466</v>
      </c>
      <c r="AM610" t="s">
        <v>121</v>
      </c>
      <c r="AN610" s="34">
        <v>5</v>
      </c>
      <c r="AX610"/>
      <c r="AY610"/>
    </row>
    <row r="611" spans="1:51" x14ac:dyDescent="0.25">
      <c r="A611" t="s">
        <v>2364</v>
      </c>
      <c r="B611" t="s">
        <v>1475</v>
      </c>
      <c r="C611" t="s">
        <v>2012</v>
      </c>
      <c r="D611" t="s">
        <v>2271</v>
      </c>
      <c r="E611" s="32">
        <v>61.411111111111111</v>
      </c>
      <c r="F611" s="32">
        <v>246.42666666666659</v>
      </c>
      <c r="G611" s="32">
        <v>165.09588888888891</v>
      </c>
      <c r="H611" s="37">
        <v>0.669959510154024</v>
      </c>
      <c r="I611" s="32">
        <v>229.6536666666666</v>
      </c>
      <c r="J611" s="32">
        <v>165.00700000000001</v>
      </c>
      <c r="K611" s="37">
        <v>0.71850365985883113</v>
      </c>
      <c r="L611" s="32">
        <v>22.588444444444441</v>
      </c>
      <c r="M611" s="32">
        <v>6.9492222222222217</v>
      </c>
      <c r="N611" s="37">
        <v>0.3076450102313868</v>
      </c>
      <c r="O611" s="32">
        <v>11.415444444444443</v>
      </c>
      <c r="P611" s="32">
        <v>6.9492222222222217</v>
      </c>
      <c r="Q611" s="37">
        <v>0.60875616854359105</v>
      </c>
      <c r="R611" s="32">
        <v>5.5729999999999995</v>
      </c>
      <c r="S611" s="32">
        <v>0</v>
      </c>
      <c r="T611" s="37">
        <v>0</v>
      </c>
      <c r="U611" s="32">
        <v>5.6</v>
      </c>
      <c r="V611" s="32">
        <v>0</v>
      </c>
      <c r="W611" s="37">
        <v>0</v>
      </c>
      <c r="X611" s="32">
        <v>61.463333333333303</v>
      </c>
      <c r="Y611" s="32">
        <v>37.030555555555551</v>
      </c>
      <c r="Z611" s="37">
        <v>0.60248205795686705</v>
      </c>
      <c r="AA611" s="32">
        <v>5.6</v>
      </c>
      <c r="AB611" s="32">
        <v>8.8888888888888892E-2</v>
      </c>
      <c r="AC611" s="37">
        <v>1.5873015873015876E-2</v>
      </c>
      <c r="AD611" s="32">
        <v>156.77488888888885</v>
      </c>
      <c r="AE611" s="32">
        <v>121.02722222222225</v>
      </c>
      <c r="AF611" s="37">
        <v>0.77198091531098412</v>
      </c>
      <c r="AG611" s="32">
        <v>0</v>
      </c>
      <c r="AH611" s="32">
        <v>0</v>
      </c>
      <c r="AI611" s="37" t="s">
        <v>2466</v>
      </c>
      <c r="AJ611" s="32">
        <v>0</v>
      </c>
      <c r="AK611" s="32">
        <v>0</v>
      </c>
      <c r="AL611" s="37" t="s">
        <v>2466</v>
      </c>
      <c r="AM611" t="s">
        <v>530</v>
      </c>
      <c r="AN611" s="34">
        <v>5</v>
      </c>
      <c r="AX611"/>
      <c r="AY611"/>
    </row>
    <row r="612" spans="1:51" x14ac:dyDescent="0.25">
      <c r="A612" t="s">
        <v>2364</v>
      </c>
      <c r="B612" t="s">
        <v>969</v>
      </c>
      <c r="C612" t="s">
        <v>1909</v>
      </c>
      <c r="D612" t="s">
        <v>2295</v>
      </c>
      <c r="E612" s="32">
        <v>60.766666666666666</v>
      </c>
      <c r="F612" s="32">
        <v>227.2537777777778</v>
      </c>
      <c r="G612" s="32">
        <v>104.91288888888889</v>
      </c>
      <c r="H612" s="37">
        <v>0.46165520289602807</v>
      </c>
      <c r="I612" s="32">
        <v>206.05311111111112</v>
      </c>
      <c r="J612" s="32">
        <v>101.76844444444444</v>
      </c>
      <c r="K612" s="37">
        <v>0.49389423870221155</v>
      </c>
      <c r="L612" s="32">
        <v>58.70877777777779</v>
      </c>
      <c r="M612" s="32">
        <v>23.153222222222215</v>
      </c>
      <c r="N612" s="37">
        <v>0.39437411403556899</v>
      </c>
      <c r="O612" s="32">
        <v>44.64211111111112</v>
      </c>
      <c r="P612" s="32">
        <v>20.130999999999993</v>
      </c>
      <c r="Q612" s="37">
        <v>0.45094193574079255</v>
      </c>
      <c r="R612" s="32">
        <v>8.6444444444444439</v>
      </c>
      <c r="S612" s="32">
        <v>3.0222222222222221</v>
      </c>
      <c r="T612" s="37">
        <v>0.34961439588688947</v>
      </c>
      <c r="U612" s="32">
        <v>5.4222222222222225</v>
      </c>
      <c r="V612" s="32">
        <v>0</v>
      </c>
      <c r="W612" s="37">
        <v>0</v>
      </c>
      <c r="X612" s="32">
        <v>50.606000000000009</v>
      </c>
      <c r="Y612" s="32">
        <v>22.003111111111117</v>
      </c>
      <c r="Z612" s="37">
        <v>0.43479253667768869</v>
      </c>
      <c r="AA612" s="32">
        <v>7.1340000000000003</v>
      </c>
      <c r="AB612" s="32">
        <v>0.12222222222222222</v>
      </c>
      <c r="AC612" s="37">
        <v>1.7132355231598291E-2</v>
      </c>
      <c r="AD612" s="32">
        <v>110.80499999999999</v>
      </c>
      <c r="AE612" s="32">
        <v>59.634333333333338</v>
      </c>
      <c r="AF612" s="37">
        <v>0.5381917181835959</v>
      </c>
      <c r="AG612" s="32">
        <v>0</v>
      </c>
      <c r="AH612" s="32">
        <v>0</v>
      </c>
      <c r="AI612" s="37" t="s">
        <v>2466</v>
      </c>
      <c r="AJ612" s="32">
        <v>0</v>
      </c>
      <c r="AK612" s="32">
        <v>0</v>
      </c>
      <c r="AL612" s="37" t="s">
        <v>2466</v>
      </c>
      <c r="AM612" t="s">
        <v>13</v>
      </c>
      <c r="AN612" s="34">
        <v>5</v>
      </c>
      <c r="AX612"/>
      <c r="AY612"/>
    </row>
    <row r="613" spans="1:51" x14ac:dyDescent="0.25">
      <c r="A613" t="s">
        <v>2364</v>
      </c>
      <c r="B613" t="s">
        <v>1723</v>
      </c>
      <c r="C613" t="s">
        <v>2078</v>
      </c>
      <c r="D613" t="s">
        <v>2282</v>
      </c>
      <c r="E613" s="32">
        <v>31.822222222222223</v>
      </c>
      <c r="F613" s="32">
        <v>183.65755555555563</v>
      </c>
      <c r="G613" s="32">
        <v>24.683333333333334</v>
      </c>
      <c r="H613" s="37">
        <v>0.13439868160429005</v>
      </c>
      <c r="I613" s="32">
        <v>169.2864444444445</v>
      </c>
      <c r="J613" s="32">
        <v>24.6</v>
      </c>
      <c r="K613" s="37">
        <v>0.14531582892375708</v>
      </c>
      <c r="L613" s="32">
        <v>42.199777777777783</v>
      </c>
      <c r="M613" s="32">
        <v>0</v>
      </c>
      <c r="N613" s="37">
        <v>0</v>
      </c>
      <c r="O613" s="32">
        <v>27.911999999999999</v>
      </c>
      <c r="P613" s="32">
        <v>0</v>
      </c>
      <c r="Q613" s="37">
        <v>0</v>
      </c>
      <c r="R613" s="32">
        <v>9.3988888888888891</v>
      </c>
      <c r="S613" s="32">
        <v>0</v>
      </c>
      <c r="T613" s="37">
        <v>0</v>
      </c>
      <c r="U613" s="32">
        <v>4.8888888888888893</v>
      </c>
      <c r="V613" s="32">
        <v>0</v>
      </c>
      <c r="W613" s="37">
        <v>0</v>
      </c>
      <c r="X613" s="32">
        <v>34.654111111111128</v>
      </c>
      <c r="Y613" s="32">
        <v>0</v>
      </c>
      <c r="Z613" s="37">
        <v>0</v>
      </c>
      <c r="AA613" s="32">
        <v>8.3333333333333329E-2</v>
      </c>
      <c r="AB613" s="32">
        <v>8.3333333333333329E-2</v>
      </c>
      <c r="AC613" s="37">
        <v>1</v>
      </c>
      <c r="AD613" s="32">
        <v>106.01544444444448</v>
      </c>
      <c r="AE613" s="32">
        <v>24.6</v>
      </c>
      <c r="AF613" s="37">
        <v>0.23204166269275225</v>
      </c>
      <c r="AG613" s="32">
        <v>0.7048888888888889</v>
      </c>
      <c r="AH613" s="32">
        <v>0</v>
      </c>
      <c r="AI613" s="37">
        <v>0</v>
      </c>
      <c r="AJ613" s="32">
        <v>0</v>
      </c>
      <c r="AK613" s="32">
        <v>0</v>
      </c>
      <c r="AL613" s="37" t="s">
        <v>2466</v>
      </c>
      <c r="AM613" t="s">
        <v>781</v>
      </c>
      <c r="AN613" s="34">
        <v>5</v>
      </c>
      <c r="AX613"/>
      <c r="AY613"/>
    </row>
    <row r="614" spans="1:51" x14ac:dyDescent="0.25">
      <c r="A614" t="s">
        <v>2364</v>
      </c>
      <c r="B614" t="s">
        <v>1491</v>
      </c>
      <c r="C614" t="s">
        <v>1975</v>
      </c>
      <c r="D614" t="s">
        <v>2287</v>
      </c>
      <c r="E614" s="32">
        <v>28.81111111111111</v>
      </c>
      <c r="F614" s="32">
        <v>161.66688888888893</v>
      </c>
      <c r="G614" s="32">
        <v>28.097222222222221</v>
      </c>
      <c r="H614" s="37">
        <v>0.17379701196287009</v>
      </c>
      <c r="I614" s="32">
        <v>140.21455555555559</v>
      </c>
      <c r="J614" s="32">
        <v>28.097222222222221</v>
      </c>
      <c r="K614" s="37">
        <v>0.2003873428895874</v>
      </c>
      <c r="L614" s="32">
        <v>22.237888888888889</v>
      </c>
      <c r="M614" s="32">
        <v>8.8888888888888892E-2</v>
      </c>
      <c r="N614" s="37">
        <v>3.9971819866993774E-3</v>
      </c>
      <c r="O614" s="32">
        <v>11.711555555555558</v>
      </c>
      <c r="P614" s="32">
        <v>8.8888888888888892E-2</v>
      </c>
      <c r="Q614" s="37">
        <v>7.589844787674091E-3</v>
      </c>
      <c r="R614" s="32">
        <v>5.9041111111111109</v>
      </c>
      <c r="S614" s="32">
        <v>0</v>
      </c>
      <c r="T614" s="37">
        <v>0</v>
      </c>
      <c r="U614" s="32">
        <v>4.6222222222222218</v>
      </c>
      <c r="V614" s="32">
        <v>0</v>
      </c>
      <c r="W614" s="37">
        <v>0</v>
      </c>
      <c r="X614" s="32">
        <v>36.11622222222222</v>
      </c>
      <c r="Y614" s="32">
        <v>0.73611111111111116</v>
      </c>
      <c r="Z614" s="37">
        <v>2.0381730585824778E-2</v>
      </c>
      <c r="AA614" s="32">
        <v>10.925999999999998</v>
      </c>
      <c r="AB614" s="32">
        <v>0</v>
      </c>
      <c r="AC614" s="37">
        <v>0</v>
      </c>
      <c r="AD614" s="32">
        <v>83.592555555555577</v>
      </c>
      <c r="AE614" s="32">
        <v>27.25</v>
      </c>
      <c r="AF614" s="37">
        <v>0.32598596632076476</v>
      </c>
      <c r="AG614" s="32">
        <v>8.7942222222222242</v>
      </c>
      <c r="AH614" s="32">
        <v>2.2222222222222223E-2</v>
      </c>
      <c r="AI614" s="37">
        <v>2.5269116086319298E-3</v>
      </c>
      <c r="AJ614" s="32">
        <v>0</v>
      </c>
      <c r="AK614" s="32">
        <v>0</v>
      </c>
      <c r="AL614" s="37" t="s">
        <v>2466</v>
      </c>
      <c r="AM614" t="s">
        <v>546</v>
      </c>
      <c r="AN614" s="34">
        <v>5</v>
      </c>
      <c r="AX614"/>
      <c r="AY614"/>
    </row>
    <row r="615" spans="1:51" x14ac:dyDescent="0.25">
      <c r="A615" t="s">
        <v>2364</v>
      </c>
      <c r="B615" t="s">
        <v>1109</v>
      </c>
      <c r="C615" t="s">
        <v>1926</v>
      </c>
      <c r="D615" t="s">
        <v>2241</v>
      </c>
      <c r="E615" s="32">
        <v>108.58888888888889</v>
      </c>
      <c r="F615" s="32">
        <v>368.28688888888888</v>
      </c>
      <c r="G615" s="32">
        <v>7.6796666666666678</v>
      </c>
      <c r="H615" s="37">
        <v>2.0852403108446257E-2</v>
      </c>
      <c r="I615" s="32">
        <v>334.02866666666665</v>
      </c>
      <c r="J615" s="32">
        <v>7.5935555555555565</v>
      </c>
      <c r="K615" s="37">
        <v>2.2733245117351874E-2</v>
      </c>
      <c r="L615" s="32">
        <v>59.771555555555558</v>
      </c>
      <c r="M615" s="32">
        <v>0</v>
      </c>
      <c r="N615" s="37">
        <v>0</v>
      </c>
      <c r="O615" s="32">
        <v>36.177222222222227</v>
      </c>
      <c r="P615" s="32">
        <v>0</v>
      </c>
      <c r="Q615" s="37">
        <v>0</v>
      </c>
      <c r="R615" s="32">
        <v>18.083222222222219</v>
      </c>
      <c r="S615" s="32">
        <v>0</v>
      </c>
      <c r="T615" s="37">
        <v>0</v>
      </c>
      <c r="U615" s="32">
        <v>5.5111111111111111</v>
      </c>
      <c r="V615" s="32">
        <v>0</v>
      </c>
      <c r="W615" s="37">
        <v>0</v>
      </c>
      <c r="X615" s="32">
        <v>99.113444444444454</v>
      </c>
      <c r="Y615" s="32">
        <v>0</v>
      </c>
      <c r="Z615" s="37">
        <v>0</v>
      </c>
      <c r="AA615" s="32">
        <v>10.66388888888889</v>
      </c>
      <c r="AB615" s="32">
        <v>8.611111111111111E-2</v>
      </c>
      <c r="AC615" s="37">
        <v>8.0750195363375864E-3</v>
      </c>
      <c r="AD615" s="32">
        <v>191.06366666666662</v>
      </c>
      <c r="AE615" s="32">
        <v>7.5935555555555565</v>
      </c>
      <c r="AF615" s="37">
        <v>3.9743587506898527E-2</v>
      </c>
      <c r="AG615" s="32">
        <v>7.6743333333333315</v>
      </c>
      <c r="AH615" s="32">
        <v>0</v>
      </c>
      <c r="AI615" s="37">
        <v>0</v>
      </c>
      <c r="AJ615" s="32">
        <v>0</v>
      </c>
      <c r="AK615" s="32">
        <v>0</v>
      </c>
      <c r="AL615" s="37" t="s">
        <v>2466</v>
      </c>
      <c r="AM615" t="s">
        <v>156</v>
      </c>
      <c r="AN615" s="34">
        <v>5</v>
      </c>
      <c r="AX615"/>
      <c r="AY615"/>
    </row>
    <row r="616" spans="1:51" x14ac:dyDescent="0.25">
      <c r="A616" t="s">
        <v>2364</v>
      </c>
      <c r="B616" t="s">
        <v>1085</v>
      </c>
      <c r="C616" t="s">
        <v>2010</v>
      </c>
      <c r="D616" t="s">
        <v>2280</v>
      </c>
      <c r="E616" s="32">
        <v>135.64444444444445</v>
      </c>
      <c r="F616" s="32">
        <v>439.46755555555552</v>
      </c>
      <c r="G616" s="32">
        <v>0</v>
      </c>
      <c r="H616" s="37">
        <v>0</v>
      </c>
      <c r="I616" s="32">
        <v>429.88422222222221</v>
      </c>
      <c r="J616" s="32">
        <v>0</v>
      </c>
      <c r="K616" s="37">
        <v>0</v>
      </c>
      <c r="L616" s="32">
        <v>73.082111111111089</v>
      </c>
      <c r="M616" s="32">
        <v>0</v>
      </c>
      <c r="N616" s="37">
        <v>0</v>
      </c>
      <c r="O616" s="32">
        <v>63.498777777777754</v>
      </c>
      <c r="P616" s="32">
        <v>0</v>
      </c>
      <c r="Q616" s="37">
        <v>0</v>
      </c>
      <c r="R616" s="32">
        <v>4.666666666666667</v>
      </c>
      <c r="S616" s="32">
        <v>0</v>
      </c>
      <c r="T616" s="37">
        <v>0</v>
      </c>
      <c r="U616" s="32">
        <v>4.916666666666667</v>
      </c>
      <c r="V616" s="32">
        <v>0</v>
      </c>
      <c r="W616" s="37">
        <v>0</v>
      </c>
      <c r="X616" s="32">
        <v>123.79299999999996</v>
      </c>
      <c r="Y616" s="32">
        <v>0</v>
      </c>
      <c r="Z616" s="37">
        <v>0</v>
      </c>
      <c r="AA616" s="32">
        <v>0</v>
      </c>
      <c r="AB616" s="32">
        <v>0</v>
      </c>
      <c r="AC616" s="37" t="s">
        <v>2466</v>
      </c>
      <c r="AD616" s="32">
        <v>242.59244444444448</v>
      </c>
      <c r="AE616" s="32">
        <v>0</v>
      </c>
      <c r="AF616" s="37">
        <v>0</v>
      </c>
      <c r="AG616" s="32">
        <v>0</v>
      </c>
      <c r="AH616" s="32">
        <v>0</v>
      </c>
      <c r="AI616" s="37" t="s">
        <v>2466</v>
      </c>
      <c r="AJ616" s="32">
        <v>0</v>
      </c>
      <c r="AK616" s="32">
        <v>0</v>
      </c>
      <c r="AL616" s="37" t="s">
        <v>2466</v>
      </c>
      <c r="AM616" t="s">
        <v>131</v>
      </c>
      <c r="AN616" s="34">
        <v>5</v>
      </c>
      <c r="AX616"/>
      <c r="AY616"/>
    </row>
    <row r="617" spans="1:51" x14ac:dyDescent="0.25">
      <c r="A617" t="s">
        <v>2364</v>
      </c>
      <c r="B617" t="s">
        <v>1732</v>
      </c>
      <c r="C617" t="s">
        <v>2002</v>
      </c>
      <c r="D617" t="s">
        <v>2290</v>
      </c>
      <c r="E617" s="32">
        <v>209.83333333333334</v>
      </c>
      <c r="F617" s="32">
        <v>835.58666666666682</v>
      </c>
      <c r="G617" s="32">
        <v>0</v>
      </c>
      <c r="H617" s="37">
        <v>0</v>
      </c>
      <c r="I617" s="32">
        <v>714.8133333333335</v>
      </c>
      <c r="J617" s="32">
        <v>0</v>
      </c>
      <c r="K617" s="37">
        <v>0</v>
      </c>
      <c r="L617" s="32">
        <v>160.33333333333331</v>
      </c>
      <c r="M617" s="32">
        <v>0</v>
      </c>
      <c r="N617" s="37">
        <v>0</v>
      </c>
      <c r="O617" s="32">
        <v>86.100000000000009</v>
      </c>
      <c r="P617" s="32">
        <v>0</v>
      </c>
      <c r="Q617" s="37">
        <v>0</v>
      </c>
      <c r="R617" s="32">
        <v>74.233333333333306</v>
      </c>
      <c r="S617" s="32">
        <v>0</v>
      </c>
      <c r="T617" s="37">
        <v>0</v>
      </c>
      <c r="U617" s="32">
        <v>0</v>
      </c>
      <c r="V617" s="32">
        <v>0</v>
      </c>
      <c r="W617" s="37" t="s">
        <v>2466</v>
      </c>
      <c r="X617" s="32">
        <v>289.19222222222231</v>
      </c>
      <c r="Y617" s="32">
        <v>0</v>
      </c>
      <c r="Z617" s="37">
        <v>0</v>
      </c>
      <c r="AA617" s="32">
        <v>46.539999999999992</v>
      </c>
      <c r="AB617" s="32">
        <v>0</v>
      </c>
      <c r="AC617" s="37">
        <v>0</v>
      </c>
      <c r="AD617" s="32">
        <v>339.52111111111117</v>
      </c>
      <c r="AE617" s="32">
        <v>0</v>
      </c>
      <c r="AF617" s="37">
        <v>0</v>
      </c>
      <c r="AG617" s="32">
        <v>0</v>
      </c>
      <c r="AH617" s="32">
        <v>0</v>
      </c>
      <c r="AI617" s="37" t="s">
        <v>2466</v>
      </c>
      <c r="AJ617" s="32">
        <v>0</v>
      </c>
      <c r="AK617" s="32">
        <v>0</v>
      </c>
      <c r="AL617" s="37" t="s">
        <v>2466</v>
      </c>
      <c r="AM617" t="s">
        <v>790</v>
      </c>
      <c r="AN617" s="34">
        <v>5</v>
      </c>
      <c r="AX617"/>
      <c r="AY617"/>
    </row>
    <row r="618" spans="1:51" x14ac:dyDescent="0.25">
      <c r="A618" t="s">
        <v>2364</v>
      </c>
      <c r="B618" t="s">
        <v>1751</v>
      </c>
      <c r="C618" t="s">
        <v>1920</v>
      </c>
      <c r="D618" t="s">
        <v>2280</v>
      </c>
      <c r="E618" s="32">
        <v>77.233333333333334</v>
      </c>
      <c r="F618" s="32">
        <v>391.35222222222228</v>
      </c>
      <c r="G618" s="32">
        <v>10.229999999999997</v>
      </c>
      <c r="H618" s="37">
        <v>2.6140135200742712E-2</v>
      </c>
      <c r="I618" s="32">
        <v>345.4644444444445</v>
      </c>
      <c r="J618" s="32">
        <v>10.229999999999997</v>
      </c>
      <c r="K618" s="37">
        <v>2.9612309354878123E-2</v>
      </c>
      <c r="L618" s="32">
        <v>54.796666666666667</v>
      </c>
      <c r="M618" s="32">
        <v>0</v>
      </c>
      <c r="N618" s="37">
        <v>0</v>
      </c>
      <c r="O618" s="32">
        <v>22.449999999999996</v>
      </c>
      <c r="P618" s="32">
        <v>0</v>
      </c>
      <c r="Q618" s="37">
        <v>0</v>
      </c>
      <c r="R618" s="32">
        <v>27.414444444444445</v>
      </c>
      <c r="S618" s="32">
        <v>0</v>
      </c>
      <c r="T618" s="37">
        <v>0</v>
      </c>
      <c r="U618" s="32">
        <v>4.9322222222222241</v>
      </c>
      <c r="V618" s="32">
        <v>0</v>
      </c>
      <c r="W618" s="37">
        <v>0</v>
      </c>
      <c r="X618" s="32">
        <v>112.41777777777774</v>
      </c>
      <c r="Y618" s="32">
        <v>0</v>
      </c>
      <c r="Z618" s="37">
        <v>0</v>
      </c>
      <c r="AA618" s="32">
        <v>13.541111111111114</v>
      </c>
      <c r="AB618" s="32">
        <v>0</v>
      </c>
      <c r="AC618" s="37">
        <v>0</v>
      </c>
      <c r="AD618" s="32">
        <v>210.59666666666675</v>
      </c>
      <c r="AE618" s="32">
        <v>10.229999999999997</v>
      </c>
      <c r="AF618" s="37">
        <v>4.8576267430633563E-2</v>
      </c>
      <c r="AG618" s="32">
        <v>0</v>
      </c>
      <c r="AH618" s="32">
        <v>0</v>
      </c>
      <c r="AI618" s="37" t="s">
        <v>2466</v>
      </c>
      <c r="AJ618" s="32">
        <v>0</v>
      </c>
      <c r="AK618" s="32">
        <v>0</v>
      </c>
      <c r="AL618" s="37" t="s">
        <v>2466</v>
      </c>
      <c r="AM618" t="s">
        <v>810</v>
      </c>
      <c r="AN618" s="34">
        <v>5</v>
      </c>
      <c r="AX618"/>
      <c r="AY618"/>
    </row>
    <row r="619" spans="1:51" x14ac:dyDescent="0.25">
      <c r="A619" t="s">
        <v>2364</v>
      </c>
      <c r="B619" t="s">
        <v>1581</v>
      </c>
      <c r="C619" t="s">
        <v>2196</v>
      </c>
      <c r="D619" t="s">
        <v>2323</v>
      </c>
      <c r="E619" s="32">
        <v>49.3</v>
      </c>
      <c r="F619" s="32">
        <v>207.44622222222216</v>
      </c>
      <c r="G619" s="32">
        <v>12.329555555555554</v>
      </c>
      <c r="H619" s="37">
        <v>5.9434948602475834E-2</v>
      </c>
      <c r="I619" s="32">
        <v>201.3795555555555</v>
      </c>
      <c r="J619" s="32">
        <v>12.329555555555554</v>
      </c>
      <c r="K619" s="37">
        <v>6.1225458172958096E-2</v>
      </c>
      <c r="L619" s="32">
        <v>60.797222222222217</v>
      </c>
      <c r="M619" s="32">
        <v>3.4888888888888889</v>
      </c>
      <c r="N619" s="37">
        <v>5.7385662722163847E-2</v>
      </c>
      <c r="O619" s="32">
        <v>54.730555555555554</v>
      </c>
      <c r="P619" s="32">
        <v>3.4888888888888889</v>
      </c>
      <c r="Q619" s="37">
        <v>6.3746637567883069E-2</v>
      </c>
      <c r="R619" s="32">
        <v>0</v>
      </c>
      <c r="S619" s="32">
        <v>0</v>
      </c>
      <c r="T619" s="37" t="s">
        <v>2466</v>
      </c>
      <c r="U619" s="32">
        <v>6.0666666666666664</v>
      </c>
      <c r="V619" s="32">
        <v>0</v>
      </c>
      <c r="W619" s="37">
        <v>0</v>
      </c>
      <c r="X619" s="32">
        <v>43.06111111111111</v>
      </c>
      <c r="Y619" s="32">
        <v>1.8</v>
      </c>
      <c r="Z619" s="37">
        <v>4.180105792800929E-2</v>
      </c>
      <c r="AA619" s="32">
        <v>0</v>
      </c>
      <c r="AB619" s="32">
        <v>0</v>
      </c>
      <c r="AC619" s="37" t="s">
        <v>2466</v>
      </c>
      <c r="AD619" s="32">
        <v>103.16566666666664</v>
      </c>
      <c r="AE619" s="32">
        <v>7.0406666666666649</v>
      </c>
      <c r="AF619" s="37">
        <v>6.8246218864803213E-2</v>
      </c>
      <c r="AG619" s="32">
        <v>0.42222222222222222</v>
      </c>
      <c r="AH619" s="32">
        <v>0</v>
      </c>
      <c r="AI619" s="37">
        <v>0</v>
      </c>
      <c r="AJ619" s="32">
        <v>0</v>
      </c>
      <c r="AK619" s="32">
        <v>0</v>
      </c>
      <c r="AL619" s="37" t="s">
        <v>2466</v>
      </c>
      <c r="AM619" t="s">
        <v>637</v>
      </c>
      <c r="AN619" s="34">
        <v>5</v>
      </c>
      <c r="AX619"/>
      <c r="AY619"/>
    </row>
    <row r="620" spans="1:51" x14ac:dyDescent="0.25">
      <c r="A620" t="s">
        <v>2364</v>
      </c>
      <c r="B620" t="s">
        <v>1456</v>
      </c>
      <c r="C620" t="s">
        <v>2170</v>
      </c>
      <c r="D620" t="s">
        <v>2323</v>
      </c>
      <c r="E620" s="32">
        <v>77.8</v>
      </c>
      <c r="F620" s="32">
        <v>311.36633333333344</v>
      </c>
      <c r="G620" s="32">
        <v>30.001333333333335</v>
      </c>
      <c r="H620" s="37">
        <v>9.6353812604445532E-2</v>
      </c>
      <c r="I620" s="32">
        <v>293.82188888888896</v>
      </c>
      <c r="J620" s="32">
        <v>30.001333333333335</v>
      </c>
      <c r="K620" s="37">
        <v>0.10210721007473536</v>
      </c>
      <c r="L620" s="32">
        <v>45.590888888888905</v>
      </c>
      <c r="M620" s="32">
        <v>14.205222222222222</v>
      </c>
      <c r="N620" s="37">
        <v>0.31158028650948766</v>
      </c>
      <c r="O620" s="32">
        <v>39.190888888888907</v>
      </c>
      <c r="P620" s="32">
        <v>14.205222222222222</v>
      </c>
      <c r="Q620" s="37">
        <v>0.36246236370131363</v>
      </c>
      <c r="R620" s="32">
        <v>0</v>
      </c>
      <c r="S620" s="32">
        <v>0</v>
      </c>
      <c r="T620" s="37" t="s">
        <v>2466</v>
      </c>
      <c r="U620" s="32">
        <v>6.4</v>
      </c>
      <c r="V620" s="32">
        <v>0</v>
      </c>
      <c r="W620" s="37">
        <v>0</v>
      </c>
      <c r="X620" s="32">
        <v>76.058555555555557</v>
      </c>
      <c r="Y620" s="32">
        <v>4.5807777777777785</v>
      </c>
      <c r="Z620" s="37">
        <v>6.0226988855078038E-2</v>
      </c>
      <c r="AA620" s="32">
        <v>11.144444444444444</v>
      </c>
      <c r="AB620" s="32">
        <v>0</v>
      </c>
      <c r="AC620" s="37">
        <v>0</v>
      </c>
      <c r="AD620" s="32">
        <v>134.72200000000004</v>
      </c>
      <c r="AE620" s="32">
        <v>11.215333333333332</v>
      </c>
      <c r="AF620" s="37">
        <v>8.3247972367789441E-2</v>
      </c>
      <c r="AG620" s="32">
        <v>43.850444444444442</v>
      </c>
      <c r="AH620" s="32">
        <v>0</v>
      </c>
      <c r="AI620" s="37">
        <v>0</v>
      </c>
      <c r="AJ620" s="32">
        <v>0</v>
      </c>
      <c r="AK620" s="32">
        <v>0</v>
      </c>
      <c r="AL620" s="37" t="s">
        <v>2466</v>
      </c>
      <c r="AM620" t="s">
        <v>511</v>
      </c>
      <c r="AN620" s="34">
        <v>5</v>
      </c>
      <c r="AX620"/>
      <c r="AY620"/>
    </row>
    <row r="621" spans="1:51" x14ac:dyDescent="0.25">
      <c r="A621" t="s">
        <v>2364</v>
      </c>
      <c r="B621" t="s">
        <v>1462</v>
      </c>
      <c r="C621" t="s">
        <v>2171</v>
      </c>
      <c r="D621" t="s">
        <v>2323</v>
      </c>
      <c r="E621" s="32">
        <v>69.644444444444446</v>
      </c>
      <c r="F621" s="32">
        <v>268.29111111111115</v>
      </c>
      <c r="G621" s="32">
        <v>30.96888888888888</v>
      </c>
      <c r="H621" s="37">
        <v>0.11543017120706359</v>
      </c>
      <c r="I621" s="32">
        <v>259.58555555555557</v>
      </c>
      <c r="J621" s="32">
        <v>30.96888888888888</v>
      </c>
      <c r="K621" s="37">
        <v>0.11930127938979651</v>
      </c>
      <c r="L621" s="32">
        <v>56.752222222222223</v>
      </c>
      <c r="M621" s="32">
        <v>0.96055555555555561</v>
      </c>
      <c r="N621" s="37">
        <v>1.6925426317129042E-2</v>
      </c>
      <c r="O621" s="32">
        <v>48.046666666666667</v>
      </c>
      <c r="P621" s="32">
        <v>0.96055555555555561</v>
      </c>
      <c r="Q621" s="37">
        <v>1.9992137273946626E-2</v>
      </c>
      <c r="R621" s="32">
        <v>8.7055555555555557</v>
      </c>
      <c r="S621" s="32">
        <v>0</v>
      </c>
      <c r="T621" s="37">
        <v>0</v>
      </c>
      <c r="U621" s="32">
        <v>0</v>
      </c>
      <c r="V621" s="32">
        <v>0</v>
      </c>
      <c r="W621" s="37" t="s">
        <v>2466</v>
      </c>
      <c r="X621" s="32">
        <v>61.378666666666668</v>
      </c>
      <c r="Y621" s="32">
        <v>2.5147777777777782</v>
      </c>
      <c r="Z621" s="37">
        <v>4.0971528290683706E-2</v>
      </c>
      <c r="AA621" s="32">
        <v>0</v>
      </c>
      <c r="AB621" s="32">
        <v>0</v>
      </c>
      <c r="AC621" s="37" t="s">
        <v>2466</v>
      </c>
      <c r="AD621" s="32">
        <v>103.72411111111111</v>
      </c>
      <c r="AE621" s="32">
        <v>27.493555555555545</v>
      </c>
      <c r="AF621" s="37">
        <v>0.26506426771017549</v>
      </c>
      <c r="AG621" s="32">
        <v>46.43611111111111</v>
      </c>
      <c r="AH621" s="32">
        <v>0</v>
      </c>
      <c r="AI621" s="37">
        <v>0</v>
      </c>
      <c r="AJ621" s="32">
        <v>0</v>
      </c>
      <c r="AK621" s="32">
        <v>0</v>
      </c>
      <c r="AL621" s="37" t="s">
        <v>2466</v>
      </c>
      <c r="AM621" t="s">
        <v>517</v>
      </c>
      <c r="AN621" s="34">
        <v>5</v>
      </c>
      <c r="AX621"/>
      <c r="AY621"/>
    </row>
    <row r="622" spans="1:51" x14ac:dyDescent="0.25">
      <c r="A622" t="s">
        <v>2364</v>
      </c>
      <c r="B622" t="s">
        <v>1124</v>
      </c>
      <c r="C622" t="s">
        <v>2034</v>
      </c>
      <c r="D622" t="s">
        <v>2300</v>
      </c>
      <c r="E622" s="32">
        <v>110.18888888888888</v>
      </c>
      <c r="F622" s="32">
        <v>368.33033333333333</v>
      </c>
      <c r="G622" s="32">
        <v>98.388666666666651</v>
      </c>
      <c r="H622" s="37">
        <v>0.2671207276801349</v>
      </c>
      <c r="I622" s="32">
        <v>325.49422222222222</v>
      </c>
      <c r="J622" s="32">
        <v>98.388666666666651</v>
      </c>
      <c r="K622" s="37">
        <v>0.30227469475477969</v>
      </c>
      <c r="L622" s="32">
        <v>65.899333333333317</v>
      </c>
      <c r="M622" s="32">
        <v>4.3659999999999988</v>
      </c>
      <c r="N622" s="37">
        <v>6.6252567046707608E-2</v>
      </c>
      <c r="O622" s="32">
        <v>33.35766666666666</v>
      </c>
      <c r="P622" s="32">
        <v>4.3659999999999988</v>
      </c>
      <c r="Q622" s="37">
        <v>0.13088445434832571</v>
      </c>
      <c r="R622" s="32">
        <v>26.852777777777778</v>
      </c>
      <c r="S622" s="32">
        <v>0</v>
      </c>
      <c r="T622" s="37">
        <v>0</v>
      </c>
      <c r="U622" s="32">
        <v>5.6888888888888891</v>
      </c>
      <c r="V622" s="32">
        <v>0</v>
      </c>
      <c r="W622" s="37">
        <v>0</v>
      </c>
      <c r="X622" s="32">
        <v>76.37866666666666</v>
      </c>
      <c r="Y622" s="32">
        <v>31.270333333333323</v>
      </c>
      <c r="Z622" s="37">
        <v>0.4094118776621743</v>
      </c>
      <c r="AA622" s="32">
        <v>10.294444444444444</v>
      </c>
      <c r="AB622" s="32">
        <v>0</v>
      </c>
      <c r="AC622" s="37">
        <v>0</v>
      </c>
      <c r="AD622" s="32">
        <v>215.63033333333334</v>
      </c>
      <c r="AE622" s="32">
        <v>62.624777777777766</v>
      </c>
      <c r="AF622" s="37">
        <v>0.29042656851514909</v>
      </c>
      <c r="AG622" s="32">
        <v>0.12755555555555556</v>
      </c>
      <c r="AH622" s="32">
        <v>0.12755555555555556</v>
      </c>
      <c r="AI622" s="37">
        <v>1</v>
      </c>
      <c r="AJ622" s="32">
        <v>0</v>
      </c>
      <c r="AK622" s="32">
        <v>0</v>
      </c>
      <c r="AL622" s="37" t="s">
        <v>2466</v>
      </c>
      <c r="AM622" t="s">
        <v>171</v>
      </c>
      <c r="AN622" s="34">
        <v>5</v>
      </c>
      <c r="AX622"/>
      <c r="AY622"/>
    </row>
    <row r="623" spans="1:51" x14ac:dyDescent="0.25">
      <c r="A623" t="s">
        <v>2364</v>
      </c>
      <c r="B623" t="s">
        <v>1018</v>
      </c>
      <c r="C623" t="s">
        <v>2045</v>
      </c>
      <c r="D623" t="s">
        <v>2293</v>
      </c>
      <c r="E623" s="32">
        <v>94.75555555555556</v>
      </c>
      <c r="F623" s="32">
        <v>299.5</v>
      </c>
      <c r="G623" s="32">
        <v>49.097222222222221</v>
      </c>
      <c r="H623" s="37">
        <v>0.16393062511593395</v>
      </c>
      <c r="I623" s="32">
        <v>260.67777777777781</v>
      </c>
      <c r="J623" s="32">
        <v>47.119444444444447</v>
      </c>
      <c r="K623" s="37">
        <v>0.18075742721964111</v>
      </c>
      <c r="L623" s="32">
        <v>68.969444444444449</v>
      </c>
      <c r="M623" s="32">
        <v>2.1083333333333334</v>
      </c>
      <c r="N623" s="37">
        <v>3.0569092593338433E-2</v>
      </c>
      <c r="O623" s="32">
        <v>44.555555555555557</v>
      </c>
      <c r="P623" s="32">
        <v>0.13055555555555556</v>
      </c>
      <c r="Q623" s="37">
        <v>2.9301745635910226E-3</v>
      </c>
      <c r="R623" s="32">
        <v>18.725000000000001</v>
      </c>
      <c r="S623" s="32">
        <v>1.9777777777777779</v>
      </c>
      <c r="T623" s="37">
        <v>0.10562231122978787</v>
      </c>
      <c r="U623" s="32">
        <v>5.6888888888888891</v>
      </c>
      <c r="V623" s="32">
        <v>0</v>
      </c>
      <c r="W623" s="37">
        <v>0</v>
      </c>
      <c r="X623" s="32">
        <v>72.930555555555557</v>
      </c>
      <c r="Y623" s="32">
        <v>8.4805555555555561</v>
      </c>
      <c r="Z623" s="37">
        <v>0.11628261283565036</v>
      </c>
      <c r="AA623" s="32">
        <v>14.408333333333333</v>
      </c>
      <c r="AB623" s="32">
        <v>0</v>
      </c>
      <c r="AC623" s="37">
        <v>0</v>
      </c>
      <c r="AD623" s="32">
        <v>140.51388888888889</v>
      </c>
      <c r="AE623" s="32">
        <v>38.508333333333333</v>
      </c>
      <c r="AF623" s="37">
        <v>0.27405357319363449</v>
      </c>
      <c r="AG623" s="32">
        <v>0</v>
      </c>
      <c r="AH623" s="32">
        <v>0</v>
      </c>
      <c r="AI623" s="37" t="s">
        <v>2466</v>
      </c>
      <c r="AJ623" s="32">
        <v>2.6777777777777776</v>
      </c>
      <c r="AK623" s="32">
        <v>0</v>
      </c>
      <c r="AL623" s="37">
        <v>0</v>
      </c>
      <c r="AM623" t="s">
        <v>62</v>
      </c>
      <c r="AN623" s="34">
        <v>5</v>
      </c>
      <c r="AX623"/>
      <c r="AY623"/>
    </row>
    <row r="624" spans="1:51" x14ac:dyDescent="0.25">
      <c r="A624" t="s">
        <v>2364</v>
      </c>
      <c r="B624" t="s">
        <v>1820</v>
      </c>
      <c r="C624" t="s">
        <v>2233</v>
      </c>
      <c r="D624" t="s">
        <v>2293</v>
      </c>
      <c r="E624" s="32">
        <v>81.533333333333331</v>
      </c>
      <c r="F624" s="32">
        <v>329.49722222222226</v>
      </c>
      <c r="G624" s="32">
        <v>138.30277777777778</v>
      </c>
      <c r="H624" s="37">
        <v>0.41973882767516157</v>
      </c>
      <c r="I624" s="32">
        <v>302.7166666666667</v>
      </c>
      <c r="J624" s="32">
        <v>138.125</v>
      </c>
      <c r="K624" s="37">
        <v>0.45628475472113633</v>
      </c>
      <c r="L624" s="32">
        <v>34.508333333333333</v>
      </c>
      <c r="M624" s="32">
        <v>15.222222222222221</v>
      </c>
      <c r="N624" s="37">
        <v>0.4411172824599533</v>
      </c>
      <c r="O624" s="32">
        <v>19.397222222222222</v>
      </c>
      <c r="P624" s="32">
        <v>15.222222222222221</v>
      </c>
      <c r="Q624" s="37">
        <v>0.78476299584705711</v>
      </c>
      <c r="R624" s="32">
        <v>9.4777777777777779</v>
      </c>
      <c r="S624" s="32">
        <v>0</v>
      </c>
      <c r="T624" s="37">
        <v>0</v>
      </c>
      <c r="U624" s="32">
        <v>5.6333333333333337</v>
      </c>
      <c r="V624" s="32">
        <v>0</v>
      </c>
      <c r="W624" s="37">
        <v>0</v>
      </c>
      <c r="X624" s="32">
        <v>83.00555555555556</v>
      </c>
      <c r="Y624" s="32">
        <v>42.93888888888889</v>
      </c>
      <c r="Z624" s="37">
        <v>0.51730138544943438</v>
      </c>
      <c r="AA624" s="32">
        <v>11.669444444444444</v>
      </c>
      <c r="AB624" s="32">
        <v>0.17777777777777778</v>
      </c>
      <c r="AC624" s="37">
        <v>1.5234467983813378E-2</v>
      </c>
      <c r="AD624" s="32">
        <v>194.13611111111112</v>
      </c>
      <c r="AE624" s="32">
        <v>79.963888888888889</v>
      </c>
      <c r="AF624" s="37">
        <v>0.41189600652463187</v>
      </c>
      <c r="AG624" s="32">
        <v>0</v>
      </c>
      <c r="AH624" s="32">
        <v>0</v>
      </c>
      <c r="AI624" s="37" t="s">
        <v>2466</v>
      </c>
      <c r="AJ624" s="32">
        <v>6.177777777777778</v>
      </c>
      <c r="AK624" s="32">
        <v>0</v>
      </c>
      <c r="AL624" s="37">
        <v>0</v>
      </c>
      <c r="AM624" t="s">
        <v>879</v>
      </c>
      <c r="AN624" s="34">
        <v>5</v>
      </c>
      <c r="AX624"/>
      <c r="AY624"/>
    </row>
    <row r="625" spans="1:51" x14ac:dyDescent="0.25">
      <c r="A625" t="s">
        <v>2364</v>
      </c>
      <c r="B625" t="s">
        <v>1020</v>
      </c>
      <c r="C625" t="s">
        <v>1907</v>
      </c>
      <c r="D625" t="s">
        <v>2293</v>
      </c>
      <c r="E625" s="32">
        <v>85.266666666666666</v>
      </c>
      <c r="F625" s="32">
        <v>324.38333333333327</v>
      </c>
      <c r="G625" s="32">
        <v>58.472222222222229</v>
      </c>
      <c r="H625" s="37">
        <v>0.18025655517306347</v>
      </c>
      <c r="I625" s="32">
        <v>302.04166666666663</v>
      </c>
      <c r="J625" s="32">
        <v>48.341666666666669</v>
      </c>
      <c r="K625" s="37">
        <v>0.16004966202234794</v>
      </c>
      <c r="L625" s="32">
        <v>62.738888888888887</v>
      </c>
      <c r="M625" s="32">
        <v>17.466666666666669</v>
      </c>
      <c r="N625" s="37">
        <v>0.27840255025236876</v>
      </c>
      <c r="O625" s="32">
        <v>52.108333333333334</v>
      </c>
      <c r="P625" s="32">
        <v>12.602777777777778</v>
      </c>
      <c r="Q625" s="37">
        <v>0.24185724185724186</v>
      </c>
      <c r="R625" s="32">
        <v>4.8638888888888889</v>
      </c>
      <c r="S625" s="32">
        <v>4.8638888888888889</v>
      </c>
      <c r="T625" s="37">
        <v>1</v>
      </c>
      <c r="U625" s="32">
        <v>5.7666666666666666</v>
      </c>
      <c r="V625" s="32">
        <v>0</v>
      </c>
      <c r="W625" s="37">
        <v>0</v>
      </c>
      <c r="X625" s="32">
        <v>59.769444444444446</v>
      </c>
      <c r="Y625" s="32">
        <v>15.074999999999999</v>
      </c>
      <c r="Z625" s="37">
        <v>0.25221917553562295</v>
      </c>
      <c r="AA625" s="32">
        <v>11.71111111111111</v>
      </c>
      <c r="AB625" s="32">
        <v>5.2666666666666666</v>
      </c>
      <c r="AC625" s="37">
        <v>0.44971537001897538</v>
      </c>
      <c r="AD625" s="32">
        <v>177.58055555555555</v>
      </c>
      <c r="AE625" s="32">
        <v>20.663888888888888</v>
      </c>
      <c r="AF625" s="37">
        <v>0.11636346571978289</v>
      </c>
      <c r="AG625" s="32">
        <v>12.172222222222222</v>
      </c>
      <c r="AH625" s="32">
        <v>0</v>
      </c>
      <c r="AI625" s="37">
        <v>0</v>
      </c>
      <c r="AJ625" s="32">
        <v>0.41111111111111109</v>
      </c>
      <c r="AK625" s="32">
        <v>0</v>
      </c>
      <c r="AL625" s="37">
        <v>0</v>
      </c>
      <c r="AM625" t="s">
        <v>64</v>
      </c>
      <c r="AN625" s="34">
        <v>5</v>
      </c>
      <c r="AX625"/>
      <c r="AY625"/>
    </row>
    <row r="626" spans="1:51" x14ac:dyDescent="0.25">
      <c r="A626" t="s">
        <v>2364</v>
      </c>
      <c r="B626" t="s">
        <v>1300</v>
      </c>
      <c r="C626" t="s">
        <v>2134</v>
      </c>
      <c r="D626" t="s">
        <v>2293</v>
      </c>
      <c r="E626" s="32">
        <v>57.322222222222223</v>
      </c>
      <c r="F626" s="32">
        <v>238.69166666666666</v>
      </c>
      <c r="G626" s="32">
        <v>67.319444444444443</v>
      </c>
      <c r="H626" s="37">
        <v>0.28203516856940031</v>
      </c>
      <c r="I626" s="32">
        <v>212.98333333333335</v>
      </c>
      <c r="J626" s="32">
        <v>64.88055555555556</v>
      </c>
      <c r="K626" s="37">
        <v>0.30462738346766832</v>
      </c>
      <c r="L626" s="32">
        <v>55.138888888888886</v>
      </c>
      <c r="M626" s="32">
        <v>12.944444444444445</v>
      </c>
      <c r="N626" s="37">
        <v>0.23476070528967255</v>
      </c>
      <c r="O626" s="32">
        <v>36.552777777777777</v>
      </c>
      <c r="P626" s="32">
        <v>10.888888888888889</v>
      </c>
      <c r="Q626" s="37">
        <v>0.29789497682194699</v>
      </c>
      <c r="R626" s="32">
        <v>12.791666666666666</v>
      </c>
      <c r="S626" s="32">
        <v>2.0555555555555554</v>
      </c>
      <c r="T626" s="37">
        <v>0.16069489685124863</v>
      </c>
      <c r="U626" s="32">
        <v>5.7944444444444443</v>
      </c>
      <c r="V626" s="32">
        <v>0</v>
      </c>
      <c r="W626" s="37">
        <v>0</v>
      </c>
      <c r="X626" s="32">
        <v>55.505555555555553</v>
      </c>
      <c r="Y626" s="32">
        <v>9.7722222222222221</v>
      </c>
      <c r="Z626" s="37">
        <v>0.17605845260734662</v>
      </c>
      <c r="AA626" s="32">
        <v>7.1222222222222218</v>
      </c>
      <c r="AB626" s="32">
        <v>0.38333333333333336</v>
      </c>
      <c r="AC626" s="37">
        <v>5.382215288611545E-2</v>
      </c>
      <c r="AD626" s="32">
        <v>119.24166666666666</v>
      </c>
      <c r="AE626" s="32">
        <v>44.219444444444441</v>
      </c>
      <c r="AF626" s="37">
        <v>0.37083886598178301</v>
      </c>
      <c r="AG626" s="32">
        <v>1.6833333333333333</v>
      </c>
      <c r="AH626" s="32">
        <v>0</v>
      </c>
      <c r="AI626" s="37">
        <v>0</v>
      </c>
      <c r="AJ626" s="32">
        <v>0</v>
      </c>
      <c r="AK626" s="32">
        <v>0</v>
      </c>
      <c r="AL626" s="37" t="s">
        <v>2466</v>
      </c>
      <c r="AM626" t="s">
        <v>350</v>
      </c>
      <c r="AN626" s="34">
        <v>5</v>
      </c>
      <c r="AX626"/>
      <c r="AY626"/>
    </row>
    <row r="627" spans="1:51" x14ac:dyDescent="0.25">
      <c r="A627" t="s">
        <v>2364</v>
      </c>
      <c r="B627" t="s">
        <v>1693</v>
      </c>
      <c r="C627" t="s">
        <v>2057</v>
      </c>
      <c r="D627" t="s">
        <v>2293</v>
      </c>
      <c r="E627" s="32">
        <v>51.788888888888891</v>
      </c>
      <c r="F627" s="32">
        <v>216.00833333333333</v>
      </c>
      <c r="G627" s="32">
        <v>18.313888888888886</v>
      </c>
      <c r="H627" s="37">
        <v>8.4783251674961091E-2</v>
      </c>
      <c r="I627" s="32">
        <v>198.58055555555555</v>
      </c>
      <c r="J627" s="32">
        <v>17.161111111111111</v>
      </c>
      <c r="K627" s="37">
        <v>8.6418889619382003E-2</v>
      </c>
      <c r="L627" s="32">
        <v>23.080555555555556</v>
      </c>
      <c r="M627" s="32">
        <v>2.2777777777777777</v>
      </c>
      <c r="N627" s="37">
        <v>9.8688169454808031E-2</v>
      </c>
      <c r="O627" s="32">
        <v>10.966666666666667</v>
      </c>
      <c r="P627" s="32">
        <v>1.2333333333333334</v>
      </c>
      <c r="Q627" s="37">
        <v>0.11246200607902736</v>
      </c>
      <c r="R627" s="32">
        <v>6.4777777777777779</v>
      </c>
      <c r="S627" s="32">
        <v>1.0444444444444445</v>
      </c>
      <c r="T627" s="37">
        <v>0.16123499142367068</v>
      </c>
      <c r="U627" s="32">
        <v>5.6361111111111111</v>
      </c>
      <c r="V627" s="32">
        <v>0</v>
      </c>
      <c r="W627" s="37">
        <v>0</v>
      </c>
      <c r="X627" s="32">
        <v>85.927777777777777</v>
      </c>
      <c r="Y627" s="32">
        <v>2.5916666666666668</v>
      </c>
      <c r="Z627" s="37">
        <v>3.0160987909743326E-2</v>
      </c>
      <c r="AA627" s="32">
        <v>5.3138888888888891</v>
      </c>
      <c r="AB627" s="32">
        <v>0.10833333333333334</v>
      </c>
      <c r="AC627" s="37">
        <v>2.0386826973340304E-2</v>
      </c>
      <c r="AD627" s="32">
        <v>101.60277777777777</v>
      </c>
      <c r="AE627" s="32">
        <v>13.252777777777778</v>
      </c>
      <c r="AF627" s="37">
        <v>0.13043715996391175</v>
      </c>
      <c r="AG627" s="32">
        <v>8.3333333333333329E-2</v>
      </c>
      <c r="AH627" s="32">
        <v>8.3333333333333329E-2</v>
      </c>
      <c r="AI627" s="37">
        <v>1</v>
      </c>
      <c r="AJ627" s="32">
        <v>0</v>
      </c>
      <c r="AK627" s="32">
        <v>0</v>
      </c>
      <c r="AL627" s="37" t="s">
        <v>2466</v>
      </c>
      <c r="AM627" t="s">
        <v>751</v>
      </c>
      <c r="AN627" s="34">
        <v>5</v>
      </c>
      <c r="AX627"/>
      <c r="AY627"/>
    </row>
    <row r="628" spans="1:51" x14ac:dyDescent="0.25">
      <c r="A628" t="s">
        <v>2364</v>
      </c>
      <c r="B628" t="s">
        <v>1289</v>
      </c>
      <c r="C628" t="s">
        <v>2125</v>
      </c>
      <c r="D628" t="s">
        <v>2302</v>
      </c>
      <c r="E628" s="32">
        <v>115.77777777777777</v>
      </c>
      <c r="F628" s="32">
        <v>435.75277777777774</v>
      </c>
      <c r="G628" s="32">
        <v>142.74444444444444</v>
      </c>
      <c r="H628" s="37">
        <v>0.32758126103613799</v>
      </c>
      <c r="I628" s="32">
        <v>394.79166666666663</v>
      </c>
      <c r="J628" s="32">
        <v>141.19999999999999</v>
      </c>
      <c r="K628" s="37">
        <v>0.35765699208443275</v>
      </c>
      <c r="L628" s="32">
        <v>69.880555555555546</v>
      </c>
      <c r="M628" s="32">
        <v>20.322222222222223</v>
      </c>
      <c r="N628" s="37">
        <v>0.29081369002663282</v>
      </c>
      <c r="O628" s="32">
        <v>48.908333333333331</v>
      </c>
      <c r="P628" s="32">
        <v>18.777777777777779</v>
      </c>
      <c r="Q628" s="37">
        <v>0.38393820639518378</v>
      </c>
      <c r="R628" s="32">
        <v>15.727777777777778</v>
      </c>
      <c r="S628" s="32">
        <v>1.5444444444444445</v>
      </c>
      <c r="T628" s="37">
        <v>9.8198516425291427E-2</v>
      </c>
      <c r="U628" s="32">
        <v>5.2444444444444445</v>
      </c>
      <c r="V628" s="32">
        <v>0</v>
      </c>
      <c r="W628" s="37">
        <v>0</v>
      </c>
      <c r="X628" s="32">
        <v>125.13611111111111</v>
      </c>
      <c r="Y628" s="32">
        <v>49.31666666666667</v>
      </c>
      <c r="Z628" s="37">
        <v>0.39410419765144622</v>
      </c>
      <c r="AA628" s="32">
        <v>19.988888888888887</v>
      </c>
      <c r="AB628" s="32">
        <v>0</v>
      </c>
      <c r="AC628" s="37">
        <v>0</v>
      </c>
      <c r="AD628" s="32">
        <v>215.2861111111111</v>
      </c>
      <c r="AE628" s="32">
        <v>73.105555555555554</v>
      </c>
      <c r="AF628" s="37">
        <v>0.33957395197605256</v>
      </c>
      <c r="AG628" s="32">
        <v>5.333333333333333</v>
      </c>
      <c r="AH628" s="32">
        <v>0</v>
      </c>
      <c r="AI628" s="37">
        <v>0</v>
      </c>
      <c r="AJ628" s="32">
        <v>0.12777777777777777</v>
      </c>
      <c r="AK628" s="32">
        <v>0</v>
      </c>
      <c r="AL628" s="37">
        <v>0</v>
      </c>
      <c r="AM628" t="s">
        <v>339</v>
      </c>
      <c r="AN628" s="34">
        <v>5</v>
      </c>
      <c r="AX628"/>
      <c r="AY628"/>
    </row>
    <row r="629" spans="1:51" x14ac:dyDescent="0.25">
      <c r="A629" t="s">
        <v>2364</v>
      </c>
      <c r="B629" t="s">
        <v>1540</v>
      </c>
      <c r="C629" t="s">
        <v>1951</v>
      </c>
      <c r="D629" t="s">
        <v>2287</v>
      </c>
      <c r="E629" s="32">
        <v>115.05555555555556</v>
      </c>
      <c r="F629" s="32">
        <v>465.81511111111115</v>
      </c>
      <c r="G629" s="32">
        <v>123.67844444444444</v>
      </c>
      <c r="H629" s="37">
        <v>0.2655097301361341</v>
      </c>
      <c r="I629" s="32">
        <v>415.62333333333339</v>
      </c>
      <c r="J629" s="32">
        <v>122.09388888888887</v>
      </c>
      <c r="K629" s="37">
        <v>0.29376091065360987</v>
      </c>
      <c r="L629" s="32">
        <v>88.62211111111111</v>
      </c>
      <c r="M629" s="32">
        <v>12.563444444444444</v>
      </c>
      <c r="N629" s="37">
        <v>0.14176421986486945</v>
      </c>
      <c r="O629" s="32">
        <v>41.328888888888891</v>
      </c>
      <c r="P629" s="32">
        <v>10.978888888888887</v>
      </c>
      <c r="Q629" s="37">
        <v>0.26564684374663938</v>
      </c>
      <c r="R629" s="32">
        <v>40.304333333333325</v>
      </c>
      <c r="S629" s="32">
        <v>1.5845555555555564</v>
      </c>
      <c r="T629" s="37">
        <v>3.9314769021252222E-2</v>
      </c>
      <c r="U629" s="32">
        <v>6.9888888888888889</v>
      </c>
      <c r="V629" s="32">
        <v>0</v>
      </c>
      <c r="W629" s="37">
        <v>0</v>
      </c>
      <c r="X629" s="32">
        <v>119.89377777777776</v>
      </c>
      <c r="Y629" s="32">
        <v>24.67433333333333</v>
      </c>
      <c r="Z629" s="37">
        <v>0.2058016169868884</v>
      </c>
      <c r="AA629" s="32">
        <v>2.8985555555555558</v>
      </c>
      <c r="AB629" s="32">
        <v>0</v>
      </c>
      <c r="AC629" s="37">
        <v>0</v>
      </c>
      <c r="AD629" s="32">
        <v>240.53677777777784</v>
      </c>
      <c r="AE629" s="32">
        <v>86.440666666666658</v>
      </c>
      <c r="AF629" s="37">
        <v>0.3593656964446646</v>
      </c>
      <c r="AG629" s="32">
        <v>2.3138888888888891</v>
      </c>
      <c r="AH629" s="32">
        <v>0</v>
      </c>
      <c r="AI629" s="37">
        <v>0</v>
      </c>
      <c r="AJ629" s="32">
        <v>11.55</v>
      </c>
      <c r="AK629" s="32">
        <v>0</v>
      </c>
      <c r="AL629" s="37">
        <v>0</v>
      </c>
      <c r="AM629" t="s">
        <v>595</v>
      </c>
      <c r="AN629" s="34">
        <v>5</v>
      </c>
      <c r="AX629"/>
      <c r="AY629"/>
    </row>
    <row r="630" spans="1:51" x14ac:dyDescent="0.25">
      <c r="A630" t="s">
        <v>2364</v>
      </c>
      <c r="B630" t="s">
        <v>1722</v>
      </c>
      <c r="C630" t="s">
        <v>2219</v>
      </c>
      <c r="D630" t="s">
        <v>2324</v>
      </c>
      <c r="E630" s="32">
        <v>41.68888888888889</v>
      </c>
      <c r="F630" s="32">
        <v>162.08655555555555</v>
      </c>
      <c r="G630" s="32">
        <v>2.2592222222222222</v>
      </c>
      <c r="H630" s="37">
        <v>1.3938369005860381E-2</v>
      </c>
      <c r="I630" s="32">
        <v>136.51922222222223</v>
      </c>
      <c r="J630" s="32">
        <v>2.2592222222222222</v>
      </c>
      <c r="K630" s="37">
        <v>1.6548748120940232E-2</v>
      </c>
      <c r="L630" s="32">
        <v>50.627444444444443</v>
      </c>
      <c r="M630" s="32">
        <v>0</v>
      </c>
      <c r="N630" s="37">
        <v>0</v>
      </c>
      <c r="O630" s="32">
        <v>28.800000000000004</v>
      </c>
      <c r="P630" s="32">
        <v>0</v>
      </c>
      <c r="Q630" s="37">
        <v>0</v>
      </c>
      <c r="R630" s="32">
        <v>18.665222222222219</v>
      </c>
      <c r="S630" s="32">
        <v>0</v>
      </c>
      <c r="T630" s="37">
        <v>0</v>
      </c>
      <c r="U630" s="32">
        <v>3.1622222222222214</v>
      </c>
      <c r="V630" s="32">
        <v>0</v>
      </c>
      <c r="W630" s="37">
        <v>0</v>
      </c>
      <c r="X630" s="32">
        <v>30.197777777777784</v>
      </c>
      <c r="Y630" s="32">
        <v>0</v>
      </c>
      <c r="Z630" s="37">
        <v>0</v>
      </c>
      <c r="AA630" s="32">
        <v>3.7398888888888879</v>
      </c>
      <c r="AB630" s="32">
        <v>0</v>
      </c>
      <c r="AC630" s="37">
        <v>0</v>
      </c>
      <c r="AD630" s="32">
        <v>76.677000000000007</v>
      </c>
      <c r="AE630" s="32">
        <v>2.2592222222222222</v>
      </c>
      <c r="AF630" s="37">
        <v>2.9464144687744984E-2</v>
      </c>
      <c r="AG630" s="32">
        <v>0</v>
      </c>
      <c r="AH630" s="32">
        <v>0</v>
      </c>
      <c r="AI630" s="37" t="s">
        <v>2466</v>
      </c>
      <c r="AJ630" s="32">
        <v>0.84444444444444444</v>
      </c>
      <c r="AK630" s="32">
        <v>0</v>
      </c>
      <c r="AL630" s="37">
        <v>0</v>
      </c>
      <c r="AM630" t="s">
        <v>780</v>
      </c>
      <c r="AN630" s="34">
        <v>5</v>
      </c>
      <c r="AX630"/>
      <c r="AY630"/>
    </row>
    <row r="631" spans="1:51" x14ac:dyDescent="0.25">
      <c r="A631" t="s">
        <v>2364</v>
      </c>
      <c r="B631" t="s">
        <v>1640</v>
      </c>
      <c r="C631" t="s">
        <v>2195</v>
      </c>
      <c r="D631" t="s">
        <v>2273</v>
      </c>
      <c r="E631" s="32">
        <v>39.222222222222221</v>
      </c>
      <c r="F631" s="32">
        <v>133.81377777777777</v>
      </c>
      <c r="G631" s="32">
        <v>0</v>
      </c>
      <c r="H631" s="37">
        <v>0</v>
      </c>
      <c r="I631" s="32">
        <v>125.54711111111111</v>
      </c>
      <c r="J631" s="32">
        <v>0</v>
      </c>
      <c r="K631" s="37">
        <v>0</v>
      </c>
      <c r="L631" s="32">
        <v>20.586111111111112</v>
      </c>
      <c r="M631" s="32">
        <v>0</v>
      </c>
      <c r="N631" s="37">
        <v>0</v>
      </c>
      <c r="O631" s="32">
        <v>15.341666666666667</v>
      </c>
      <c r="P631" s="32">
        <v>0</v>
      </c>
      <c r="Q631" s="37">
        <v>0</v>
      </c>
      <c r="R631" s="32">
        <v>0</v>
      </c>
      <c r="S631" s="32">
        <v>0</v>
      </c>
      <c r="T631" s="37" t="s">
        <v>2466</v>
      </c>
      <c r="U631" s="32">
        <v>5.2444444444444445</v>
      </c>
      <c r="V631" s="32">
        <v>0</v>
      </c>
      <c r="W631" s="37">
        <v>0</v>
      </c>
      <c r="X631" s="32">
        <v>43.655444444444441</v>
      </c>
      <c r="Y631" s="32">
        <v>0</v>
      </c>
      <c r="Z631" s="37">
        <v>0</v>
      </c>
      <c r="AA631" s="32">
        <v>3.0222222222222221</v>
      </c>
      <c r="AB631" s="32">
        <v>0</v>
      </c>
      <c r="AC631" s="37">
        <v>0</v>
      </c>
      <c r="AD631" s="32">
        <v>66.55</v>
      </c>
      <c r="AE631" s="32">
        <v>0</v>
      </c>
      <c r="AF631" s="37">
        <v>0</v>
      </c>
      <c r="AG631" s="32">
        <v>0</v>
      </c>
      <c r="AH631" s="32">
        <v>0</v>
      </c>
      <c r="AI631" s="37" t="s">
        <v>2466</v>
      </c>
      <c r="AJ631" s="32">
        <v>0</v>
      </c>
      <c r="AK631" s="32">
        <v>0</v>
      </c>
      <c r="AL631" s="37" t="s">
        <v>2466</v>
      </c>
      <c r="AM631" t="s">
        <v>697</v>
      </c>
      <c r="AN631" s="34">
        <v>5</v>
      </c>
      <c r="AX631"/>
      <c r="AY631"/>
    </row>
    <row r="632" spans="1:51" x14ac:dyDescent="0.25">
      <c r="A632" t="s">
        <v>2364</v>
      </c>
      <c r="B632" t="s">
        <v>1168</v>
      </c>
      <c r="C632" t="s">
        <v>2094</v>
      </c>
      <c r="D632" t="s">
        <v>2288</v>
      </c>
      <c r="E632" s="32">
        <v>57.666666666666664</v>
      </c>
      <c r="F632" s="32">
        <v>215.46077777777776</v>
      </c>
      <c r="G632" s="32">
        <v>19.955888888888889</v>
      </c>
      <c r="H632" s="37">
        <v>9.2619589953727086E-2</v>
      </c>
      <c r="I632" s="32">
        <v>202.78522222222225</v>
      </c>
      <c r="J632" s="32">
        <v>19.955888888888889</v>
      </c>
      <c r="K632" s="37">
        <v>9.8408989916534559E-2</v>
      </c>
      <c r="L632" s="32">
        <v>56.30899999999999</v>
      </c>
      <c r="M632" s="32">
        <v>0</v>
      </c>
      <c r="N632" s="37">
        <v>0</v>
      </c>
      <c r="O632" s="32">
        <v>47.380888888888883</v>
      </c>
      <c r="P632" s="32">
        <v>0</v>
      </c>
      <c r="Q632" s="37">
        <v>0</v>
      </c>
      <c r="R632" s="32">
        <v>4.9114444444444443</v>
      </c>
      <c r="S632" s="32">
        <v>0</v>
      </c>
      <c r="T632" s="37">
        <v>0</v>
      </c>
      <c r="U632" s="32">
        <v>4.0166666666666666</v>
      </c>
      <c r="V632" s="32">
        <v>0</v>
      </c>
      <c r="W632" s="37">
        <v>0</v>
      </c>
      <c r="X632" s="32">
        <v>52.150555555555556</v>
      </c>
      <c r="Y632" s="32">
        <v>0</v>
      </c>
      <c r="Z632" s="37">
        <v>0</v>
      </c>
      <c r="AA632" s="32">
        <v>3.747444444444445</v>
      </c>
      <c r="AB632" s="32">
        <v>0</v>
      </c>
      <c r="AC632" s="37">
        <v>0</v>
      </c>
      <c r="AD632" s="32">
        <v>103.0037777777778</v>
      </c>
      <c r="AE632" s="32">
        <v>19.955888888888889</v>
      </c>
      <c r="AF632" s="37">
        <v>0.19373938819935405</v>
      </c>
      <c r="AG632" s="32">
        <v>0.25</v>
      </c>
      <c r="AH632" s="32">
        <v>0</v>
      </c>
      <c r="AI632" s="37">
        <v>0</v>
      </c>
      <c r="AJ632" s="32">
        <v>0</v>
      </c>
      <c r="AK632" s="32">
        <v>0</v>
      </c>
      <c r="AL632" s="37" t="s">
        <v>2466</v>
      </c>
      <c r="AM632" t="s">
        <v>216</v>
      </c>
      <c r="AN632" s="34">
        <v>5</v>
      </c>
      <c r="AX632"/>
      <c r="AY632"/>
    </row>
    <row r="633" spans="1:51" x14ac:dyDescent="0.25">
      <c r="A633" t="s">
        <v>2364</v>
      </c>
      <c r="B633" t="s">
        <v>1789</v>
      </c>
      <c r="C633" t="s">
        <v>2228</v>
      </c>
      <c r="D633" t="s">
        <v>2271</v>
      </c>
      <c r="E633" s="32">
        <v>41</v>
      </c>
      <c r="F633" s="32">
        <v>245.0792222222222</v>
      </c>
      <c r="G633" s="32">
        <v>47.526444444444444</v>
      </c>
      <c r="H633" s="37">
        <v>0.19392278143167313</v>
      </c>
      <c r="I633" s="32">
        <v>234.41255555555554</v>
      </c>
      <c r="J633" s="32">
        <v>47.526444444444444</v>
      </c>
      <c r="K633" s="37">
        <v>0.20274700871635148</v>
      </c>
      <c r="L633" s="32">
        <v>36.231666666666669</v>
      </c>
      <c r="M633" s="32">
        <v>8.5511111111111084</v>
      </c>
      <c r="N633" s="37">
        <v>0.23601208273916302</v>
      </c>
      <c r="O633" s="32">
        <v>25.920555555555556</v>
      </c>
      <c r="P633" s="32">
        <v>8.5511111111111084</v>
      </c>
      <c r="Q633" s="37">
        <v>0.32989690721649473</v>
      </c>
      <c r="R633" s="32">
        <v>5.0666666666666664</v>
      </c>
      <c r="S633" s="32">
        <v>0</v>
      </c>
      <c r="T633" s="37">
        <v>0</v>
      </c>
      <c r="U633" s="32">
        <v>5.2444444444444445</v>
      </c>
      <c r="V633" s="32">
        <v>0</v>
      </c>
      <c r="W633" s="37">
        <v>0</v>
      </c>
      <c r="X633" s="32">
        <v>23.979333333333326</v>
      </c>
      <c r="Y633" s="32">
        <v>6.7932222222222221</v>
      </c>
      <c r="Z633" s="37">
        <v>0.28329487428989786</v>
      </c>
      <c r="AA633" s="32">
        <v>0.35555555555555557</v>
      </c>
      <c r="AB633" s="32">
        <v>0</v>
      </c>
      <c r="AC633" s="37">
        <v>0</v>
      </c>
      <c r="AD633" s="32">
        <v>184.51266666666666</v>
      </c>
      <c r="AE633" s="32">
        <v>32.182111111111112</v>
      </c>
      <c r="AF633" s="37">
        <v>0.1744168120948035</v>
      </c>
      <c r="AG633" s="32">
        <v>0</v>
      </c>
      <c r="AH633" s="32">
        <v>0</v>
      </c>
      <c r="AI633" s="37" t="s">
        <v>2466</v>
      </c>
      <c r="AJ633" s="32">
        <v>0</v>
      </c>
      <c r="AK633" s="32">
        <v>0</v>
      </c>
      <c r="AL633" s="37" t="s">
        <v>2466</v>
      </c>
      <c r="AM633" t="s">
        <v>848</v>
      </c>
      <c r="AN633" s="34">
        <v>5</v>
      </c>
      <c r="AX633"/>
      <c r="AY633"/>
    </row>
    <row r="634" spans="1:51" x14ac:dyDescent="0.25">
      <c r="A634" t="s">
        <v>2364</v>
      </c>
      <c r="B634" t="s">
        <v>1822</v>
      </c>
      <c r="C634" t="s">
        <v>2191</v>
      </c>
      <c r="D634" t="s">
        <v>2241</v>
      </c>
      <c r="E634" s="32">
        <v>50.955555555555556</v>
      </c>
      <c r="F634" s="32">
        <v>252.17088888888892</v>
      </c>
      <c r="G634" s="32">
        <v>38.238111111111124</v>
      </c>
      <c r="H634" s="37">
        <v>0.15163570735541773</v>
      </c>
      <c r="I634" s="32">
        <v>236.14477777777782</v>
      </c>
      <c r="J634" s="32">
        <v>38.238111111111124</v>
      </c>
      <c r="K634" s="37">
        <v>0.16192655823663735</v>
      </c>
      <c r="L634" s="32">
        <v>28.026333333333337</v>
      </c>
      <c r="M634" s="32">
        <v>2.9363333333333332</v>
      </c>
      <c r="N634" s="37">
        <v>0.10477051344568797</v>
      </c>
      <c r="O634" s="32">
        <v>14.755777777777778</v>
      </c>
      <c r="P634" s="32">
        <v>2.9363333333333332</v>
      </c>
      <c r="Q634" s="37">
        <v>0.19899549705576722</v>
      </c>
      <c r="R634" s="32">
        <v>8.5594444444444466</v>
      </c>
      <c r="S634" s="32">
        <v>0</v>
      </c>
      <c r="T634" s="37">
        <v>0</v>
      </c>
      <c r="U634" s="32">
        <v>4.7111111111111112</v>
      </c>
      <c r="V634" s="32">
        <v>0</v>
      </c>
      <c r="W634" s="37">
        <v>0</v>
      </c>
      <c r="X634" s="32">
        <v>42.049555555555564</v>
      </c>
      <c r="Y634" s="32">
        <v>3.1467777777777783</v>
      </c>
      <c r="Z634" s="37">
        <v>7.4834983062312718E-2</v>
      </c>
      <c r="AA634" s="32">
        <v>2.7555555555555555</v>
      </c>
      <c r="AB634" s="32">
        <v>0</v>
      </c>
      <c r="AC634" s="37">
        <v>0</v>
      </c>
      <c r="AD634" s="32">
        <v>179.33944444444447</v>
      </c>
      <c r="AE634" s="32">
        <v>32.155000000000008</v>
      </c>
      <c r="AF634" s="37">
        <v>0.17929686410933954</v>
      </c>
      <c r="AG634" s="32">
        <v>0</v>
      </c>
      <c r="AH634" s="32">
        <v>0</v>
      </c>
      <c r="AI634" s="37" t="s">
        <v>2466</v>
      </c>
      <c r="AJ634" s="32">
        <v>0</v>
      </c>
      <c r="AK634" s="32">
        <v>0</v>
      </c>
      <c r="AL634" s="37" t="s">
        <v>2466</v>
      </c>
      <c r="AM634" t="s">
        <v>881</v>
      </c>
      <c r="AN634" s="34">
        <v>5</v>
      </c>
      <c r="AX634"/>
      <c r="AY634"/>
    </row>
    <row r="635" spans="1:51" x14ac:dyDescent="0.25">
      <c r="A635" t="s">
        <v>2364</v>
      </c>
      <c r="B635" t="s">
        <v>1069</v>
      </c>
      <c r="C635" t="s">
        <v>1955</v>
      </c>
      <c r="D635" t="s">
        <v>2271</v>
      </c>
      <c r="E635" s="32">
        <v>141.23333333333332</v>
      </c>
      <c r="F635" s="32">
        <v>540.77144444444446</v>
      </c>
      <c r="G635" s="32">
        <v>46.935777777777773</v>
      </c>
      <c r="H635" s="37">
        <v>8.679411285482487E-2</v>
      </c>
      <c r="I635" s="32">
        <v>501.90477777777778</v>
      </c>
      <c r="J635" s="32">
        <v>46.935777777777773</v>
      </c>
      <c r="K635" s="37">
        <v>9.3515303810395189E-2</v>
      </c>
      <c r="L635" s="32">
        <v>113.92111111111107</v>
      </c>
      <c r="M635" s="32">
        <v>2.489555555555556</v>
      </c>
      <c r="N635" s="37">
        <v>2.1853329301953606E-2</v>
      </c>
      <c r="O635" s="32">
        <v>81.298888888888854</v>
      </c>
      <c r="P635" s="32">
        <v>2.489555555555556</v>
      </c>
      <c r="Q635" s="37">
        <v>3.0622258060107439E-2</v>
      </c>
      <c r="R635" s="32">
        <v>26.933333333333334</v>
      </c>
      <c r="S635" s="32">
        <v>0</v>
      </c>
      <c r="T635" s="37">
        <v>0</v>
      </c>
      <c r="U635" s="32">
        <v>5.6888888888888891</v>
      </c>
      <c r="V635" s="32">
        <v>0</v>
      </c>
      <c r="W635" s="37">
        <v>0</v>
      </c>
      <c r="X635" s="32">
        <v>126.34000000000005</v>
      </c>
      <c r="Y635" s="32">
        <v>2.662555555555556</v>
      </c>
      <c r="Z635" s="37">
        <v>2.1074525530754749E-2</v>
      </c>
      <c r="AA635" s="32">
        <v>6.2444444444444445</v>
      </c>
      <c r="AB635" s="32">
        <v>0</v>
      </c>
      <c r="AC635" s="37">
        <v>0</v>
      </c>
      <c r="AD635" s="32">
        <v>294.26588888888887</v>
      </c>
      <c r="AE635" s="32">
        <v>41.783666666666662</v>
      </c>
      <c r="AF635" s="37">
        <v>0.14199289909012747</v>
      </c>
      <c r="AG635" s="32">
        <v>0</v>
      </c>
      <c r="AH635" s="32">
        <v>0</v>
      </c>
      <c r="AI635" s="37" t="s">
        <v>2466</v>
      </c>
      <c r="AJ635" s="32">
        <v>0</v>
      </c>
      <c r="AK635" s="32">
        <v>0</v>
      </c>
      <c r="AL635" s="37" t="s">
        <v>2466</v>
      </c>
      <c r="AM635" t="s">
        <v>114</v>
      </c>
      <c r="AN635" s="34">
        <v>5</v>
      </c>
      <c r="AX635"/>
      <c r="AY635"/>
    </row>
    <row r="636" spans="1:51" x14ac:dyDescent="0.25">
      <c r="A636" t="s">
        <v>2364</v>
      </c>
      <c r="B636" t="s">
        <v>1837</v>
      </c>
      <c r="C636" t="s">
        <v>1908</v>
      </c>
      <c r="D636" t="s">
        <v>2316</v>
      </c>
      <c r="E636" s="32">
        <v>44.555555555555557</v>
      </c>
      <c r="F636" s="32">
        <v>248.17544444444445</v>
      </c>
      <c r="G636" s="32">
        <v>66.365777777777765</v>
      </c>
      <c r="H636" s="37">
        <v>0.2674147634804947</v>
      </c>
      <c r="I636" s="32">
        <v>237.74077777777777</v>
      </c>
      <c r="J636" s="32">
        <v>66.365777777777765</v>
      </c>
      <c r="K636" s="37">
        <v>0.27915184932982556</v>
      </c>
      <c r="L636" s="32">
        <v>34.040333333333322</v>
      </c>
      <c r="M636" s="32">
        <v>8.7640000000000011</v>
      </c>
      <c r="N636" s="37">
        <v>0.25745928849110383</v>
      </c>
      <c r="O636" s="32">
        <v>23.605666666666657</v>
      </c>
      <c r="P636" s="32">
        <v>8.7640000000000011</v>
      </c>
      <c r="Q636" s="37">
        <v>0.37126678622364706</v>
      </c>
      <c r="R636" s="32">
        <v>3.911111111111111</v>
      </c>
      <c r="S636" s="32">
        <v>0</v>
      </c>
      <c r="T636" s="37">
        <v>0</v>
      </c>
      <c r="U636" s="32">
        <v>6.5235555555555553</v>
      </c>
      <c r="V636" s="32">
        <v>0</v>
      </c>
      <c r="W636" s="37">
        <v>0</v>
      </c>
      <c r="X636" s="32">
        <v>29.97655555555556</v>
      </c>
      <c r="Y636" s="32">
        <v>8.2765555555555554</v>
      </c>
      <c r="Z636" s="37">
        <v>0.2761009529669482</v>
      </c>
      <c r="AA636" s="32">
        <v>0</v>
      </c>
      <c r="AB636" s="32">
        <v>0</v>
      </c>
      <c r="AC636" s="37" t="s">
        <v>2466</v>
      </c>
      <c r="AD636" s="32">
        <v>184.15855555555555</v>
      </c>
      <c r="AE636" s="32">
        <v>49.325222222222216</v>
      </c>
      <c r="AF636" s="37">
        <v>0.26784105725320029</v>
      </c>
      <c r="AG636" s="32">
        <v>0</v>
      </c>
      <c r="AH636" s="32">
        <v>0</v>
      </c>
      <c r="AI636" s="37" t="s">
        <v>2466</v>
      </c>
      <c r="AJ636" s="32">
        <v>0</v>
      </c>
      <c r="AK636" s="32">
        <v>0</v>
      </c>
      <c r="AL636" s="37" t="s">
        <v>2466</v>
      </c>
      <c r="AM636" t="s">
        <v>896</v>
      </c>
      <c r="AN636" s="34">
        <v>5</v>
      </c>
      <c r="AX636"/>
      <c r="AY636"/>
    </row>
    <row r="637" spans="1:51" x14ac:dyDescent="0.25">
      <c r="A637" t="s">
        <v>2364</v>
      </c>
      <c r="B637" t="s">
        <v>1773</v>
      </c>
      <c r="C637" t="s">
        <v>1941</v>
      </c>
      <c r="D637" t="s">
        <v>2271</v>
      </c>
      <c r="E637" s="32">
        <v>49.1</v>
      </c>
      <c r="F637" s="32">
        <v>261.59366666666659</v>
      </c>
      <c r="G637" s="32">
        <v>59.504777777777775</v>
      </c>
      <c r="H637" s="37">
        <v>0.22747025390947714</v>
      </c>
      <c r="I637" s="32">
        <v>244.12422222222216</v>
      </c>
      <c r="J637" s="32">
        <v>59.504777777777775</v>
      </c>
      <c r="K637" s="37">
        <v>0.2437479461731232</v>
      </c>
      <c r="L637" s="32">
        <v>37.270222222222223</v>
      </c>
      <c r="M637" s="32">
        <v>3.1285555555555553</v>
      </c>
      <c r="N637" s="37">
        <v>8.3942498032388083E-2</v>
      </c>
      <c r="O637" s="32">
        <v>25.892444444444447</v>
      </c>
      <c r="P637" s="32">
        <v>3.1285555555555553</v>
      </c>
      <c r="Q637" s="37">
        <v>0.12082889903532559</v>
      </c>
      <c r="R637" s="32">
        <v>5.6888888888888891</v>
      </c>
      <c r="S637" s="32">
        <v>0</v>
      </c>
      <c r="T637" s="37">
        <v>0</v>
      </c>
      <c r="U637" s="32">
        <v>5.6888888888888891</v>
      </c>
      <c r="V637" s="32">
        <v>0</v>
      </c>
      <c r="W637" s="37">
        <v>0</v>
      </c>
      <c r="X637" s="32">
        <v>37.208555555555542</v>
      </c>
      <c r="Y637" s="32">
        <v>7.8779999999999983</v>
      </c>
      <c r="Z637" s="37">
        <v>0.21172549921314396</v>
      </c>
      <c r="AA637" s="32">
        <v>6.0916666666666668</v>
      </c>
      <c r="AB637" s="32">
        <v>0</v>
      </c>
      <c r="AC637" s="37">
        <v>0</v>
      </c>
      <c r="AD637" s="32">
        <v>179.99544444444442</v>
      </c>
      <c r="AE637" s="32">
        <v>48.498222222222225</v>
      </c>
      <c r="AF637" s="37">
        <v>0.26944138709683396</v>
      </c>
      <c r="AG637" s="32">
        <v>1.0277777777777777</v>
      </c>
      <c r="AH637" s="32">
        <v>0</v>
      </c>
      <c r="AI637" s="37">
        <v>0</v>
      </c>
      <c r="AJ637" s="32">
        <v>0</v>
      </c>
      <c r="AK637" s="32">
        <v>0</v>
      </c>
      <c r="AL637" s="37" t="s">
        <v>2466</v>
      </c>
      <c r="AM637" t="s">
        <v>832</v>
      </c>
      <c r="AN637" s="34">
        <v>5</v>
      </c>
      <c r="AX637"/>
      <c r="AY637"/>
    </row>
    <row r="638" spans="1:51" x14ac:dyDescent="0.25">
      <c r="A638" t="s">
        <v>2364</v>
      </c>
      <c r="B638" t="s">
        <v>1759</v>
      </c>
      <c r="C638" t="s">
        <v>2223</v>
      </c>
      <c r="D638" t="s">
        <v>2287</v>
      </c>
      <c r="E638" s="32">
        <v>52.611111111111114</v>
      </c>
      <c r="F638" s="32">
        <v>228.601</v>
      </c>
      <c r="G638" s="32">
        <v>17.970444444444446</v>
      </c>
      <c r="H638" s="37">
        <v>7.8610524207875065E-2</v>
      </c>
      <c r="I638" s="32">
        <v>209.79822222222225</v>
      </c>
      <c r="J638" s="32">
        <v>17.970444444444446</v>
      </c>
      <c r="K638" s="37">
        <v>8.5655847099647062E-2</v>
      </c>
      <c r="L638" s="32">
        <v>32.684777777777782</v>
      </c>
      <c r="M638" s="32">
        <v>0.98477777777777775</v>
      </c>
      <c r="N638" s="37">
        <v>3.0129554022769685E-2</v>
      </c>
      <c r="O638" s="32">
        <v>15.41255555555556</v>
      </c>
      <c r="P638" s="32">
        <v>0.98477777777777775</v>
      </c>
      <c r="Q638" s="37">
        <v>6.3894516015081476E-2</v>
      </c>
      <c r="R638" s="32">
        <v>11.672222222222222</v>
      </c>
      <c r="S638" s="32">
        <v>0</v>
      </c>
      <c r="T638" s="37">
        <v>0</v>
      </c>
      <c r="U638" s="32">
        <v>5.6</v>
      </c>
      <c r="V638" s="32">
        <v>0</v>
      </c>
      <c r="W638" s="37">
        <v>0</v>
      </c>
      <c r="X638" s="32">
        <v>29.291777777777774</v>
      </c>
      <c r="Y638" s="32">
        <v>4.5251111111111113</v>
      </c>
      <c r="Z638" s="37">
        <v>0.15448400385394462</v>
      </c>
      <c r="AA638" s="32">
        <v>1.5305555555555554</v>
      </c>
      <c r="AB638" s="32">
        <v>0</v>
      </c>
      <c r="AC638" s="37">
        <v>0</v>
      </c>
      <c r="AD638" s="32">
        <v>165.0938888888889</v>
      </c>
      <c r="AE638" s="32">
        <v>12.460555555555558</v>
      </c>
      <c r="AF638" s="37">
        <v>7.5475571139654557E-2</v>
      </c>
      <c r="AG638" s="32">
        <v>0</v>
      </c>
      <c r="AH638" s="32">
        <v>0</v>
      </c>
      <c r="AI638" s="37" t="s">
        <v>2466</v>
      </c>
      <c r="AJ638" s="32">
        <v>0</v>
      </c>
      <c r="AK638" s="32">
        <v>0</v>
      </c>
      <c r="AL638" s="37" t="s">
        <v>2466</v>
      </c>
      <c r="AM638" t="s">
        <v>818</v>
      </c>
      <c r="AN638" s="34">
        <v>5</v>
      </c>
      <c r="AX638"/>
      <c r="AY638"/>
    </row>
    <row r="639" spans="1:51" x14ac:dyDescent="0.25">
      <c r="A639" t="s">
        <v>2364</v>
      </c>
      <c r="B639" t="s">
        <v>1816</v>
      </c>
      <c r="C639" t="s">
        <v>1958</v>
      </c>
      <c r="D639" t="s">
        <v>2241</v>
      </c>
      <c r="E639" s="32">
        <v>51.455555555555556</v>
      </c>
      <c r="F639" s="32">
        <v>255.12933333333328</v>
      </c>
      <c r="G639" s="32">
        <v>35.661888888888896</v>
      </c>
      <c r="H639" s="37">
        <v>0.1397796498856354</v>
      </c>
      <c r="I639" s="32">
        <v>237.95711111111106</v>
      </c>
      <c r="J639" s="32">
        <v>35.661888888888896</v>
      </c>
      <c r="K639" s="37">
        <v>0.14986687610372371</v>
      </c>
      <c r="L639" s="32">
        <v>31.090444444444444</v>
      </c>
      <c r="M639" s="32">
        <v>2.7793333333333337</v>
      </c>
      <c r="N639" s="37">
        <v>8.9395098172357371E-2</v>
      </c>
      <c r="O639" s="32">
        <v>19.523777777777777</v>
      </c>
      <c r="P639" s="32">
        <v>2.7793333333333337</v>
      </c>
      <c r="Q639" s="37">
        <v>0.14235632903468137</v>
      </c>
      <c r="R639" s="32">
        <v>5.7944444444444443</v>
      </c>
      <c r="S639" s="32">
        <v>0</v>
      </c>
      <c r="T639" s="37">
        <v>0</v>
      </c>
      <c r="U639" s="32">
        <v>5.7722222222222221</v>
      </c>
      <c r="V639" s="32">
        <v>0</v>
      </c>
      <c r="W639" s="37">
        <v>0</v>
      </c>
      <c r="X639" s="32">
        <v>31.680666666666671</v>
      </c>
      <c r="Y639" s="32">
        <v>5.6139999999999999</v>
      </c>
      <c r="Z639" s="37">
        <v>0.17720586687990569</v>
      </c>
      <c r="AA639" s="32">
        <v>5.6055555555555552</v>
      </c>
      <c r="AB639" s="32">
        <v>0</v>
      </c>
      <c r="AC639" s="37">
        <v>0</v>
      </c>
      <c r="AD639" s="32">
        <v>186.75266666666661</v>
      </c>
      <c r="AE639" s="32">
        <v>27.268555555555558</v>
      </c>
      <c r="AF639" s="37">
        <v>0.14601427675582804</v>
      </c>
      <c r="AG639" s="32">
        <v>0</v>
      </c>
      <c r="AH639" s="32">
        <v>0</v>
      </c>
      <c r="AI639" s="37" t="s">
        <v>2466</v>
      </c>
      <c r="AJ639" s="32">
        <v>0</v>
      </c>
      <c r="AK639" s="32">
        <v>0</v>
      </c>
      <c r="AL639" s="37" t="s">
        <v>2466</v>
      </c>
      <c r="AM639" t="s">
        <v>875</v>
      </c>
      <c r="AN639" s="34">
        <v>5</v>
      </c>
      <c r="AX639"/>
      <c r="AY639"/>
    </row>
    <row r="640" spans="1:51" x14ac:dyDescent="0.25">
      <c r="A640" t="s">
        <v>2364</v>
      </c>
      <c r="B640" t="s">
        <v>1756</v>
      </c>
      <c r="C640" t="s">
        <v>1892</v>
      </c>
      <c r="D640" t="s">
        <v>2288</v>
      </c>
      <c r="E640" s="32">
        <v>18.644444444444446</v>
      </c>
      <c r="F640" s="32">
        <v>97.281666666666666</v>
      </c>
      <c r="G640" s="32">
        <v>27.087222222222216</v>
      </c>
      <c r="H640" s="37">
        <v>0.27844118167748855</v>
      </c>
      <c r="I640" s="32">
        <v>85.792777777777786</v>
      </c>
      <c r="J640" s="32">
        <v>27.087222222222216</v>
      </c>
      <c r="K640" s="37">
        <v>0.31572846717219127</v>
      </c>
      <c r="L640" s="32">
        <v>28.404666666666664</v>
      </c>
      <c r="M640" s="32">
        <v>4.4435555555555561</v>
      </c>
      <c r="N640" s="37">
        <v>0.15643751809170642</v>
      </c>
      <c r="O640" s="32">
        <v>16.915777777777773</v>
      </c>
      <c r="P640" s="32">
        <v>4.4435555555555561</v>
      </c>
      <c r="Q640" s="37">
        <v>0.2626870377425416</v>
      </c>
      <c r="R640" s="32">
        <v>5.9555555555555557</v>
      </c>
      <c r="S640" s="32">
        <v>0</v>
      </c>
      <c r="T640" s="37">
        <v>0</v>
      </c>
      <c r="U640" s="32">
        <v>5.5333333333333332</v>
      </c>
      <c r="V640" s="32">
        <v>0</v>
      </c>
      <c r="W640" s="37">
        <v>0</v>
      </c>
      <c r="X640" s="32">
        <v>8.6047777777777785</v>
      </c>
      <c r="Y640" s="32">
        <v>2.7020000000000004</v>
      </c>
      <c r="Z640" s="37">
        <v>0.3140115956251695</v>
      </c>
      <c r="AA640" s="32">
        <v>0</v>
      </c>
      <c r="AB640" s="32">
        <v>0</v>
      </c>
      <c r="AC640" s="37" t="s">
        <v>2466</v>
      </c>
      <c r="AD640" s="32">
        <v>60.272222222222226</v>
      </c>
      <c r="AE640" s="32">
        <v>19.941666666666659</v>
      </c>
      <c r="AF640" s="37">
        <v>0.33085998709558473</v>
      </c>
      <c r="AG640" s="32">
        <v>0</v>
      </c>
      <c r="AH640" s="32">
        <v>0</v>
      </c>
      <c r="AI640" s="37" t="s">
        <v>2466</v>
      </c>
      <c r="AJ640" s="32">
        <v>0</v>
      </c>
      <c r="AK640" s="32">
        <v>0</v>
      </c>
      <c r="AL640" s="37" t="s">
        <v>2466</v>
      </c>
      <c r="AM640" t="s">
        <v>815</v>
      </c>
      <c r="AN640" s="34">
        <v>5</v>
      </c>
      <c r="AX640"/>
      <c r="AY640"/>
    </row>
    <row r="641" spans="1:51" x14ac:dyDescent="0.25">
      <c r="A641" t="s">
        <v>2364</v>
      </c>
      <c r="B641" t="s">
        <v>1210</v>
      </c>
      <c r="C641" t="s">
        <v>2108</v>
      </c>
      <c r="D641" t="s">
        <v>2310</v>
      </c>
      <c r="E641" s="32">
        <v>49.633333333333333</v>
      </c>
      <c r="F641" s="32">
        <v>222.09322222222221</v>
      </c>
      <c r="G641" s="32">
        <v>116.46799999999999</v>
      </c>
      <c r="H641" s="37">
        <v>0.52441042024895446</v>
      </c>
      <c r="I641" s="32">
        <v>199.49599999999998</v>
      </c>
      <c r="J641" s="32">
        <v>116.46799999999999</v>
      </c>
      <c r="K641" s="37">
        <v>0.58381120423467137</v>
      </c>
      <c r="L641" s="32">
        <v>43.148666666666671</v>
      </c>
      <c r="M641" s="32">
        <v>5.1940000000000008</v>
      </c>
      <c r="N641" s="37">
        <v>0.12037451910449146</v>
      </c>
      <c r="O641" s="32">
        <v>23.405111111111118</v>
      </c>
      <c r="P641" s="32">
        <v>5.1940000000000008</v>
      </c>
      <c r="Q641" s="37">
        <v>0.22191733999221439</v>
      </c>
      <c r="R641" s="32">
        <v>13.05188888888889</v>
      </c>
      <c r="S641" s="32">
        <v>0</v>
      </c>
      <c r="T641" s="37">
        <v>0</v>
      </c>
      <c r="U641" s="32">
        <v>6.6916666666666664</v>
      </c>
      <c r="V641" s="32">
        <v>0</v>
      </c>
      <c r="W641" s="37">
        <v>0</v>
      </c>
      <c r="X641" s="32">
        <v>49.116777777777791</v>
      </c>
      <c r="Y641" s="32">
        <v>31.850111111111115</v>
      </c>
      <c r="Z641" s="37">
        <v>0.64845685226365268</v>
      </c>
      <c r="AA641" s="32">
        <v>2.8536666666666672</v>
      </c>
      <c r="AB641" s="32">
        <v>0</v>
      </c>
      <c r="AC641" s="37">
        <v>0</v>
      </c>
      <c r="AD641" s="32">
        <v>126.97411111111109</v>
      </c>
      <c r="AE641" s="32">
        <v>79.423888888888868</v>
      </c>
      <c r="AF641" s="37">
        <v>0.62551246229546353</v>
      </c>
      <c r="AG641" s="32">
        <v>0</v>
      </c>
      <c r="AH641" s="32">
        <v>0</v>
      </c>
      <c r="AI641" s="37" t="s">
        <v>2466</v>
      </c>
      <c r="AJ641" s="32">
        <v>0</v>
      </c>
      <c r="AK641" s="32">
        <v>0</v>
      </c>
      <c r="AL641" s="37" t="s">
        <v>2466</v>
      </c>
      <c r="AM641" t="s">
        <v>259</v>
      </c>
      <c r="AN641" s="34">
        <v>5</v>
      </c>
      <c r="AX641"/>
      <c r="AY641"/>
    </row>
    <row r="642" spans="1:51" x14ac:dyDescent="0.25">
      <c r="A642" t="s">
        <v>2364</v>
      </c>
      <c r="B642" t="s">
        <v>1766</v>
      </c>
      <c r="C642" t="s">
        <v>1962</v>
      </c>
      <c r="D642" t="s">
        <v>2271</v>
      </c>
      <c r="E642" s="32">
        <v>43.93333333333333</v>
      </c>
      <c r="F642" s="32">
        <v>255.65822222222218</v>
      </c>
      <c r="G642" s="32">
        <v>34.392666666666685</v>
      </c>
      <c r="H642" s="37">
        <v>0.13452595565955253</v>
      </c>
      <c r="I642" s="32">
        <v>243.43599999999995</v>
      </c>
      <c r="J642" s="32">
        <v>34.392666666666685</v>
      </c>
      <c r="K642" s="37">
        <v>0.1412801174299064</v>
      </c>
      <c r="L642" s="32">
        <v>25.348777777777777</v>
      </c>
      <c r="M642" s="32">
        <v>4.690444444444446</v>
      </c>
      <c r="N642" s="37">
        <v>0.18503631557953712</v>
      </c>
      <c r="O642" s="32">
        <v>13.126555555555557</v>
      </c>
      <c r="P642" s="32">
        <v>4.690444444444446</v>
      </c>
      <c r="Q642" s="37">
        <v>0.35732484615579962</v>
      </c>
      <c r="R642" s="32">
        <v>6</v>
      </c>
      <c r="S642" s="32">
        <v>0</v>
      </c>
      <c r="T642" s="37">
        <v>0</v>
      </c>
      <c r="U642" s="32">
        <v>6.2222222222222223</v>
      </c>
      <c r="V642" s="32">
        <v>0</v>
      </c>
      <c r="W642" s="37">
        <v>0</v>
      </c>
      <c r="X642" s="32">
        <v>37.008666666666656</v>
      </c>
      <c r="Y642" s="32">
        <v>3.7308888888888898</v>
      </c>
      <c r="Z642" s="37">
        <v>0.10081122139558908</v>
      </c>
      <c r="AA642" s="32">
        <v>0</v>
      </c>
      <c r="AB642" s="32">
        <v>0</v>
      </c>
      <c r="AC642" s="37" t="s">
        <v>2466</v>
      </c>
      <c r="AD642" s="32">
        <v>193.30077777777774</v>
      </c>
      <c r="AE642" s="32">
        <v>25.971333333333344</v>
      </c>
      <c r="AF642" s="37">
        <v>0.13435710726001571</v>
      </c>
      <c r="AG642" s="32">
        <v>0</v>
      </c>
      <c r="AH642" s="32">
        <v>0</v>
      </c>
      <c r="AI642" s="37" t="s">
        <v>2466</v>
      </c>
      <c r="AJ642" s="32">
        <v>0</v>
      </c>
      <c r="AK642" s="32">
        <v>0</v>
      </c>
      <c r="AL642" s="37" t="s">
        <v>2466</v>
      </c>
      <c r="AM642" t="s">
        <v>825</v>
      </c>
      <c r="AN642" s="34">
        <v>5</v>
      </c>
      <c r="AX642"/>
      <c r="AY642"/>
    </row>
    <row r="643" spans="1:51" x14ac:dyDescent="0.25">
      <c r="A643" t="s">
        <v>2364</v>
      </c>
      <c r="B643" t="s">
        <v>1466</v>
      </c>
      <c r="C643" t="s">
        <v>2041</v>
      </c>
      <c r="D643" t="s">
        <v>2304</v>
      </c>
      <c r="E643" s="32">
        <v>42.011111111111113</v>
      </c>
      <c r="F643" s="32">
        <v>167.8571111111111</v>
      </c>
      <c r="G643" s="32">
        <v>0</v>
      </c>
      <c r="H643" s="37">
        <v>0</v>
      </c>
      <c r="I643" s="32">
        <v>151.24455555555554</v>
      </c>
      <c r="J643" s="32">
        <v>0</v>
      </c>
      <c r="K643" s="37">
        <v>0</v>
      </c>
      <c r="L643" s="32">
        <v>35.582000000000001</v>
      </c>
      <c r="M643" s="32">
        <v>0</v>
      </c>
      <c r="N643" s="37">
        <v>0</v>
      </c>
      <c r="O643" s="32">
        <v>18.969444444444445</v>
      </c>
      <c r="P643" s="32">
        <v>0</v>
      </c>
      <c r="Q643" s="37">
        <v>0</v>
      </c>
      <c r="R643" s="32">
        <v>11.190333333333333</v>
      </c>
      <c r="S643" s="32">
        <v>0</v>
      </c>
      <c r="T643" s="37">
        <v>0</v>
      </c>
      <c r="U643" s="32">
        <v>5.4222222222222225</v>
      </c>
      <c r="V643" s="32">
        <v>0</v>
      </c>
      <c r="W643" s="37">
        <v>0</v>
      </c>
      <c r="X643" s="32">
        <v>38.30833333333333</v>
      </c>
      <c r="Y643" s="32">
        <v>0</v>
      </c>
      <c r="Z643" s="37">
        <v>0</v>
      </c>
      <c r="AA643" s="32">
        <v>0</v>
      </c>
      <c r="AB643" s="32">
        <v>0</v>
      </c>
      <c r="AC643" s="37" t="s">
        <v>2466</v>
      </c>
      <c r="AD643" s="32">
        <v>93.319555555555553</v>
      </c>
      <c r="AE643" s="32">
        <v>0</v>
      </c>
      <c r="AF643" s="37">
        <v>0</v>
      </c>
      <c r="AG643" s="32">
        <v>0.64722222222222225</v>
      </c>
      <c r="AH643" s="32">
        <v>0</v>
      </c>
      <c r="AI643" s="37">
        <v>0</v>
      </c>
      <c r="AJ643" s="32">
        <v>0</v>
      </c>
      <c r="AK643" s="32">
        <v>0</v>
      </c>
      <c r="AL643" s="37" t="s">
        <v>2466</v>
      </c>
      <c r="AM643" t="s">
        <v>521</v>
      </c>
      <c r="AN643" s="34">
        <v>5</v>
      </c>
      <c r="AX643"/>
      <c r="AY643"/>
    </row>
    <row r="644" spans="1:51" x14ac:dyDescent="0.25">
      <c r="A644" t="s">
        <v>2364</v>
      </c>
      <c r="B644" t="s">
        <v>1596</v>
      </c>
      <c r="C644" t="s">
        <v>1975</v>
      </c>
      <c r="D644" t="s">
        <v>2287</v>
      </c>
      <c r="E644" s="32">
        <v>18.055555555555557</v>
      </c>
      <c r="F644" s="32">
        <v>91.75255555555556</v>
      </c>
      <c r="G644" s="32">
        <v>2.1893333333333334</v>
      </c>
      <c r="H644" s="37">
        <v>2.3861279068218506E-2</v>
      </c>
      <c r="I644" s="32">
        <v>76.376888888888885</v>
      </c>
      <c r="J644" s="32">
        <v>2.1893333333333334</v>
      </c>
      <c r="K644" s="37">
        <v>2.8664866626320937E-2</v>
      </c>
      <c r="L644" s="32">
        <v>31.138777777777776</v>
      </c>
      <c r="M644" s="32">
        <v>7.6999999999999999E-2</v>
      </c>
      <c r="N644" s="37">
        <v>2.4728009734200657E-3</v>
      </c>
      <c r="O644" s="32">
        <v>15.763111111111112</v>
      </c>
      <c r="P644" s="32">
        <v>7.6999999999999999E-2</v>
      </c>
      <c r="Q644" s="37">
        <v>4.8848225110666253E-3</v>
      </c>
      <c r="R644" s="32">
        <v>4.8867777777777768</v>
      </c>
      <c r="S644" s="32">
        <v>0</v>
      </c>
      <c r="T644" s="37">
        <v>0</v>
      </c>
      <c r="U644" s="32">
        <v>10.488888888888889</v>
      </c>
      <c r="V644" s="32">
        <v>0</v>
      </c>
      <c r="W644" s="37">
        <v>0</v>
      </c>
      <c r="X644" s="32">
        <v>8.6262222222222231</v>
      </c>
      <c r="Y644" s="32">
        <v>1.4456666666666669</v>
      </c>
      <c r="Z644" s="37">
        <v>0.16758977793806998</v>
      </c>
      <c r="AA644" s="32">
        <v>0</v>
      </c>
      <c r="AB644" s="32">
        <v>0</v>
      </c>
      <c r="AC644" s="37" t="s">
        <v>2466</v>
      </c>
      <c r="AD644" s="32">
        <v>51.987555555555559</v>
      </c>
      <c r="AE644" s="32">
        <v>0.66666666666666663</v>
      </c>
      <c r="AF644" s="37">
        <v>1.2823581711862667E-2</v>
      </c>
      <c r="AG644" s="32">
        <v>0</v>
      </c>
      <c r="AH644" s="32">
        <v>0</v>
      </c>
      <c r="AI644" s="37" t="s">
        <v>2466</v>
      </c>
      <c r="AJ644" s="32">
        <v>0</v>
      </c>
      <c r="AK644" s="32">
        <v>0</v>
      </c>
      <c r="AL644" s="37" t="s">
        <v>2466</v>
      </c>
      <c r="AM644" t="s">
        <v>652</v>
      </c>
      <c r="AN644" s="34">
        <v>5</v>
      </c>
      <c r="AX644"/>
      <c r="AY644"/>
    </row>
    <row r="645" spans="1:51" x14ac:dyDescent="0.25">
      <c r="A645" t="s">
        <v>2364</v>
      </c>
      <c r="B645" t="s">
        <v>1667</v>
      </c>
      <c r="C645" t="s">
        <v>1938</v>
      </c>
      <c r="D645" t="s">
        <v>2287</v>
      </c>
      <c r="E645" s="32">
        <v>43.677777777777777</v>
      </c>
      <c r="F645" s="32">
        <v>232.7887777777778</v>
      </c>
      <c r="G645" s="32">
        <v>63.12133333333334</v>
      </c>
      <c r="H645" s="37">
        <v>0.27115281903146343</v>
      </c>
      <c r="I645" s="32">
        <v>210.49077777777779</v>
      </c>
      <c r="J645" s="32">
        <v>60.685222222222237</v>
      </c>
      <c r="K645" s="37">
        <v>0.28830347278344742</v>
      </c>
      <c r="L645" s="32">
        <v>31.036888888888889</v>
      </c>
      <c r="M645" s="32">
        <v>2.4361111111111109</v>
      </c>
      <c r="N645" s="37">
        <v>7.8490828118511297E-2</v>
      </c>
      <c r="O645" s="32">
        <v>14.072222222222223</v>
      </c>
      <c r="P645" s="32">
        <v>0</v>
      </c>
      <c r="Q645" s="37">
        <v>0</v>
      </c>
      <c r="R645" s="32">
        <v>8.4952222222222211</v>
      </c>
      <c r="S645" s="32">
        <v>0</v>
      </c>
      <c r="T645" s="37">
        <v>0</v>
      </c>
      <c r="U645" s="32">
        <v>8.469444444444445</v>
      </c>
      <c r="V645" s="32">
        <v>2.4361111111111109</v>
      </c>
      <c r="W645" s="37">
        <v>0.28763529025910128</v>
      </c>
      <c r="X645" s="32">
        <v>55.020222222222216</v>
      </c>
      <c r="Y645" s="32">
        <v>30.050777777777789</v>
      </c>
      <c r="Z645" s="37">
        <v>0.54617696119810522</v>
      </c>
      <c r="AA645" s="32">
        <v>5.333333333333333</v>
      </c>
      <c r="AB645" s="32">
        <v>0</v>
      </c>
      <c r="AC645" s="37">
        <v>0</v>
      </c>
      <c r="AD645" s="32">
        <v>141.39833333333337</v>
      </c>
      <c r="AE645" s="32">
        <v>30.634444444444444</v>
      </c>
      <c r="AF645" s="37">
        <v>0.21665350448103657</v>
      </c>
      <c r="AG645" s="32">
        <v>0</v>
      </c>
      <c r="AH645" s="32">
        <v>0</v>
      </c>
      <c r="AI645" s="37" t="s">
        <v>2466</v>
      </c>
      <c r="AJ645" s="32">
        <v>0</v>
      </c>
      <c r="AK645" s="32">
        <v>0</v>
      </c>
      <c r="AL645" s="37" t="s">
        <v>2466</v>
      </c>
      <c r="AM645" t="s">
        <v>725</v>
      </c>
      <c r="AN645" s="34">
        <v>5</v>
      </c>
      <c r="AX645"/>
      <c r="AY645"/>
    </row>
    <row r="646" spans="1:51" x14ac:dyDescent="0.25">
      <c r="A646" t="s">
        <v>2364</v>
      </c>
      <c r="B646" t="s">
        <v>1831</v>
      </c>
      <c r="C646" t="s">
        <v>1949</v>
      </c>
      <c r="D646" t="s">
        <v>2316</v>
      </c>
      <c r="E646" s="32">
        <v>45.733333333333334</v>
      </c>
      <c r="F646" s="32">
        <v>235.1464444444444</v>
      </c>
      <c r="G646" s="32">
        <v>33.157555555555554</v>
      </c>
      <c r="H646" s="37">
        <v>0.14100810936730682</v>
      </c>
      <c r="I646" s="32">
        <v>223.66866666666664</v>
      </c>
      <c r="J646" s="32">
        <v>33.157555555555554</v>
      </c>
      <c r="K646" s="37">
        <v>0.14824407928791497</v>
      </c>
      <c r="L646" s="32">
        <v>34.183</v>
      </c>
      <c r="M646" s="32">
        <v>4.2607777777777773</v>
      </c>
      <c r="N646" s="37">
        <v>0.12464610413883444</v>
      </c>
      <c r="O646" s="32">
        <v>22.705222222222218</v>
      </c>
      <c r="P646" s="32">
        <v>4.2607777777777773</v>
      </c>
      <c r="Q646" s="37">
        <v>0.18765629052542979</v>
      </c>
      <c r="R646" s="32">
        <v>5.3444444444444441</v>
      </c>
      <c r="S646" s="32">
        <v>0</v>
      </c>
      <c r="T646" s="37">
        <v>0</v>
      </c>
      <c r="U646" s="32">
        <v>6.1333333333333337</v>
      </c>
      <c r="V646" s="32">
        <v>0</v>
      </c>
      <c r="W646" s="37">
        <v>0</v>
      </c>
      <c r="X646" s="32">
        <v>28.758888888888887</v>
      </c>
      <c r="Y646" s="32">
        <v>5.6449999999999996</v>
      </c>
      <c r="Z646" s="37">
        <v>0.19628713827608854</v>
      </c>
      <c r="AA646" s="32">
        <v>0</v>
      </c>
      <c r="AB646" s="32">
        <v>0</v>
      </c>
      <c r="AC646" s="37" t="s">
        <v>2466</v>
      </c>
      <c r="AD646" s="32">
        <v>172.20455555555552</v>
      </c>
      <c r="AE646" s="32">
        <v>23.251777777777775</v>
      </c>
      <c r="AF646" s="37">
        <v>0.13502417344746978</v>
      </c>
      <c r="AG646" s="32">
        <v>0</v>
      </c>
      <c r="AH646" s="32">
        <v>0</v>
      </c>
      <c r="AI646" s="37" t="s">
        <v>2466</v>
      </c>
      <c r="AJ646" s="32">
        <v>0</v>
      </c>
      <c r="AK646" s="32">
        <v>0</v>
      </c>
      <c r="AL646" s="37" t="s">
        <v>2466</v>
      </c>
      <c r="AM646" t="s">
        <v>890</v>
      </c>
      <c r="AN646" s="34">
        <v>5</v>
      </c>
      <c r="AX646"/>
      <c r="AY646"/>
    </row>
    <row r="647" spans="1:51" x14ac:dyDescent="0.25">
      <c r="A647" t="s">
        <v>2364</v>
      </c>
      <c r="B647" t="s">
        <v>1531</v>
      </c>
      <c r="C647" t="s">
        <v>2185</v>
      </c>
      <c r="D647" t="s">
        <v>2304</v>
      </c>
      <c r="E647" s="32">
        <v>39.388888888888886</v>
      </c>
      <c r="F647" s="32">
        <v>154.482</v>
      </c>
      <c r="G647" s="32">
        <v>10.209777777777777</v>
      </c>
      <c r="H647" s="37">
        <v>6.6090403916170021E-2</v>
      </c>
      <c r="I647" s="32">
        <v>137.50422222222224</v>
      </c>
      <c r="J647" s="32">
        <v>10.209777777777777</v>
      </c>
      <c r="K647" s="37">
        <v>7.4250649272992006E-2</v>
      </c>
      <c r="L647" s="32">
        <v>34.466666666666669</v>
      </c>
      <c r="M647" s="32">
        <v>0</v>
      </c>
      <c r="N647" s="37">
        <v>0</v>
      </c>
      <c r="O647" s="32">
        <v>17.488888888888887</v>
      </c>
      <c r="P647" s="32">
        <v>0</v>
      </c>
      <c r="Q647" s="37">
        <v>0</v>
      </c>
      <c r="R647" s="32">
        <v>11.377777777777778</v>
      </c>
      <c r="S647" s="32">
        <v>0</v>
      </c>
      <c r="T647" s="37">
        <v>0</v>
      </c>
      <c r="U647" s="32">
        <v>5.6</v>
      </c>
      <c r="V647" s="32">
        <v>0</v>
      </c>
      <c r="W647" s="37">
        <v>0</v>
      </c>
      <c r="X647" s="32">
        <v>35.31111111111111</v>
      </c>
      <c r="Y647" s="32">
        <v>0.38333333333333336</v>
      </c>
      <c r="Z647" s="37">
        <v>1.0855884203901826E-2</v>
      </c>
      <c r="AA647" s="32">
        <v>0</v>
      </c>
      <c r="AB647" s="32">
        <v>0</v>
      </c>
      <c r="AC647" s="37" t="s">
        <v>2466</v>
      </c>
      <c r="AD647" s="32">
        <v>82.498666666666679</v>
      </c>
      <c r="AE647" s="32">
        <v>9.8264444444444443</v>
      </c>
      <c r="AF647" s="37">
        <v>0.11911034252405424</v>
      </c>
      <c r="AG647" s="32">
        <v>2.2055555555555557</v>
      </c>
      <c r="AH647" s="32">
        <v>0</v>
      </c>
      <c r="AI647" s="37">
        <v>0</v>
      </c>
      <c r="AJ647" s="32">
        <v>0</v>
      </c>
      <c r="AK647" s="32">
        <v>0</v>
      </c>
      <c r="AL647" s="37" t="s">
        <v>2466</v>
      </c>
      <c r="AM647" t="s">
        <v>586</v>
      </c>
      <c r="AN647" s="34">
        <v>5</v>
      </c>
      <c r="AX647"/>
      <c r="AY647"/>
    </row>
    <row r="648" spans="1:51" x14ac:dyDescent="0.25">
      <c r="A648" t="s">
        <v>2364</v>
      </c>
      <c r="B648" t="s">
        <v>1315</v>
      </c>
      <c r="C648" t="s">
        <v>2141</v>
      </c>
      <c r="D648" t="s">
        <v>2317</v>
      </c>
      <c r="E648" s="32">
        <v>74.577777777777783</v>
      </c>
      <c r="F648" s="32">
        <v>291.02733333333333</v>
      </c>
      <c r="G648" s="32">
        <v>51.448777777777764</v>
      </c>
      <c r="H648" s="37">
        <v>0.17678331855808882</v>
      </c>
      <c r="I648" s="32">
        <v>266.90855555555549</v>
      </c>
      <c r="J648" s="32">
        <v>51.448777777777764</v>
      </c>
      <c r="K648" s="37">
        <v>0.1927580690348796</v>
      </c>
      <c r="L648" s="32">
        <v>52.446666666666658</v>
      </c>
      <c r="M648" s="32">
        <v>2.0258888888888889</v>
      </c>
      <c r="N648" s="37">
        <v>3.862760052540147E-2</v>
      </c>
      <c r="O648" s="32">
        <v>32.786999999999999</v>
      </c>
      <c r="P648" s="32">
        <v>2.0258888888888889</v>
      </c>
      <c r="Q648" s="37">
        <v>6.1789394848229144E-2</v>
      </c>
      <c r="R648" s="32">
        <v>15.287444444444443</v>
      </c>
      <c r="S648" s="32">
        <v>0</v>
      </c>
      <c r="T648" s="37">
        <v>0</v>
      </c>
      <c r="U648" s="32">
        <v>4.3722222222222218</v>
      </c>
      <c r="V648" s="32">
        <v>0</v>
      </c>
      <c r="W648" s="37">
        <v>0</v>
      </c>
      <c r="X648" s="32">
        <v>50.425666666666658</v>
      </c>
      <c r="Y648" s="32">
        <v>6.6478888888888878</v>
      </c>
      <c r="Z648" s="37">
        <v>0.13183541891144501</v>
      </c>
      <c r="AA648" s="32">
        <v>4.4591111111111115</v>
      </c>
      <c r="AB648" s="32">
        <v>0</v>
      </c>
      <c r="AC648" s="37">
        <v>0</v>
      </c>
      <c r="AD648" s="32">
        <v>183.69588888888887</v>
      </c>
      <c r="AE648" s="32">
        <v>42.774999999999991</v>
      </c>
      <c r="AF648" s="37">
        <v>0.2328576880992316</v>
      </c>
      <c r="AG648" s="32">
        <v>0</v>
      </c>
      <c r="AH648" s="32">
        <v>0</v>
      </c>
      <c r="AI648" s="37" t="s">
        <v>2466</v>
      </c>
      <c r="AJ648" s="32">
        <v>0</v>
      </c>
      <c r="AK648" s="32">
        <v>0</v>
      </c>
      <c r="AL648" s="37" t="s">
        <v>2466</v>
      </c>
      <c r="AM648" t="s">
        <v>365</v>
      </c>
      <c r="AN648" s="34">
        <v>5</v>
      </c>
      <c r="AX648"/>
      <c r="AY648"/>
    </row>
    <row r="649" spans="1:51" x14ac:dyDescent="0.25">
      <c r="A649" t="s">
        <v>2364</v>
      </c>
      <c r="B649" t="s">
        <v>1016</v>
      </c>
      <c r="C649" t="s">
        <v>1883</v>
      </c>
      <c r="D649" t="s">
        <v>2253</v>
      </c>
      <c r="E649" s="32">
        <v>28.444444444444443</v>
      </c>
      <c r="F649" s="32">
        <v>83.152777777777786</v>
      </c>
      <c r="G649" s="32">
        <v>38.213888888888889</v>
      </c>
      <c r="H649" s="37">
        <v>0.45956238516786363</v>
      </c>
      <c r="I649" s="32">
        <v>79.397222222222226</v>
      </c>
      <c r="J649" s="32">
        <v>38.213888888888889</v>
      </c>
      <c r="K649" s="37">
        <v>0.4813000734702445</v>
      </c>
      <c r="L649" s="32">
        <v>18.808333333333334</v>
      </c>
      <c r="M649" s="32">
        <v>3.4083333333333332</v>
      </c>
      <c r="N649" s="37">
        <v>0.18121400088613202</v>
      </c>
      <c r="O649" s="32">
        <v>15.052777777777777</v>
      </c>
      <c r="P649" s="32">
        <v>3.4083333333333332</v>
      </c>
      <c r="Q649" s="37">
        <v>0.22642553976748478</v>
      </c>
      <c r="R649" s="32">
        <v>0.25555555555555554</v>
      </c>
      <c r="S649" s="32">
        <v>0</v>
      </c>
      <c r="T649" s="37">
        <v>0</v>
      </c>
      <c r="U649" s="32">
        <v>3.5</v>
      </c>
      <c r="V649" s="32">
        <v>0</v>
      </c>
      <c r="W649" s="37">
        <v>0</v>
      </c>
      <c r="X649" s="32">
        <v>16.375</v>
      </c>
      <c r="Y649" s="32">
        <v>8.155555555555555</v>
      </c>
      <c r="Z649" s="37">
        <v>0.49804919423240029</v>
      </c>
      <c r="AA649" s="32">
        <v>0</v>
      </c>
      <c r="AB649" s="32">
        <v>0</v>
      </c>
      <c r="AC649" s="37" t="s">
        <v>2466</v>
      </c>
      <c r="AD649" s="32">
        <v>46.780555555555559</v>
      </c>
      <c r="AE649" s="32">
        <v>26.65</v>
      </c>
      <c r="AF649" s="37">
        <v>0.56968113532450559</v>
      </c>
      <c r="AG649" s="32">
        <v>1.1888888888888889</v>
      </c>
      <c r="AH649" s="32">
        <v>0</v>
      </c>
      <c r="AI649" s="37">
        <v>0</v>
      </c>
      <c r="AJ649" s="32">
        <v>0</v>
      </c>
      <c r="AK649" s="32">
        <v>0</v>
      </c>
      <c r="AL649" s="37" t="s">
        <v>2466</v>
      </c>
      <c r="AM649" t="s">
        <v>60</v>
      </c>
      <c r="AN649" s="34">
        <v>5</v>
      </c>
      <c r="AX649"/>
      <c r="AY649"/>
    </row>
    <row r="650" spans="1:51" x14ac:dyDescent="0.25">
      <c r="A650" t="s">
        <v>2364</v>
      </c>
      <c r="B650" t="s">
        <v>995</v>
      </c>
      <c r="C650" t="s">
        <v>2034</v>
      </c>
      <c r="D650" t="s">
        <v>2300</v>
      </c>
      <c r="E650" s="32">
        <v>86.1</v>
      </c>
      <c r="F650" s="32">
        <v>294.10255555555551</v>
      </c>
      <c r="G650" s="32">
        <v>153.27444444444447</v>
      </c>
      <c r="H650" s="37">
        <v>0.52115985240220453</v>
      </c>
      <c r="I650" s="32">
        <v>269.45544444444442</v>
      </c>
      <c r="J650" s="32">
        <v>153.27444444444447</v>
      </c>
      <c r="K650" s="37">
        <v>0.56883038589352453</v>
      </c>
      <c r="L650" s="32">
        <v>46.77000000000001</v>
      </c>
      <c r="M650" s="32">
        <v>24.43311111111111</v>
      </c>
      <c r="N650" s="37">
        <v>0.52240990188392356</v>
      </c>
      <c r="O650" s="32">
        <v>32.167333333333339</v>
      </c>
      <c r="P650" s="32">
        <v>24.43311111111111</v>
      </c>
      <c r="Q650" s="37">
        <v>0.75956284153005449</v>
      </c>
      <c r="R650" s="32">
        <v>9.1804444444444453</v>
      </c>
      <c r="S650" s="32">
        <v>0</v>
      </c>
      <c r="T650" s="37">
        <v>0</v>
      </c>
      <c r="U650" s="32">
        <v>5.4222222222222225</v>
      </c>
      <c r="V650" s="32">
        <v>0</v>
      </c>
      <c r="W650" s="37">
        <v>0</v>
      </c>
      <c r="X650" s="32">
        <v>61.027777777777786</v>
      </c>
      <c r="Y650" s="32">
        <v>24.673555555555559</v>
      </c>
      <c r="Z650" s="37">
        <v>0.40430040964952207</v>
      </c>
      <c r="AA650" s="32">
        <v>10.044444444444444</v>
      </c>
      <c r="AB650" s="32">
        <v>0</v>
      </c>
      <c r="AC650" s="37">
        <v>0</v>
      </c>
      <c r="AD650" s="32">
        <v>176.26033333333328</v>
      </c>
      <c r="AE650" s="32">
        <v>104.1677777777778</v>
      </c>
      <c r="AF650" s="37">
        <v>0.5909882036860884</v>
      </c>
      <c r="AG650" s="32">
        <v>0</v>
      </c>
      <c r="AH650" s="32">
        <v>0</v>
      </c>
      <c r="AI650" s="37" t="s">
        <v>2466</v>
      </c>
      <c r="AJ650" s="32">
        <v>0</v>
      </c>
      <c r="AK650" s="32">
        <v>0</v>
      </c>
      <c r="AL650" s="37" t="s">
        <v>2466</v>
      </c>
      <c r="AM650" t="s">
        <v>39</v>
      </c>
      <c r="AN650" s="34">
        <v>5</v>
      </c>
      <c r="AX650"/>
      <c r="AY650"/>
    </row>
    <row r="651" spans="1:51" x14ac:dyDescent="0.25">
      <c r="A651" t="s">
        <v>2364</v>
      </c>
      <c r="B651" t="s">
        <v>1476</v>
      </c>
      <c r="C651" t="s">
        <v>2133</v>
      </c>
      <c r="D651" t="s">
        <v>2320</v>
      </c>
      <c r="E651" s="32">
        <v>76.222222222222229</v>
      </c>
      <c r="F651" s="32">
        <v>271.40277777777777</v>
      </c>
      <c r="G651" s="32">
        <v>0</v>
      </c>
      <c r="H651" s="37">
        <v>0</v>
      </c>
      <c r="I651" s="32">
        <v>253.5361111111111</v>
      </c>
      <c r="J651" s="32">
        <v>0</v>
      </c>
      <c r="K651" s="37">
        <v>0</v>
      </c>
      <c r="L651" s="32">
        <v>58.755555555555553</v>
      </c>
      <c r="M651" s="32">
        <v>0</v>
      </c>
      <c r="N651" s="37">
        <v>0</v>
      </c>
      <c r="O651" s="32">
        <v>41.955555555555556</v>
      </c>
      <c r="P651" s="32">
        <v>0</v>
      </c>
      <c r="Q651" s="37">
        <v>0</v>
      </c>
      <c r="R651" s="32">
        <v>11.2</v>
      </c>
      <c r="S651" s="32">
        <v>0</v>
      </c>
      <c r="T651" s="37">
        <v>0</v>
      </c>
      <c r="U651" s="32">
        <v>5.6</v>
      </c>
      <c r="V651" s="32">
        <v>0</v>
      </c>
      <c r="W651" s="37">
        <v>0</v>
      </c>
      <c r="X651" s="32">
        <v>64.202777777777783</v>
      </c>
      <c r="Y651" s="32">
        <v>0</v>
      </c>
      <c r="Z651" s="37">
        <v>0</v>
      </c>
      <c r="AA651" s="32">
        <v>1.0666666666666667</v>
      </c>
      <c r="AB651" s="32">
        <v>0</v>
      </c>
      <c r="AC651" s="37">
        <v>0</v>
      </c>
      <c r="AD651" s="32">
        <v>129.44999999999999</v>
      </c>
      <c r="AE651" s="32">
        <v>0</v>
      </c>
      <c r="AF651" s="37">
        <v>0</v>
      </c>
      <c r="AG651" s="32">
        <v>17.927777777777777</v>
      </c>
      <c r="AH651" s="32">
        <v>0</v>
      </c>
      <c r="AI651" s="37">
        <v>0</v>
      </c>
      <c r="AJ651" s="32">
        <v>0</v>
      </c>
      <c r="AK651" s="32">
        <v>0</v>
      </c>
      <c r="AL651" s="37" t="s">
        <v>2466</v>
      </c>
      <c r="AM651" t="s">
        <v>531</v>
      </c>
      <c r="AN651" s="34">
        <v>5</v>
      </c>
      <c r="AX651"/>
      <c r="AY651"/>
    </row>
    <row r="652" spans="1:51" x14ac:dyDescent="0.25">
      <c r="A652" t="s">
        <v>2364</v>
      </c>
      <c r="B652" t="s">
        <v>1063</v>
      </c>
      <c r="C652" t="s">
        <v>1975</v>
      </c>
      <c r="D652" t="s">
        <v>2287</v>
      </c>
      <c r="E652" s="32">
        <v>77.311111111111117</v>
      </c>
      <c r="F652" s="32">
        <v>236.3821111111111</v>
      </c>
      <c r="G652" s="32">
        <v>21.437666666666665</v>
      </c>
      <c r="H652" s="37">
        <v>9.0690731908176919E-2</v>
      </c>
      <c r="I652" s="32">
        <v>195.43211111111111</v>
      </c>
      <c r="J652" s="32">
        <v>21.437666666666665</v>
      </c>
      <c r="K652" s="37">
        <v>0.10969367595112596</v>
      </c>
      <c r="L652" s="32">
        <v>42.12722222222223</v>
      </c>
      <c r="M652" s="32">
        <v>12.418888888888889</v>
      </c>
      <c r="N652" s="37">
        <v>0.29479486739901617</v>
      </c>
      <c r="O652" s="32">
        <v>32.310555555555567</v>
      </c>
      <c r="P652" s="32">
        <v>12.418888888888889</v>
      </c>
      <c r="Q652" s="37">
        <v>0.38436011623308503</v>
      </c>
      <c r="R652" s="32">
        <v>7.416666666666667</v>
      </c>
      <c r="S652" s="32">
        <v>0</v>
      </c>
      <c r="T652" s="37">
        <v>0</v>
      </c>
      <c r="U652" s="32">
        <v>2.4</v>
      </c>
      <c r="V652" s="32">
        <v>0</v>
      </c>
      <c r="W652" s="37">
        <v>0</v>
      </c>
      <c r="X652" s="32">
        <v>49.319222222222237</v>
      </c>
      <c r="Y652" s="32">
        <v>4.9720000000000004</v>
      </c>
      <c r="Z652" s="37">
        <v>0.10081261982594118</v>
      </c>
      <c r="AA652" s="32">
        <v>31.133333333333333</v>
      </c>
      <c r="AB652" s="32">
        <v>0</v>
      </c>
      <c r="AC652" s="37">
        <v>0</v>
      </c>
      <c r="AD652" s="32">
        <v>113.80233333333332</v>
      </c>
      <c r="AE652" s="32">
        <v>4.0467777777777787</v>
      </c>
      <c r="AF652" s="37">
        <v>3.5559708305141186E-2</v>
      </c>
      <c r="AG652" s="32">
        <v>0</v>
      </c>
      <c r="AH652" s="32">
        <v>0</v>
      </c>
      <c r="AI652" s="37" t="s">
        <v>2466</v>
      </c>
      <c r="AJ652" s="32">
        <v>0</v>
      </c>
      <c r="AK652" s="32">
        <v>0</v>
      </c>
      <c r="AL652" s="37" t="s">
        <v>2466</v>
      </c>
      <c r="AM652" t="s">
        <v>108</v>
      </c>
      <c r="AN652" s="34">
        <v>5</v>
      </c>
      <c r="AX652"/>
      <c r="AY652"/>
    </row>
    <row r="653" spans="1:51" x14ac:dyDescent="0.25">
      <c r="A653" t="s">
        <v>2364</v>
      </c>
      <c r="B653" t="s">
        <v>953</v>
      </c>
      <c r="C653" t="s">
        <v>2009</v>
      </c>
      <c r="D653" t="s">
        <v>2292</v>
      </c>
      <c r="E653" s="32">
        <v>63.366666666666667</v>
      </c>
      <c r="F653" s="32">
        <v>209.08333333333331</v>
      </c>
      <c r="G653" s="32">
        <v>0</v>
      </c>
      <c r="H653" s="37">
        <v>0</v>
      </c>
      <c r="I653" s="32">
        <v>189.875</v>
      </c>
      <c r="J653" s="32">
        <v>0</v>
      </c>
      <c r="K653" s="37">
        <v>0</v>
      </c>
      <c r="L653" s="32">
        <v>26.705555555555552</v>
      </c>
      <c r="M653" s="32">
        <v>0</v>
      </c>
      <c r="N653" s="37">
        <v>0</v>
      </c>
      <c r="O653" s="32">
        <v>7.4972222222222218</v>
      </c>
      <c r="P653" s="32">
        <v>0</v>
      </c>
      <c r="Q653" s="37">
        <v>0</v>
      </c>
      <c r="R653" s="32">
        <v>13.963888888888889</v>
      </c>
      <c r="S653" s="32">
        <v>0</v>
      </c>
      <c r="T653" s="37">
        <v>0</v>
      </c>
      <c r="U653" s="32">
        <v>5.2444444444444445</v>
      </c>
      <c r="V653" s="32">
        <v>0</v>
      </c>
      <c r="W653" s="37">
        <v>0</v>
      </c>
      <c r="X653" s="32">
        <v>58.861111111111114</v>
      </c>
      <c r="Y653" s="32">
        <v>0</v>
      </c>
      <c r="Z653" s="37">
        <v>0</v>
      </c>
      <c r="AA653" s="32">
        <v>0</v>
      </c>
      <c r="AB653" s="32">
        <v>0</v>
      </c>
      <c r="AC653" s="37" t="s">
        <v>2466</v>
      </c>
      <c r="AD653" s="32">
        <v>82.722222222222229</v>
      </c>
      <c r="AE653" s="32">
        <v>0</v>
      </c>
      <c r="AF653" s="37">
        <v>0</v>
      </c>
      <c r="AG653" s="32">
        <v>38.094444444444441</v>
      </c>
      <c r="AH653" s="32">
        <v>0</v>
      </c>
      <c r="AI653" s="37">
        <v>0</v>
      </c>
      <c r="AJ653" s="32">
        <v>2.7</v>
      </c>
      <c r="AK653" s="32">
        <v>0</v>
      </c>
      <c r="AL653" s="37">
        <v>0</v>
      </c>
      <c r="AM653" t="s">
        <v>258</v>
      </c>
      <c r="AN653" s="34">
        <v>5</v>
      </c>
      <c r="AX653"/>
      <c r="AY653"/>
    </row>
    <row r="654" spans="1:51" x14ac:dyDescent="0.25">
      <c r="A654" t="s">
        <v>2364</v>
      </c>
      <c r="B654" t="s">
        <v>1841</v>
      </c>
      <c r="C654" t="s">
        <v>2036</v>
      </c>
      <c r="D654" t="s">
        <v>2301</v>
      </c>
      <c r="E654" s="32">
        <v>37.888888888888886</v>
      </c>
      <c r="F654" s="32">
        <v>130.25488888888887</v>
      </c>
      <c r="G654" s="32">
        <v>0</v>
      </c>
      <c r="H654" s="37">
        <v>0</v>
      </c>
      <c r="I654" s="32">
        <v>121.08544444444443</v>
      </c>
      <c r="J654" s="32">
        <v>0</v>
      </c>
      <c r="K654" s="37">
        <v>0</v>
      </c>
      <c r="L654" s="32">
        <v>37.361111111111107</v>
      </c>
      <c r="M654" s="32">
        <v>0</v>
      </c>
      <c r="N654" s="37">
        <v>0</v>
      </c>
      <c r="O654" s="32">
        <v>28.191666666666666</v>
      </c>
      <c r="P654" s="32">
        <v>0</v>
      </c>
      <c r="Q654" s="37">
        <v>0</v>
      </c>
      <c r="R654" s="32">
        <v>3.4805555555555556</v>
      </c>
      <c r="S654" s="32">
        <v>0</v>
      </c>
      <c r="T654" s="37">
        <v>0</v>
      </c>
      <c r="U654" s="32">
        <v>5.6888888888888891</v>
      </c>
      <c r="V654" s="32">
        <v>0</v>
      </c>
      <c r="W654" s="37">
        <v>0</v>
      </c>
      <c r="X654" s="32">
        <v>25.499333333333333</v>
      </c>
      <c r="Y654" s="32">
        <v>0</v>
      </c>
      <c r="Z654" s="37">
        <v>0</v>
      </c>
      <c r="AA654" s="32">
        <v>0</v>
      </c>
      <c r="AB654" s="32">
        <v>0</v>
      </c>
      <c r="AC654" s="37" t="s">
        <v>2466</v>
      </c>
      <c r="AD654" s="32">
        <v>64.624999999999986</v>
      </c>
      <c r="AE654" s="32">
        <v>0</v>
      </c>
      <c r="AF654" s="37">
        <v>0</v>
      </c>
      <c r="AG654" s="32">
        <v>2.7694444444444444</v>
      </c>
      <c r="AH654" s="32">
        <v>0</v>
      </c>
      <c r="AI654" s="37">
        <v>0</v>
      </c>
      <c r="AJ654" s="32">
        <v>0</v>
      </c>
      <c r="AK654" s="32">
        <v>0</v>
      </c>
      <c r="AL654" s="37" t="s">
        <v>2466</v>
      </c>
      <c r="AM654" t="s">
        <v>900</v>
      </c>
      <c r="AN654" s="34">
        <v>5</v>
      </c>
      <c r="AX654"/>
      <c r="AY654"/>
    </row>
    <row r="655" spans="1:51" x14ac:dyDescent="0.25">
      <c r="A655" t="s">
        <v>2364</v>
      </c>
      <c r="B655" t="s">
        <v>1555</v>
      </c>
      <c r="C655" t="s">
        <v>1918</v>
      </c>
      <c r="D655" t="s">
        <v>2301</v>
      </c>
      <c r="E655" s="32">
        <v>68.033333333333331</v>
      </c>
      <c r="F655" s="32">
        <v>259.87322222222218</v>
      </c>
      <c r="G655" s="32">
        <v>0</v>
      </c>
      <c r="H655" s="37">
        <v>0</v>
      </c>
      <c r="I655" s="32">
        <v>217.90377777777775</v>
      </c>
      <c r="J655" s="32">
        <v>0</v>
      </c>
      <c r="K655" s="37">
        <v>0</v>
      </c>
      <c r="L655" s="32">
        <v>63.316444444444443</v>
      </c>
      <c r="M655" s="32">
        <v>0</v>
      </c>
      <c r="N655" s="37">
        <v>0</v>
      </c>
      <c r="O655" s="32">
        <v>33.199777777777776</v>
      </c>
      <c r="P655" s="32">
        <v>0</v>
      </c>
      <c r="Q655" s="37">
        <v>0</v>
      </c>
      <c r="R655" s="32">
        <v>24.427777777777777</v>
      </c>
      <c r="S655" s="32">
        <v>0</v>
      </c>
      <c r="T655" s="37">
        <v>0</v>
      </c>
      <c r="U655" s="32">
        <v>5.6888888888888891</v>
      </c>
      <c r="V655" s="32">
        <v>0</v>
      </c>
      <c r="W655" s="37">
        <v>0</v>
      </c>
      <c r="X655" s="32">
        <v>34.958000000000006</v>
      </c>
      <c r="Y655" s="32">
        <v>0</v>
      </c>
      <c r="Z655" s="37">
        <v>0</v>
      </c>
      <c r="AA655" s="32">
        <v>11.852777777777778</v>
      </c>
      <c r="AB655" s="32">
        <v>0</v>
      </c>
      <c r="AC655" s="37">
        <v>0</v>
      </c>
      <c r="AD655" s="32">
        <v>128.17099999999996</v>
      </c>
      <c r="AE655" s="32">
        <v>0</v>
      </c>
      <c r="AF655" s="37">
        <v>0</v>
      </c>
      <c r="AG655" s="32">
        <v>21.574999999999999</v>
      </c>
      <c r="AH655" s="32">
        <v>0</v>
      </c>
      <c r="AI655" s="37">
        <v>0</v>
      </c>
      <c r="AJ655" s="32">
        <v>0</v>
      </c>
      <c r="AK655" s="32">
        <v>0</v>
      </c>
      <c r="AL655" s="37" t="s">
        <v>2466</v>
      </c>
      <c r="AM655" t="s">
        <v>611</v>
      </c>
      <c r="AN655" s="34">
        <v>5</v>
      </c>
      <c r="AX655"/>
      <c r="AY655"/>
    </row>
    <row r="656" spans="1:51" x14ac:dyDescent="0.25">
      <c r="A656" t="s">
        <v>2364</v>
      </c>
      <c r="B656" t="s">
        <v>1025</v>
      </c>
      <c r="C656" t="s">
        <v>2034</v>
      </c>
      <c r="D656" t="s">
        <v>2300</v>
      </c>
      <c r="E656" s="32">
        <v>77.25555555555556</v>
      </c>
      <c r="F656" s="32">
        <v>285.81999999999994</v>
      </c>
      <c r="G656" s="32">
        <v>107.82888888888891</v>
      </c>
      <c r="H656" s="37">
        <v>0.37726152434710286</v>
      </c>
      <c r="I656" s="32">
        <v>251.77555555555551</v>
      </c>
      <c r="J656" s="32">
        <v>107.82888888888891</v>
      </c>
      <c r="K656" s="37">
        <v>0.42827385943388746</v>
      </c>
      <c r="L656" s="32">
        <v>43.746999999999993</v>
      </c>
      <c r="M656" s="32">
        <v>10.026999999999999</v>
      </c>
      <c r="N656" s="37">
        <v>0.22920428829405448</v>
      </c>
      <c r="O656" s="32">
        <v>24.102555555555551</v>
      </c>
      <c r="P656" s="32">
        <v>10.026999999999999</v>
      </c>
      <c r="Q656" s="37">
        <v>0.41601397730992107</v>
      </c>
      <c r="R656" s="32">
        <v>13.955555555555556</v>
      </c>
      <c r="S656" s="32">
        <v>0</v>
      </c>
      <c r="T656" s="37">
        <v>0</v>
      </c>
      <c r="U656" s="32">
        <v>5.6888888888888891</v>
      </c>
      <c r="V656" s="32">
        <v>0</v>
      </c>
      <c r="W656" s="37">
        <v>0</v>
      </c>
      <c r="X656" s="32">
        <v>64.314111111111131</v>
      </c>
      <c r="Y656" s="32">
        <v>33.08411111111112</v>
      </c>
      <c r="Z656" s="37">
        <v>0.51441449690494745</v>
      </c>
      <c r="AA656" s="32">
        <v>14.4</v>
      </c>
      <c r="AB656" s="32">
        <v>0</v>
      </c>
      <c r="AC656" s="37">
        <v>0</v>
      </c>
      <c r="AD656" s="32">
        <v>163.35888888888883</v>
      </c>
      <c r="AE656" s="32">
        <v>64.717777777777783</v>
      </c>
      <c r="AF656" s="37">
        <v>0.39616930684314716</v>
      </c>
      <c r="AG656" s="32">
        <v>0</v>
      </c>
      <c r="AH656" s="32">
        <v>0</v>
      </c>
      <c r="AI656" s="37" t="s">
        <v>2466</v>
      </c>
      <c r="AJ656" s="32">
        <v>0</v>
      </c>
      <c r="AK656" s="32">
        <v>0</v>
      </c>
      <c r="AL656" s="37" t="s">
        <v>2466</v>
      </c>
      <c r="AM656" t="s">
        <v>69</v>
      </c>
      <c r="AN656" s="34">
        <v>5</v>
      </c>
      <c r="AX656"/>
      <c r="AY656"/>
    </row>
    <row r="657" spans="1:51" x14ac:dyDescent="0.25">
      <c r="A657" t="s">
        <v>2364</v>
      </c>
      <c r="B657" t="s">
        <v>1348</v>
      </c>
      <c r="C657" t="s">
        <v>2138</v>
      </c>
      <c r="D657" t="s">
        <v>2324</v>
      </c>
      <c r="E657" s="32">
        <v>59.18888888888889</v>
      </c>
      <c r="F657" s="32">
        <v>204.83333333333331</v>
      </c>
      <c r="G657" s="32">
        <v>0</v>
      </c>
      <c r="H657" s="37">
        <v>0</v>
      </c>
      <c r="I657" s="32">
        <v>174.34166666666667</v>
      </c>
      <c r="J657" s="32">
        <v>0</v>
      </c>
      <c r="K657" s="37">
        <v>0</v>
      </c>
      <c r="L657" s="32">
        <v>29.788888888888888</v>
      </c>
      <c r="M657" s="32">
        <v>0</v>
      </c>
      <c r="N657" s="37">
        <v>0</v>
      </c>
      <c r="O657" s="32">
        <v>11.241666666666667</v>
      </c>
      <c r="P657" s="32">
        <v>0</v>
      </c>
      <c r="Q657" s="37">
        <v>0</v>
      </c>
      <c r="R657" s="32">
        <v>18.547222222222221</v>
      </c>
      <c r="S657" s="32">
        <v>0</v>
      </c>
      <c r="T657" s="37">
        <v>0</v>
      </c>
      <c r="U657" s="32">
        <v>0</v>
      </c>
      <c r="V657" s="32">
        <v>0</v>
      </c>
      <c r="W657" s="37" t="s">
        <v>2466</v>
      </c>
      <c r="X657" s="32">
        <v>36.875</v>
      </c>
      <c r="Y657" s="32">
        <v>0</v>
      </c>
      <c r="Z657" s="37">
        <v>0</v>
      </c>
      <c r="AA657" s="32">
        <v>11.944444444444445</v>
      </c>
      <c r="AB657" s="32">
        <v>0</v>
      </c>
      <c r="AC657" s="37">
        <v>0</v>
      </c>
      <c r="AD657" s="32">
        <v>126.22499999999999</v>
      </c>
      <c r="AE657" s="32">
        <v>0</v>
      </c>
      <c r="AF657" s="37">
        <v>0</v>
      </c>
      <c r="AG657" s="32">
        <v>0</v>
      </c>
      <c r="AH657" s="32">
        <v>0</v>
      </c>
      <c r="AI657" s="37" t="s">
        <v>2466</v>
      </c>
      <c r="AJ657" s="32">
        <v>0</v>
      </c>
      <c r="AK657" s="32">
        <v>0</v>
      </c>
      <c r="AL657" s="37" t="s">
        <v>2466</v>
      </c>
      <c r="AM657" t="s">
        <v>399</v>
      </c>
      <c r="AN657" s="34">
        <v>5</v>
      </c>
      <c r="AX657"/>
      <c r="AY657"/>
    </row>
    <row r="658" spans="1:51" x14ac:dyDescent="0.25">
      <c r="A658" t="s">
        <v>2364</v>
      </c>
      <c r="B658" t="s">
        <v>1079</v>
      </c>
      <c r="C658" t="s">
        <v>1897</v>
      </c>
      <c r="D658" t="s">
        <v>2253</v>
      </c>
      <c r="E658" s="32">
        <v>68.155555555555551</v>
      </c>
      <c r="F658" s="32">
        <v>210.86777777777777</v>
      </c>
      <c r="G658" s="32">
        <v>0</v>
      </c>
      <c r="H658" s="37">
        <v>0</v>
      </c>
      <c r="I658" s="32">
        <v>197.92333333333335</v>
      </c>
      <c r="J658" s="32">
        <v>0</v>
      </c>
      <c r="K658" s="37">
        <v>0</v>
      </c>
      <c r="L658" s="32">
        <v>44.897222222222226</v>
      </c>
      <c r="M658" s="32">
        <v>0</v>
      </c>
      <c r="N658" s="37">
        <v>0</v>
      </c>
      <c r="O658" s="32">
        <v>31.952777777777779</v>
      </c>
      <c r="P658" s="32">
        <v>0</v>
      </c>
      <c r="Q658" s="37">
        <v>0</v>
      </c>
      <c r="R658" s="32">
        <v>9.7861111111111114</v>
      </c>
      <c r="S658" s="32">
        <v>0</v>
      </c>
      <c r="T658" s="37">
        <v>0</v>
      </c>
      <c r="U658" s="32">
        <v>3.1583333333333332</v>
      </c>
      <c r="V658" s="32">
        <v>0</v>
      </c>
      <c r="W658" s="37">
        <v>0</v>
      </c>
      <c r="X658" s="32">
        <v>60.487777777777772</v>
      </c>
      <c r="Y658" s="32">
        <v>0</v>
      </c>
      <c r="Z658" s="37">
        <v>0</v>
      </c>
      <c r="AA658" s="32">
        <v>0</v>
      </c>
      <c r="AB658" s="32">
        <v>0</v>
      </c>
      <c r="AC658" s="37" t="s">
        <v>2466</v>
      </c>
      <c r="AD658" s="32">
        <v>105.48277777777778</v>
      </c>
      <c r="AE658" s="32">
        <v>0</v>
      </c>
      <c r="AF658" s="37">
        <v>0</v>
      </c>
      <c r="AG658" s="32">
        <v>0</v>
      </c>
      <c r="AH658" s="32">
        <v>0</v>
      </c>
      <c r="AI658" s="37" t="s">
        <v>2466</v>
      </c>
      <c r="AJ658" s="32">
        <v>0</v>
      </c>
      <c r="AK658" s="32">
        <v>0</v>
      </c>
      <c r="AL658" s="37" t="s">
        <v>2466</v>
      </c>
      <c r="AM658" t="s">
        <v>124</v>
      </c>
      <c r="AN658" s="34">
        <v>5</v>
      </c>
      <c r="AX658"/>
      <c r="AY658"/>
    </row>
    <row r="659" spans="1:51" x14ac:dyDescent="0.25">
      <c r="A659" t="s">
        <v>2364</v>
      </c>
      <c r="B659" t="s">
        <v>1654</v>
      </c>
      <c r="C659" t="s">
        <v>2134</v>
      </c>
      <c r="D659" t="s">
        <v>2293</v>
      </c>
      <c r="E659" s="32">
        <v>152.54444444444445</v>
      </c>
      <c r="F659" s="32">
        <v>680.33399999999995</v>
      </c>
      <c r="G659" s="32">
        <v>185.54822222222219</v>
      </c>
      <c r="H659" s="37">
        <v>0.27273107359359111</v>
      </c>
      <c r="I659" s="32">
        <v>622.20544444444442</v>
      </c>
      <c r="J659" s="32">
        <v>179.30266666666665</v>
      </c>
      <c r="K659" s="37">
        <v>0.28817277037291539</v>
      </c>
      <c r="L659" s="32">
        <v>170.56666666666663</v>
      </c>
      <c r="M659" s="32">
        <v>47.578999999999994</v>
      </c>
      <c r="N659" s="37">
        <v>0.2789466484268126</v>
      </c>
      <c r="O659" s="32">
        <v>122.16399999999999</v>
      </c>
      <c r="P659" s="32">
        <v>41.333444444444439</v>
      </c>
      <c r="Q659" s="37">
        <v>0.33834390200422748</v>
      </c>
      <c r="R659" s="32">
        <v>43.351555555555528</v>
      </c>
      <c r="S659" s="32">
        <v>6.2455555555555584</v>
      </c>
      <c r="T659" s="37">
        <v>0.14406762284577784</v>
      </c>
      <c r="U659" s="32">
        <v>5.0511111111111111</v>
      </c>
      <c r="V659" s="32">
        <v>0</v>
      </c>
      <c r="W659" s="37">
        <v>0</v>
      </c>
      <c r="X659" s="32">
        <v>124.96255555555557</v>
      </c>
      <c r="Y659" s="32">
        <v>31.718111111111103</v>
      </c>
      <c r="Z659" s="37">
        <v>0.25382092235629689</v>
      </c>
      <c r="AA659" s="32">
        <v>9.725888888888889</v>
      </c>
      <c r="AB659" s="32">
        <v>0</v>
      </c>
      <c r="AC659" s="37">
        <v>0</v>
      </c>
      <c r="AD659" s="32">
        <v>324.10388888888889</v>
      </c>
      <c r="AE659" s="32">
        <v>106.25111111111111</v>
      </c>
      <c r="AF659" s="37">
        <v>0.32783041103075661</v>
      </c>
      <c r="AG659" s="32">
        <v>45.397222222222226</v>
      </c>
      <c r="AH659" s="32">
        <v>0</v>
      </c>
      <c r="AI659" s="37">
        <v>0</v>
      </c>
      <c r="AJ659" s="32">
        <v>5.5777777777777775</v>
      </c>
      <c r="AK659" s="32">
        <v>0</v>
      </c>
      <c r="AL659" s="37">
        <v>0</v>
      </c>
      <c r="AM659" t="s">
        <v>712</v>
      </c>
      <c r="AN659" s="34">
        <v>5</v>
      </c>
      <c r="AX659"/>
      <c r="AY659"/>
    </row>
    <row r="660" spans="1:51" x14ac:dyDescent="0.25">
      <c r="A660" t="s">
        <v>2364</v>
      </c>
      <c r="B660" t="s">
        <v>944</v>
      </c>
      <c r="C660" t="s">
        <v>1899</v>
      </c>
      <c r="D660" t="s">
        <v>2299</v>
      </c>
      <c r="E660" s="32">
        <v>28.555555555555557</v>
      </c>
      <c r="F660" s="32">
        <v>96.058333333333337</v>
      </c>
      <c r="G660" s="32">
        <v>6.8789999999999996</v>
      </c>
      <c r="H660" s="37">
        <v>7.1612735317081622E-2</v>
      </c>
      <c r="I660" s="32">
        <v>82.059666666666672</v>
      </c>
      <c r="J660" s="32">
        <v>6.8789999999999996</v>
      </c>
      <c r="K660" s="37">
        <v>8.3829246198904042E-2</v>
      </c>
      <c r="L660" s="32">
        <v>14.866444444444443</v>
      </c>
      <c r="M660" s="32">
        <v>0.69444444444444442</v>
      </c>
      <c r="N660" s="37">
        <v>4.6712207955275864E-2</v>
      </c>
      <c r="O660" s="32">
        <v>7.9331111111111099</v>
      </c>
      <c r="P660" s="32">
        <v>0.69444444444444442</v>
      </c>
      <c r="Q660" s="37">
        <v>8.7537466035463182E-2</v>
      </c>
      <c r="R660" s="32">
        <v>1.6888888888888889</v>
      </c>
      <c r="S660" s="32">
        <v>0</v>
      </c>
      <c r="T660" s="37">
        <v>0</v>
      </c>
      <c r="U660" s="32">
        <v>5.2444444444444445</v>
      </c>
      <c r="V660" s="32">
        <v>0</v>
      </c>
      <c r="W660" s="37">
        <v>0</v>
      </c>
      <c r="X660" s="32">
        <v>20.794999999999998</v>
      </c>
      <c r="Y660" s="32">
        <v>0.49166666666666664</v>
      </c>
      <c r="Z660" s="37">
        <v>2.3643504047447302E-2</v>
      </c>
      <c r="AA660" s="32">
        <v>7.0653333333333332</v>
      </c>
      <c r="AB660" s="32">
        <v>0</v>
      </c>
      <c r="AC660" s="37">
        <v>0</v>
      </c>
      <c r="AD660" s="32">
        <v>53.331555555555568</v>
      </c>
      <c r="AE660" s="32">
        <v>5.6928888888888887</v>
      </c>
      <c r="AF660" s="37">
        <v>0.106745224840828</v>
      </c>
      <c r="AG660" s="32">
        <v>0</v>
      </c>
      <c r="AH660" s="32">
        <v>0</v>
      </c>
      <c r="AI660" s="37" t="s">
        <v>2466</v>
      </c>
      <c r="AJ660" s="32">
        <v>0</v>
      </c>
      <c r="AK660" s="32">
        <v>0</v>
      </c>
      <c r="AL660" s="37" t="s">
        <v>2466</v>
      </c>
      <c r="AM660" t="s">
        <v>604</v>
      </c>
      <c r="AN660" s="34">
        <v>5</v>
      </c>
      <c r="AX660"/>
      <c r="AY660"/>
    </row>
    <row r="661" spans="1:51" x14ac:dyDescent="0.25">
      <c r="A661" t="s">
        <v>2364</v>
      </c>
      <c r="B661" t="s">
        <v>1680</v>
      </c>
      <c r="C661" t="s">
        <v>2025</v>
      </c>
      <c r="D661" t="s">
        <v>2269</v>
      </c>
      <c r="E661" s="32">
        <v>38.677777777777777</v>
      </c>
      <c r="F661" s="32">
        <v>80.044444444444451</v>
      </c>
      <c r="G661" s="32">
        <v>6.4249999999999998</v>
      </c>
      <c r="H661" s="37">
        <v>8.0267906718489712E-2</v>
      </c>
      <c r="I661" s="32">
        <v>74.74444444444444</v>
      </c>
      <c r="J661" s="32">
        <v>6.4249999999999998</v>
      </c>
      <c r="K661" s="37">
        <v>8.5959565928348455E-2</v>
      </c>
      <c r="L661" s="32">
        <v>13.261111111111113</v>
      </c>
      <c r="M661" s="32">
        <v>1.2027777777777777</v>
      </c>
      <c r="N661" s="37">
        <v>9.0699622957687465E-2</v>
      </c>
      <c r="O661" s="32">
        <v>7.9611111111111112</v>
      </c>
      <c r="P661" s="32">
        <v>1.2027777777777777</v>
      </c>
      <c r="Q661" s="37">
        <v>0.15108164689462664</v>
      </c>
      <c r="R661" s="32">
        <v>0.14444444444444443</v>
      </c>
      <c r="S661" s="32">
        <v>0</v>
      </c>
      <c r="T661" s="37">
        <v>0</v>
      </c>
      <c r="U661" s="32">
        <v>5.1555555555555559</v>
      </c>
      <c r="V661" s="32">
        <v>0</v>
      </c>
      <c r="W661" s="37">
        <v>0</v>
      </c>
      <c r="X661" s="32">
        <v>20.297222222222221</v>
      </c>
      <c r="Y661" s="32">
        <v>4.1805555555555554</v>
      </c>
      <c r="Z661" s="37">
        <v>0.20596688107294375</v>
      </c>
      <c r="AA661" s="32">
        <v>0</v>
      </c>
      <c r="AB661" s="32">
        <v>0</v>
      </c>
      <c r="AC661" s="37" t="s">
        <v>2466</v>
      </c>
      <c r="AD661" s="32">
        <v>43.4</v>
      </c>
      <c r="AE661" s="32">
        <v>1.0416666666666667</v>
      </c>
      <c r="AF661" s="37">
        <v>2.4001536098310294E-2</v>
      </c>
      <c r="AG661" s="32">
        <v>0</v>
      </c>
      <c r="AH661" s="32">
        <v>0</v>
      </c>
      <c r="AI661" s="37" t="s">
        <v>2466</v>
      </c>
      <c r="AJ661" s="32">
        <v>3.0861111111111112</v>
      </c>
      <c r="AK661" s="32">
        <v>0</v>
      </c>
      <c r="AL661" s="37">
        <v>0</v>
      </c>
      <c r="AM661" t="s">
        <v>738</v>
      </c>
      <c r="AN661" s="34">
        <v>5</v>
      </c>
      <c r="AX661"/>
      <c r="AY661"/>
    </row>
    <row r="662" spans="1:51" x14ac:dyDescent="0.25">
      <c r="A662" t="s">
        <v>2364</v>
      </c>
      <c r="B662" t="s">
        <v>1492</v>
      </c>
      <c r="C662" t="s">
        <v>2002</v>
      </c>
      <c r="D662" t="s">
        <v>2290</v>
      </c>
      <c r="E662" s="32">
        <v>70.8</v>
      </c>
      <c r="F662" s="32">
        <v>293.98666666666668</v>
      </c>
      <c r="G662" s="32">
        <v>7.3805555555555555</v>
      </c>
      <c r="H662" s="37">
        <v>2.5105069012955991E-2</v>
      </c>
      <c r="I662" s="32">
        <v>246.07811111111113</v>
      </c>
      <c r="J662" s="32">
        <v>7.3805555555555555</v>
      </c>
      <c r="K662" s="37">
        <v>2.9992734917503608E-2</v>
      </c>
      <c r="L662" s="32">
        <v>56.492222222222225</v>
      </c>
      <c r="M662" s="32">
        <v>0.23055555555555557</v>
      </c>
      <c r="N662" s="37">
        <v>4.0811911177546564E-3</v>
      </c>
      <c r="O662" s="32">
        <v>8.5836666666666677</v>
      </c>
      <c r="P662" s="32">
        <v>0.23055555555555557</v>
      </c>
      <c r="Q662" s="37">
        <v>2.6859798324984141E-2</v>
      </c>
      <c r="R662" s="32">
        <v>42.397444444444446</v>
      </c>
      <c r="S662" s="32">
        <v>0</v>
      </c>
      <c r="T662" s="37">
        <v>0</v>
      </c>
      <c r="U662" s="32">
        <v>5.5111111111111111</v>
      </c>
      <c r="V662" s="32">
        <v>0</v>
      </c>
      <c r="W662" s="37">
        <v>0</v>
      </c>
      <c r="X662" s="32">
        <v>58.014888888888919</v>
      </c>
      <c r="Y662" s="32">
        <v>1.5888888888888888</v>
      </c>
      <c r="Z662" s="37">
        <v>2.7387605480585428E-2</v>
      </c>
      <c r="AA662" s="32">
        <v>0</v>
      </c>
      <c r="AB662" s="32">
        <v>0</v>
      </c>
      <c r="AC662" s="37" t="s">
        <v>2466</v>
      </c>
      <c r="AD662" s="32">
        <v>179.47955555555552</v>
      </c>
      <c r="AE662" s="32">
        <v>5.5611111111111109</v>
      </c>
      <c r="AF662" s="37">
        <v>3.0984649443204927E-2</v>
      </c>
      <c r="AG662" s="32">
        <v>0</v>
      </c>
      <c r="AH662" s="32">
        <v>0</v>
      </c>
      <c r="AI662" s="37" t="s">
        <v>2466</v>
      </c>
      <c r="AJ662" s="32">
        <v>0</v>
      </c>
      <c r="AK662" s="32">
        <v>0</v>
      </c>
      <c r="AL662" s="37" t="s">
        <v>2466</v>
      </c>
      <c r="AM662" t="s">
        <v>547</v>
      </c>
      <c r="AN662" s="34">
        <v>5</v>
      </c>
      <c r="AX662"/>
      <c r="AY662"/>
    </row>
    <row r="663" spans="1:51" x14ac:dyDescent="0.25">
      <c r="A663" t="s">
        <v>2364</v>
      </c>
      <c r="B663" t="s">
        <v>1342</v>
      </c>
      <c r="C663" t="s">
        <v>2031</v>
      </c>
      <c r="D663" t="s">
        <v>2293</v>
      </c>
      <c r="E663" s="32">
        <v>72.277777777777771</v>
      </c>
      <c r="F663" s="32">
        <v>255.45722222222221</v>
      </c>
      <c r="G663" s="32">
        <v>10.148888888888889</v>
      </c>
      <c r="H663" s="37">
        <v>3.9728330248813129E-2</v>
      </c>
      <c r="I663" s="32">
        <v>245.32944444444445</v>
      </c>
      <c r="J663" s="32">
        <v>10.148888888888889</v>
      </c>
      <c r="K663" s="37">
        <v>4.1368409372431178E-2</v>
      </c>
      <c r="L663" s="32">
        <v>47.977777777777781</v>
      </c>
      <c r="M663" s="32">
        <v>0</v>
      </c>
      <c r="N663" s="37">
        <v>0</v>
      </c>
      <c r="O663" s="32">
        <v>37.85</v>
      </c>
      <c r="P663" s="32">
        <v>0</v>
      </c>
      <c r="Q663" s="37">
        <v>0</v>
      </c>
      <c r="R663" s="32">
        <v>4.6166666666666663</v>
      </c>
      <c r="S663" s="32">
        <v>0</v>
      </c>
      <c r="T663" s="37">
        <v>0</v>
      </c>
      <c r="U663" s="32">
        <v>5.5111111111111111</v>
      </c>
      <c r="V663" s="32">
        <v>0</v>
      </c>
      <c r="W663" s="37">
        <v>0</v>
      </c>
      <c r="X663" s="32">
        <v>69.166666666666671</v>
      </c>
      <c r="Y663" s="32">
        <v>4.8305555555555557</v>
      </c>
      <c r="Z663" s="37">
        <v>6.9839357429718876E-2</v>
      </c>
      <c r="AA663" s="32">
        <v>0</v>
      </c>
      <c r="AB663" s="32">
        <v>0</v>
      </c>
      <c r="AC663" s="37" t="s">
        <v>2466</v>
      </c>
      <c r="AD663" s="32">
        <v>138.31277777777777</v>
      </c>
      <c r="AE663" s="32">
        <v>5.3183333333333334</v>
      </c>
      <c r="AF663" s="37">
        <v>3.8451496808762753E-2</v>
      </c>
      <c r="AG663" s="32">
        <v>0</v>
      </c>
      <c r="AH663" s="32">
        <v>0</v>
      </c>
      <c r="AI663" s="37" t="s">
        <v>2466</v>
      </c>
      <c r="AJ663" s="32">
        <v>0</v>
      </c>
      <c r="AK663" s="32">
        <v>0</v>
      </c>
      <c r="AL663" s="37" t="s">
        <v>2466</v>
      </c>
      <c r="AM663" t="s">
        <v>393</v>
      </c>
      <c r="AN663" s="34">
        <v>5</v>
      </c>
      <c r="AX663"/>
      <c r="AY663"/>
    </row>
    <row r="664" spans="1:51" x14ac:dyDescent="0.25">
      <c r="A664" t="s">
        <v>2364</v>
      </c>
      <c r="B664" t="s">
        <v>1367</v>
      </c>
      <c r="C664" t="s">
        <v>2154</v>
      </c>
      <c r="D664" t="s">
        <v>2314</v>
      </c>
      <c r="E664" s="32">
        <v>57.31111111111111</v>
      </c>
      <c r="F664" s="32">
        <v>258.96033333333332</v>
      </c>
      <c r="G664" s="32">
        <v>37.338111111111111</v>
      </c>
      <c r="H664" s="37">
        <v>0.14418467349997405</v>
      </c>
      <c r="I664" s="32">
        <v>235.44644444444444</v>
      </c>
      <c r="J664" s="32">
        <v>37.338111111111111</v>
      </c>
      <c r="K664" s="37">
        <v>0.15858430650423924</v>
      </c>
      <c r="L664" s="32">
        <v>51.672222222222224</v>
      </c>
      <c r="M664" s="32">
        <v>6.1277777777777782</v>
      </c>
      <c r="N664" s="37">
        <v>0.11858939898935598</v>
      </c>
      <c r="O664" s="32">
        <v>30.030555555555555</v>
      </c>
      <c r="P664" s="32">
        <v>6.1277777777777782</v>
      </c>
      <c r="Q664" s="37">
        <v>0.20405142909999077</v>
      </c>
      <c r="R664" s="32">
        <v>15.691666666666666</v>
      </c>
      <c r="S664" s="32">
        <v>0</v>
      </c>
      <c r="T664" s="37">
        <v>0</v>
      </c>
      <c r="U664" s="32">
        <v>5.95</v>
      </c>
      <c r="V664" s="32">
        <v>0</v>
      </c>
      <c r="W664" s="37">
        <v>0</v>
      </c>
      <c r="X664" s="32">
        <v>67.277000000000001</v>
      </c>
      <c r="Y664" s="32">
        <v>19.399222222222225</v>
      </c>
      <c r="Z664" s="37">
        <v>0.28834850279028829</v>
      </c>
      <c r="AA664" s="32">
        <v>1.8722222222222222</v>
      </c>
      <c r="AB664" s="32">
        <v>0</v>
      </c>
      <c r="AC664" s="37">
        <v>0</v>
      </c>
      <c r="AD664" s="32">
        <v>138.13888888888889</v>
      </c>
      <c r="AE664" s="32">
        <v>11.811111111111112</v>
      </c>
      <c r="AF664" s="37">
        <v>8.5501709229841155E-2</v>
      </c>
      <c r="AG664" s="32">
        <v>0</v>
      </c>
      <c r="AH664" s="32">
        <v>0</v>
      </c>
      <c r="AI664" s="37" t="s">
        <v>2466</v>
      </c>
      <c r="AJ664" s="32">
        <v>0</v>
      </c>
      <c r="AK664" s="32">
        <v>0</v>
      </c>
      <c r="AL664" s="37" t="s">
        <v>2466</v>
      </c>
      <c r="AM664" t="s">
        <v>419</v>
      </c>
      <c r="AN664" s="34">
        <v>5</v>
      </c>
      <c r="AX664"/>
      <c r="AY664"/>
    </row>
    <row r="665" spans="1:51" x14ac:dyDescent="0.25">
      <c r="A665" t="s">
        <v>2364</v>
      </c>
      <c r="B665" t="s">
        <v>1138</v>
      </c>
      <c r="C665" t="s">
        <v>1937</v>
      </c>
      <c r="D665" t="s">
        <v>2297</v>
      </c>
      <c r="E665" s="32">
        <v>54.022222222222226</v>
      </c>
      <c r="F665" s="32">
        <v>226.14722222222224</v>
      </c>
      <c r="G665" s="32">
        <v>0</v>
      </c>
      <c r="H665" s="37">
        <v>0</v>
      </c>
      <c r="I665" s="32">
        <v>220.45833333333331</v>
      </c>
      <c r="J665" s="32">
        <v>0</v>
      </c>
      <c r="K665" s="37">
        <v>0</v>
      </c>
      <c r="L665" s="32">
        <v>45.38055555555556</v>
      </c>
      <c r="M665" s="32">
        <v>0</v>
      </c>
      <c r="N665" s="37">
        <v>0</v>
      </c>
      <c r="O665" s="32">
        <v>39.69166666666667</v>
      </c>
      <c r="P665" s="32">
        <v>0</v>
      </c>
      <c r="Q665" s="37">
        <v>0</v>
      </c>
      <c r="R665" s="32">
        <v>0</v>
      </c>
      <c r="S665" s="32">
        <v>0</v>
      </c>
      <c r="T665" s="37" t="s">
        <v>2466</v>
      </c>
      <c r="U665" s="32">
        <v>5.6888888888888891</v>
      </c>
      <c r="V665" s="32">
        <v>0</v>
      </c>
      <c r="W665" s="37">
        <v>0</v>
      </c>
      <c r="X665" s="32">
        <v>36.241666666666667</v>
      </c>
      <c r="Y665" s="32">
        <v>0</v>
      </c>
      <c r="Z665" s="37">
        <v>0</v>
      </c>
      <c r="AA665" s="32">
        <v>0</v>
      </c>
      <c r="AB665" s="32">
        <v>0</v>
      </c>
      <c r="AC665" s="37" t="s">
        <v>2466</v>
      </c>
      <c r="AD665" s="32">
        <v>81.738888888888894</v>
      </c>
      <c r="AE665" s="32">
        <v>0</v>
      </c>
      <c r="AF665" s="37">
        <v>0</v>
      </c>
      <c r="AG665" s="32">
        <v>62.786111111111111</v>
      </c>
      <c r="AH665" s="32">
        <v>0</v>
      </c>
      <c r="AI665" s="37">
        <v>0</v>
      </c>
      <c r="AJ665" s="32">
        <v>0</v>
      </c>
      <c r="AK665" s="32">
        <v>0</v>
      </c>
      <c r="AL665" s="37" t="s">
        <v>2466</v>
      </c>
      <c r="AM665" t="s">
        <v>185</v>
      </c>
      <c r="AN665" s="34">
        <v>5</v>
      </c>
      <c r="AX665"/>
      <c r="AY665"/>
    </row>
    <row r="666" spans="1:51" x14ac:dyDescent="0.25">
      <c r="A666" t="s">
        <v>2364</v>
      </c>
      <c r="B666" t="s">
        <v>1319</v>
      </c>
      <c r="C666" t="s">
        <v>1909</v>
      </c>
      <c r="D666" t="s">
        <v>2295</v>
      </c>
      <c r="E666" s="32">
        <v>135.12222222222223</v>
      </c>
      <c r="F666" s="32">
        <v>484.4394444444444</v>
      </c>
      <c r="G666" s="32">
        <v>7.572222222222222</v>
      </c>
      <c r="H666" s="37">
        <v>1.5630895273001672E-2</v>
      </c>
      <c r="I666" s="32">
        <v>445.58111111111106</v>
      </c>
      <c r="J666" s="32">
        <v>7.572222222222222</v>
      </c>
      <c r="K666" s="37">
        <v>1.699403774845832E-2</v>
      </c>
      <c r="L666" s="32">
        <v>73.774999999999991</v>
      </c>
      <c r="M666" s="32">
        <v>0</v>
      </c>
      <c r="N666" s="37">
        <v>0</v>
      </c>
      <c r="O666" s="32">
        <v>63.68611111111111</v>
      </c>
      <c r="P666" s="32">
        <v>0</v>
      </c>
      <c r="Q666" s="37">
        <v>0</v>
      </c>
      <c r="R666" s="32">
        <v>4.4000000000000004</v>
      </c>
      <c r="S666" s="32">
        <v>0</v>
      </c>
      <c r="T666" s="37">
        <v>0</v>
      </c>
      <c r="U666" s="32">
        <v>5.6888888888888891</v>
      </c>
      <c r="V666" s="32">
        <v>0</v>
      </c>
      <c r="W666" s="37">
        <v>0</v>
      </c>
      <c r="X666" s="32">
        <v>122.83611111111111</v>
      </c>
      <c r="Y666" s="32">
        <v>7.572222222222222</v>
      </c>
      <c r="Z666" s="37">
        <v>6.1644919834467786E-2</v>
      </c>
      <c r="AA666" s="32">
        <v>28.769444444444446</v>
      </c>
      <c r="AB666" s="32">
        <v>0</v>
      </c>
      <c r="AC666" s="37">
        <v>0</v>
      </c>
      <c r="AD666" s="32">
        <v>199.35888888888888</v>
      </c>
      <c r="AE666" s="32">
        <v>0</v>
      </c>
      <c r="AF666" s="37">
        <v>0</v>
      </c>
      <c r="AG666" s="32">
        <v>59.7</v>
      </c>
      <c r="AH666" s="32">
        <v>0</v>
      </c>
      <c r="AI666" s="37">
        <v>0</v>
      </c>
      <c r="AJ666" s="32">
        <v>0</v>
      </c>
      <c r="AK666" s="32">
        <v>0</v>
      </c>
      <c r="AL666" s="37" t="s">
        <v>2466</v>
      </c>
      <c r="AM666" t="s">
        <v>369</v>
      </c>
      <c r="AN666" s="34">
        <v>5</v>
      </c>
      <c r="AX666"/>
      <c r="AY666"/>
    </row>
    <row r="667" spans="1:51" x14ac:dyDescent="0.25">
      <c r="A667" t="s">
        <v>2364</v>
      </c>
      <c r="B667" t="s">
        <v>1250</v>
      </c>
      <c r="C667" t="s">
        <v>2098</v>
      </c>
      <c r="D667" t="s">
        <v>2310</v>
      </c>
      <c r="E667" s="32">
        <v>49.088888888888889</v>
      </c>
      <c r="F667" s="32">
        <v>152.08999999999997</v>
      </c>
      <c r="G667" s="32">
        <v>0</v>
      </c>
      <c r="H667" s="37">
        <v>0</v>
      </c>
      <c r="I667" s="32">
        <v>138.70455555555554</v>
      </c>
      <c r="J667" s="32">
        <v>0</v>
      </c>
      <c r="K667" s="37">
        <v>0</v>
      </c>
      <c r="L667" s="32">
        <v>14.875555555555554</v>
      </c>
      <c r="M667" s="32">
        <v>0</v>
      </c>
      <c r="N667" s="37">
        <v>0</v>
      </c>
      <c r="O667" s="32">
        <v>4.7928888888888883</v>
      </c>
      <c r="P667" s="32">
        <v>0</v>
      </c>
      <c r="Q667" s="37">
        <v>0</v>
      </c>
      <c r="R667" s="32">
        <v>7.7715555555555564</v>
      </c>
      <c r="S667" s="32">
        <v>0</v>
      </c>
      <c r="T667" s="37">
        <v>0</v>
      </c>
      <c r="U667" s="32">
        <v>2.3111111111111109</v>
      </c>
      <c r="V667" s="32">
        <v>0</v>
      </c>
      <c r="W667" s="37">
        <v>0</v>
      </c>
      <c r="X667" s="32">
        <v>55.428555555555555</v>
      </c>
      <c r="Y667" s="32">
        <v>0</v>
      </c>
      <c r="Z667" s="37">
        <v>0</v>
      </c>
      <c r="AA667" s="32">
        <v>3.3027777777777776</v>
      </c>
      <c r="AB667" s="32">
        <v>0</v>
      </c>
      <c r="AC667" s="37">
        <v>0</v>
      </c>
      <c r="AD667" s="32">
        <v>78.4831111111111</v>
      </c>
      <c r="AE667" s="32">
        <v>0</v>
      </c>
      <c r="AF667" s="37">
        <v>0</v>
      </c>
      <c r="AG667" s="32">
        <v>0</v>
      </c>
      <c r="AH667" s="32">
        <v>0</v>
      </c>
      <c r="AI667" s="37" t="s">
        <v>2466</v>
      </c>
      <c r="AJ667" s="32">
        <v>0</v>
      </c>
      <c r="AK667" s="32">
        <v>0</v>
      </c>
      <c r="AL667" s="37" t="s">
        <v>2466</v>
      </c>
      <c r="AM667" t="s">
        <v>299</v>
      </c>
      <c r="AN667" s="34">
        <v>5</v>
      </c>
      <c r="AX667"/>
      <c r="AY667"/>
    </row>
    <row r="668" spans="1:51" x14ac:dyDescent="0.25">
      <c r="A668" t="s">
        <v>2364</v>
      </c>
      <c r="B668" t="s">
        <v>1199</v>
      </c>
      <c r="C668" t="s">
        <v>2053</v>
      </c>
      <c r="D668" t="s">
        <v>2307</v>
      </c>
      <c r="E668" s="32">
        <v>74.733333333333334</v>
      </c>
      <c r="F668" s="32">
        <v>257.89999999999998</v>
      </c>
      <c r="G668" s="32">
        <v>14.738888888888889</v>
      </c>
      <c r="H668" s="37">
        <v>5.7149627331868513E-2</v>
      </c>
      <c r="I668" s="32">
        <v>228.33611111111111</v>
      </c>
      <c r="J668" s="32">
        <v>14.738888888888889</v>
      </c>
      <c r="K668" s="37">
        <v>6.4549093076726557E-2</v>
      </c>
      <c r="L668" s="32">
        <v>43.344444444444441</v>
      </c>
      <c r="M668" s="32">
        <v>0</v>
      </c>
      <c r="N668" s="37">
        <v>0</v>
      </c>
      <c r="O668" s="32">
        <v>33.944444444444443</v>
      </c>
      <c r="P668" s="32">
        <v>0</v>
      </c>
      <c r="Q668" s="37">
        <v>0</v>
      </c>
      <c r="R668" s="32">
        <v>3.8</v>
      </c>
      <c r="S668" s="32">
        <v>0</v>
      </c>
      <c r="T668" s="37">
        <v>0</v>
      </c>
      <c r="U668" s="32">
        <v>5.6</v>
      </c>
      <c r="V668" s="32">
        <v>0</v>
      </c>
      <c r="W668" s="37">
        <v>0</v>
      </c>
      <c r="X668" s="32">
        <v>47.944444444444443</v>
      </c>
      <c r="Y668" s="32">
        <v>0.42222222222222222</v>
      </c>
      <c r="Z668" s="37">
        <v>8.8064889918887598E-3</v>
      </c>
      <c r="AA668" s="32">
        <v>20.163888888888888</v>
      </c>
      <c r="AB668" s="32">
        <v>0</v>
      </c>
      <c r="AC668" s="37">
        <v>0</v>
      </c>
      <c r="AD668" s="32">
        <v>146.44722222222222</v>
      </c>
      <c r="AE668" s="32">
        <v>14.316666666666666</v>
      </c>
      <c r="AF668" s="37">
        <v>9.7759905919842183E-2</v>
      </c>
      <c r="AG668" s="32">
        <v>0</v>
      </c>
      <c r="AH668" s="32">
        <v>0</v>
      </c>
      <c r="AI668" s="37" t="s">
        <v>2466</v>
      </c>
      <c r="AJ668" s="32">
        <v>0</v>
      </c>
      <c r="AK668" s="32">
        <v>0</v>
      </c>
      <c r="AL668" s="37" t="s">
        <v>2466</v>
      </c>
      <c r="AM668" t="s">
        <v>247</v>
      </c>
      <c r="AN668" s="34">
        <v>5</v>
      </c>
      <c r="AX668"/>
      <c r="AY668"/>
    </row>
    <row r="669" spans="1:51" x14ac:dyDescent="0.25">
      <c r="A669" t="s">
        <v>2364</v>
      </c>
      <c r="B669" t="s">
        <v>1467</v>
      </c>
      <c r="C669" t="s">
        <v>2085</v>
      </c>
      <c r="D669" t="s">
        <v>2254</v>
      </c>
      <c r="E669" s="32">
        <v>40.244444444444447</v>
      </c>
      <c r="F669" s="32">
        <v>115.18288888888888</v>
      </c>
      <c r="G669" s="32">
        <v>21.921111111111113</v>
      </c>
      <c r="H669" s="37">
        <v>0.19031569118098177</v>
      </c>
      <c r="I669" s="32">
        <v>95.144000000000005</v>
      </c>
      <c r="J669" s="32">
        <v>21.921111111111113</v>
      </c>
      <c r="K669" s="37">
        <v>0.23039930117622878</v>
      </c>
      <c r="L669" s="32">
        <v>17.680555555555557</v>
      </c>
      <c r="M669" s="32">
        <v>1.2250000000000001</v>
      </c>
      <c r="N669" s="37">
        <v>6.9285153181461112E-2</v>
      </c>
      <c r="O669" s="32">
        <v>10.902777777777779</v>
      </c>
      <c r="P669" s="32">
        <v>1.2250000000000001</v>
      </c>
      <c r="Q669" s="37">
        <v>0.11235668789808917</v>
      </c>
      <c r="R669" s="32">
        <v>1.3555555555555556</v>
      </c>
      <c r="S669" s="32">
        <v>0</v>
      </c>
      <c r="T669" s="37">
        <v>0</v>
      </c>
      <c r="U669" s="32">
        <v>5.4222222222222225</v>
      </c>
      <c r="V669" s="32">
        <v>0</v>
      </c>
      <c r="W669" s="37">
        <v>0</v>
      </c>
      <c r="X669" s="32">
        <v>24.359555555555549</v>
      </c>
      <c r="Y669" s="32">
        <v>1.6472222222222221</v>
      </c>
      <c r="Z669" s="37">
        <v>6.7621193599591331E-2</v>
      </c>
      <c r="AA669" s="32">
        <v>13.261111111111111</v>
      </c>
      <c r="AB669" s="32">
        <v>0</v>
      </c>
      <c r="AC669" s="37">
        <v>0</v>
      </c>
      <c r="AD669" s="32">
        <v>53.417666666666669</v>
      </c>
      <c r="AE669" s="32">
        <v>19.048888888888889</v>
      </c>
      <c r="AF669" s="37">
        <v>0.35660278850733945</v>
      </c>
      <c r="AG669" s="32">
        <v>6.4639999999999995</v>
      </c>
      <c r="AH669" s="32">
        <v>0</v>
      </c>
      <c r="AI669" s="37">
        <v>0</v>
      </c>
      <c r="AJ669" s="32">
        <v>0</v>
      </c>
      <c r="AK669" s="32">
        <v>0</v>
      </c>
      <c r="AL669" s="37" t="s">
        <v>2466</v>
      </c>
      <c r="AM669" t="s">
        <v>522</v>
      </c>
      <c r="AN669" s="34">
        <v>5</v>
      </c>
      <c r="AX669"/>
      <c r="AY669"/>
    </row>
    <row r="670" spans="1:51" x14ac:dyDescent="0.25">
      <c r="A670" t="s">
        <v>2364</v>
      </c>
      <c r="B670" t="s">
        <v>1764</v>
      </c>
      <c r="C670" t="s">
        <v>1884</v>
      </c>
      <c r="D670" t="s">
        <v>2306</v>
      </c>
      <c r="E670" s="32">
        <v>63.81111111111111</v>
      </c>
      <c r="F670" s="32">
        <v>184.23888888888888</v>
      </c>
      <c r="G670" s="32">
        <v>0</v>
      </c>
      <c r="H670" s="37">
        <v>0</v>
      </c>
      <c r="I670" s="32">
        <v>171.40277777777777</v>
      </c>
      <c r="J670" s="32">
        <v>0</v>
      </c>
      <c r="K670" s="37">
        <v>0</v>
      </c>
      <c r="L670" s="32">
        <v>30.875</v>
      </c>
      <c r="M670" s="32">
        <v>0</v>
      </c>
      <c r="N670" s="37">
        <v>0</v>
      </c>
      <c r="O670" s="32">
        <v>25.808333333333334</v>
      </c>
      <c r="P670" s="32">
        <v>0</v>
      </c>
      <c r="Q670" s="37">
        <v>0</v>
      </c>
      <c r="R670" s="32">
        <v>0</v>
      </c>
      <c r="S670" s="32">
        <v>0</v>
      </c>
      <c r="T670" s="37" t="s">
        <v>2466</v>
      </c>
      <c r="U670" s="32">
        <v>5.0666666666666664</v>
      </c>
      <c r="V670" s="32">
        <v>0</v>
      </c>
      <c r="W670" s="37">
        <v>0</v>
      </c>
      <c r="X670" s="32">
        <v>29.166666666666668</v>
      </c>
      <c r="Y670" s="32">
        <v>0</v>
      </c>
      <c r="Z670" s="37">
        <v>0</v>
      </c>
      <c r="AA670" s="32">
        <v>7.7694444444444448</v>
      </c>
      <c r="AB670" s="32">
        <v>0</v>
      </c>
      <c r="AC670" s="37">
        <v>0</v>
      </c>
      <c r="AD670" s="32">
        <v>116.42777777777778</v>
      </c>
      <c r="AE670" s="32">
        <v>0</v>
      </c>
      <c r="AF670" s="37">
        <v>0</v>
      </c>
      <c r="AG670" s="32">
        <v>0</v>
      </c>
      <c r="AH670" s="32">
        <v>0</v>
      </c>
      <c r="AI670" s="37" t="s">
        <v>2466</v>
      </c>
      <c r="AJ670" s="32">
        <v>0</v>
      </c>
      <c r="AK670" s="32">
        <v>0</v>
      </c>
      <c r="AL670" s="37" t="s">
        <v>2466</v>
      </c>
      <c r="AM670" t="s">
        <v>823</v>
      </c>
      <c r="AN670" s="34">
        <v>5</v>
      </c>
      <c r="AX670"/>
      <c r="AY670"/>
    </row>
    <row r="671" spans="1:51" x14ac:dyDescent="0.25">
      <c r="A671" t="s">
        <v>2364</v>
      </c>
      <c r="B671" t="s">
        <v>1420</v>
      </c>
      <c r="C671" t="s">
        <v>2161</v>
      </c>
      <c r="D671" t="s">
        <v>2271</v>
      </c>
      <c r="E671" s="32">
        <v>39.477777777777774</v>
      </c>
      <c r="F671" s="32">
        <v>118.27800000000002</v>
      </c>
      <c r="G671" s="32">
        <v>0</v>
      </c>
      <c r="H671" s="37">
        <v>0</v>
      </c>
      <c r="I671" s="32">
        <v>108.7668888888889</v>
      </c>
      <c r="J671" s="32">
        <v>0</v>
      </c>
      <c r="K671" s="37">
        <v>0</v>
      </c>
      <c r="L671" s="32">
        <v>21.024000000000001</v>
      </c>
      <c r="M671" s="32">
        <v>0</v>
      </c>
      <c r="N671" s="37">
        <v>0</v>
      </c>
      <c r="O671" s="32">
        <v>15.157333333333334</v>
      </c>
      <c r="P671" s="32">
        <v>0</v>
      </c>
      <c r="Q671" s="37">
        <v>0</v>
      </c>
      <c r="R671" s="32">
        <v>0</v>
      </c>
      <c r="S671" s="32">
        <v>0</v>
      </c>
      <c r="T671" s="37" t="s">
        <v>2466</v>
      </c>
      <c r="U671" s="32">
        <v>5.8666666666666663</v>
      </c>
      <c r="V671" s="32">
        <v>0</v>
      </c>
      <c r="W671" s="37">
        <v>0</v>
      </c>
      <c r="X671" s="32">
        <v>32.883222222222216</v>
      </c>
      <c r="Y671" s="32">
        <v>0</v>
      </c>
      <c r="Z671" s="37">
        <v>0</v>
      </c>
      <c r="AA671" s="32">
        <v>3.6444444444444444</v>
      </c>
      <c r="AB671" s="32">
        <v>0</v>
      </c>
      <c r="AC671" s="37">
        <v>0</v>
      </c>
      <c r="AD671" s="32">
        <v>60.726333333333351</v>
      </c>
      <c r="AE671" s="32">
        <v>0</v>
      </c>
      <c r="AF671" s="37">
        <v>0</v>
      </c>
      <c r="AG671" s="32">
        <v>0</v>
      </c>
      <c r="AH671" s="32">
        <v>0</v>
      </c>
      <c r="AI671" s="37" t="s">
        <v>2466</v>
      </c>
      <c r="AJ671" s="32">
        <v>0</v>
      </c>
      <c r="AK671" s="32">
        <v>0</v>
      </c>
      <c r="AL671" s="37" t="s">
        <v>2466</v>
      </c>
      <c r="AM671" t="s">
        <v>473</v>
      </c>
      <c r="AN671" s="34">
        <v>5</v>
      </c>
      <c r="AX671"/>
      <c r="AY671"/>
    </row>
    <row r="672" spans="1:51" x14ac:dyDescent="0.25">
      <c r="A672" t="s">
        <v>2364</v>
      </c>
      <c r="B672" t="s">
        <v>1019</v>
      </c>
      <c r="C672" t="s">
        <v>2046</v>
      </c>
      <c r="D672" t="s">
        <v>2283</v>
      </c>
      <c r="E672" s="32">
        <v>73.488888888888894</v>
      </c>
      <c r="F672" s="32">
        <v>247.95422222222231</v>
      </c>
      <c r="G672" s="32">
        <v>11.086444444444446</v>
      </c>
      <c r="H672" s="37">
        <v>4.4711658245159935E-2</v>
      </c>
      <c r="I672" s="32">
        <v>208.46255555555564</v>
      </c>
      <c r="J672" s="32">
        <v>9.575333333333333</v>
      </c>
      <c r="K672" s="37">
        <v>4.5933109223452312E-2</v>
      </c>
      <c r="L672" s="32">
        <v>56.057222222222229</v>
      </c>
      <c r="M672" s="32">
        <v>1.5111111111111111</v>
      </c>
      <c r="N672" s="37">
        <v>2.6956582063962415E-2</v>
      </c>
      <c r="O672" s="32">
        <v>19.482222222222223</v>
      </c>
      <c r="P672" s="32">
        <v>0</v>
      </c>
      <c r="Q672" s="37">
        <v>0</v>
      </c>
      <c r="R672" s="32">
        <v>31.330555555555559</v>
      </c>
      <c r="S672" s="32">
        <v>1.5111111111111111</v>
      </c>
      <c r="T672" s="37">
        <v>4.8231226172533018E-2</v>
      </c>
      <c r="U672" s="32">
        <v>5.2444444444444445</v>
      </c>
      <c r="V672" s="32">
        <v>0</v>
      </c>
      <c r="W672" s="37">
        <v>0</v>
      </c>
      <c r="X672" s="32">
        <v>51.737888888888911</v>
      </c>
      <c r="Y672" s="32">
        <v>7.9873333333333338</v>
      </c>
      <c r="Z672" s="37">
        <v>0.15438073537338845</v>
      </c>
      <c r="AA672" s="32">
        <v>2.9166666666666661</v>
      </c>
      <c r="AB672" s="32">
        <v>0</v>
      </c>
      <c r="AC672" s="37">
        <v>0</v>
      </c>
      <c r="AD672" s="32">
        <v>137.24244444444449</v>
      </c>
      <c r="AE672" s="32">
        <v>1.5880000000000001</v>
      </c>
      <c r="AF672" s="37">
        <v>1.1570764470337162E-2</v>
      </c>
      <c r="AG672" s="32">
        <v>0</v>
      </c>
      <c r="AH672" s="32">
        <v>0</v>
      </c>
      <c r="AI672" s="37" t="s">
        <v>2466</v>
      </c>
      <c r="AJ672" s="32">
        <v>0</v>
      </c>
      <c r="AK672" s="32">
        <v>0</v>
      </c>
      <c r="AL672" s="37" t="s">
        <v>2466</v>
      </c>
      <c r="AM672" t="s">
        <v>63</v>
      </c>
      <c r="AN672" s="34">
        <v>5</v>
      </c>
      <c r="AX672"/>
      <c r="AY672"/>
    </row>
    <row r="673" spans="1:51" x14ac:dyDescent="0.25">
      <c r="A673" t="s">
        <v>2364</v>
      </c>
      <c r="B673" t="s">
        <v>1303</v>
      </c>
      <c r="C673" t="s">
        <v>2031</v>
      </c>
      <c r="D673" t="s">
        <v>2293</v>
      </c>
      <c r="E673" s="32">
        <v>184.02222222222221</v>
      </c>
      <c r="F673" s="32">
        <v>766.64300000000014</v>
      </c>
      <c r="G673" s="32">
        <v>148.51411111111111</v>
      </c>
      <c r="H673" s="37">
        <v>0.19372003802436216</v>
      </c>
      <c r="I673" s="32">
        <v>705.75688888888897</v>
      </c>
      <c r="J673" s="32">
        <v>146.44577777777778</v>
      </c>
      <c r="K673" s="37">
        <v>0.20750173336364486</v>
      </c>
      <c r="L673" s="32">
        <v>144.65855555555555</v>
      </c>
      <c r="M673" s="32">
        <v>40.945555555555551</v>
      </c>
      <c r="N673" s="37">
        <v>0.28304966407486748</v>
      </c>
      <c r="O673" s="32">
        <v>120.39666666666668</v>
      </c>
      <c r="P673" s="32">
        <v>38.877222222222215</v>
      </c>
      <c r="Q673" s="37">
        <v>0.32290945670330473</v>
      </c>
      <c r="R673" s="32">
        <v>17.14800000000001</v>
      </c>
      <c r="S673" s="32">
        <v>2.0683333333333351</v>
      </c>
      <c r="T673" s="37">
        <v>0.12061659279993783</v>
      </c>
      <c r="U673" s="32">
        <v>7.1138888888888889</v>
      </c>
      <c r="V673" s="32">
        <v>0</v>
      </c>
      <c r="W673" s="37">
        <v>0</v>
      </c>
      <c r="X673" s="32">
        <v>158.61266666666671</v>
      </c>
      <c r="Y673" s="32">
        <v>32.087666666666664</v>
      </c>
      <c r="Z673" s="37">
        <v>0.20230204397294871</v>
      </c>
      <c r="AA673" s="32">
        <v>36.624222222222222</v>
      </c>
      <c r="AB673" s="32">
        <v>0</v>
      </c>
      <c r="AC673" s="37">
        <v>0</v>
      </c>
      <c r="AD673" s="32">
        <v>342.50866666666667</v>
      </c>
      <c r="AE673" s="32">
        <v>75.480888888888913</v>
      </c>
      <c r="AF673" s="37">
        <v>0.22037658090079154</v>
      </c>
      <c r="AG673" s="32">
        <v>83.99722222222222</v>
      </c>
      <c r="AH673" s="32">
        <v>0</v>
      </c>
      <c r="AI673" s="37">
        <v>0</v>
      </c>
      <c r="AJ673" s="32">
        <v>0.24166666666666667</v>
      </c>
      <c r="AK673" s="32">
        <v>0</v>
      </c>
      <c r="AL673" s="37">
        <v>0</v>
      </c>
      <c r="AM673" t="s">
        <v>353</v>
      </c>
      <c r="AN673" s="34">
        <v>5</v>
      </c>
      <c r="AX673"/>
      <c r="AY673"/>
    </row>
    <row r="674" spans="1:51" x14ac:dyDescent="0.25">
      <c r="A674" t="s">
        <v>2364</v>
      </c>
      <c r="B674" t="s">
        <v>1000</v>
      </c>
      <c r="C674" t="s">
        <v>2025</v>
      </c>
      <c r="D674" t="s">
        <v>2269</v>
      </c>
      <c r="E674" s="32">
        <v>65.011111111111106</v>
      </c>
      <c r="F674" s="32">
        <v>169.23411111111113</v>
      </c>
      <c r="G674" s="32">
        <v>33.847222222222221</v>
      </c>
      <c r="H674" s="37">
        <v>0.20000236358968868</v>
      </c>
      <c r="I674" s="32">
        <v>164.923</v>
      </c>
      <c r="J674" s="32">
        <v>33.847222222222221</v>
      </c>
      <c r="K674" s="37">
        <v>0.20523045434670859</v>
      </c>
      <c r="L674" s="32">
        <v>21.116666666666667</v>
      </c>
      <c r="M674" s="32">
        <v>6.2305555555555552</v>
      </c>
      <c r="N674" s="37">
        <v>0.29505393317548012</v>
      </c>
      <c r="O674" s="32">
        <v>16.805555555555557</v>
      </c>
      <c r="P674" s="32">
        <v>6.2305555555555552</v>
      </c>
      <c r="Q674" s="37">
        <v>0.3707438016528925</v>
      </c>
      <c r="R674" s="32">
        <v>0.22222222222222221</v>
      </c>
      <c r="S674" s="32">
        <v>0</v>
      </c>
      <c r="T674" s="37">
        <v>0</v>
      </c>
      <c r="U674" s="32">
        <v>4.0888888888888886</v>
      </c>
      <c r="V674" s="32">
        <v>0</v>
      </c>
      <c r="W674" s="37">
        <v>0</v>
      </c>
      <c r="X674" s="32">
        <v>54.496111111111119</v>
      </c>
      <c r="Y674" s="32">
        <v>22.872222222222224</v>
      </c>
      <c r="Z674" s="37">
        <v>0.41970375052246334</v>
      </c>
      <c r="AA674" s="32">
        <v>0</v>
      </c>
      <c r="AB674" s="32">
        <v>0</v>
      </c>
      <c r="AC674" s="37" t="s">
        <v>2466</v>
      </c>
      <c r="AD674" s="32">
        <v>85.379555555555569</v>
      </c>
      <c r="AE674" s="32">
        <v>4.7444444444444445</v>
      </c>
      <c r="AF674" s="37">
        <v>5.5568858534960221E-2</v>
      </c>
      <c r="AG674" s="32">
        <v>8.2417777777777772</v>
      </c>
      <c r="AH674" s="32">
        <v>0</v>
      </c>
      <c r="AI674" s="37">
        <v>0</v>
      </c>
      <c r="AJ674" s="32">
        <v>0</v>
      </c>
      <c r="AK674" s="32">
        <v>0</v>
      </c>
      <c r="AL674" s="37" t="s">
        <v>2466</v>
      </c>
      <c r="AM674" t="s">
        <v>44</v>
      </c>
      <c r="AN674" s="34">
        <v>5</v>
      </c>
      <c r="AX674"/>
      <c r="AY674"/>
    </row>
    <row r="675" spans="1:51" x14ac:dyDescent="0.25">
      <c r="A675" t="s">
        <v>2364</v>
      </c>
      <c r="B675" t="s">
        <v>1103</v>
      </c>
      <c r="C675" t="s">
        <v>2063</v>
      </c>
      <c r="D675" t="s">
        <v>2295</v>
      </c>
      <c r="E675" s="32">
        <v>105</v>
      </c>
      <c r="F675" s="32">
        <v>335.97377777777774</v>
      </c>
      <c r="G675" s="32">
        <v>0</v>
      </c>
      <c r="H675" s="37">
        <v>0</v>
      </c>
      <c r="I675" s="32">
        <v>304.0404444444444</v>
      </c>
      <c r="J675" s="32">
        <v>0</v>
      </c>
      <c r="K675" s="37">
        <v>0</v>
      </c>
      <c r="L675" s="32">
        <v>49.375777777777785</v>
      </c>
      <c r="M675" s="32">
        <v>0</v>
      </c>
      <c r="N675" s="37">
        <v>0</v>
      </c>
      <c r="O675" s="32">
        <v>32.309111111111115</v>
      </c>
      <c r="P675" s="32">
        <v>0</v>
      </c>
      <c r="Q675" s="37">
        <v>0</v>
      </c>
      <c r="R675" s="32">
        <v>5.6888888888888891</v>
      </c>
      <c r="S675" s="32">
        <v>0</v>
      </c>
      <c r="T675" s="37">
        <v>0</v>
      </c>
      <c r="U675" s="32">
        <v>11.377777777777778</v>
      </c>
      <c r="V675" s="32">
        <v>0</v>
      </c>
      <c r="W675" s="37">
        <v>0</v>
      </c>
      <c r="X675" s="32">
        <v>108.95111111111112</v>
      </c>
      <c r="Y675" s="32">
        <v>0</v>
      </c>
      <c r="Z675" s="37">
        <v>0</v>
      </c>
      <c r="AA675" s="32">
        <v>14.866666666666667</v>
      </c>
      <c r="AB675" s="32">
        <v>0</v>
      </c>
      <c r="AC675" s="37">
        <v>0</v>
      </c>
      <c r="AD675" s="32">
        <v>162.78022222222216</v>
      </c>
      <c r="AE675" s="32">
        <v>0</v>
      </c>
      <c r="AF675" s="37">
        <v>0</v>
      </c>
      <c r="AG675" s="32">
        <v>0</v>
      </c>
      <c r="AH675" s="32">
        <v>0</v>
      </c>
      <c r="AI675" s="37" t="s">
        <v>2466</v>
      </c>
      <c r="AJ675" s="32">
        <v>0</v>
      </c>
      <c r="AK675" s="32">
        <v>0</v>
      </c>
      <c r="AL675" s="37" t="s">
        <v>2466</v>
      </c>
      <c r="AM675" t="s">
        <v>150</v>
      </c>
      <c r="AN675" s="34">
        <v>5</v>
      </c>
      <c r="AX675"/>
      <c r="AY675"/>
    </row>
    <row r="676" spans="1:51" x14ac:dyDescent="0.25">
      <c r="A676" t="s">
        <v>2364</v>
      </c>
      <c r="B676" t="s">
        <v>975</v>
      </c>
      <c r="C676" t="s">
        <v>2031</v>
      </c>
      <c r="D676" t="s">
        <v>2293</v>
      </c>
      <c r="E676" s="32">
        <v>145.86666666666667</v>
      </c>
      <c r="F676" s="32">
        <v>558.57433333333336</v>
      </c>
      <c r="G676" s="32">
        <v>94.335777777777764</v>
      </c>
      <c r="H676" s="37">
        <v>0.16888670343089715</v>
      </c>
      <c r="I676" s="32">
        <v>505.7046666666667</v>
      </c>
      <c r="J676" s="32">
        <v>87.603555555555545</v>
      </c>
      <c r="K676" s="37">
        <v>0.17323066471383602</v>
      </c>
      <c r="L676" s="32">
        <v>131.77522222222223</v>
      </c>
      <c r="M676" s="32">
        <v>21.330666666666669</v>
      </c>
      <c r="N676" s="37">
        <v>0.16187160459266919</v>
      </c>
      <c r="O676" s="32">
        <v>99.446777777777768</v>
      </c>
      <c r="P676" s="32">
        <v>14.598444444444448</v>
      </c>
      <c r="Q676" s="37">
        <v>0.14679655561154437</v>
      </c>
      <c r="R676" s="32">
        <v>26.021777777777778</v>
      </c>
      <c r="S676" s="32">
        <v>6.7322222222222221</v>
      </c>
      <c r="T676" s="37">
        <v>0.25871492254351053</v>
      </c>
      <c r="U676" s="32">
        <v>6.3066666666666684</v>
      </c>
      <c r="V676" s="32">
        <v>0</v>
      </c>
      <c r="W676" s="37">
        <v>0</v>
      </c>
      <c r="X676" s="32">
        <v>118.46066666666665</v>
      </c>
      <c r="Y676" s="32">
        <v>20.349555555555558</v>
      </c>
      <c r="Z676" s="37">
        <v>0.17178322668752688</v>
      </c>
      <c r="AA676" s="32">
        <v>20.541222222222224</v>
      </c>
      <c r="AB676" s="32">
        <v>0</v>
      </c>
      <c r="AC676" s="37">
        <v>0</v>
      </c>
      <c r="AD676" s="32">
        <v>216.97500000000005</v>
      </c>
      <c r="AE676" s="32">
        <v>52.655555555555544</v>
      </c>
      <c r="AF676" s="37">
        <v>0.24268028830766464</v>
      </c>
      <c r="AG676" s="32">
        <v>65.038888888888891</v>
      </c>
      <c r="AH676" s="32">
        <v>0</v>
      </c>
      <c r="AI676" s="37">
        <v>0</v>
      </c>
      <c r="AJ676" s="32">
        <v>5.7833333333333332</v>
      </c>
      <c r="AK676" s="32">
        <v>0</v>
      </c>
      <c r="AL676" s="37">
        <v>0</v>
      </c>
      <c r="AM676" t="s">
        <v>19</v>
      </c>
      <c r="AN676" s="34">
        <v>5</v>
      </c>
      <c r="AX676"/>
      <c r="AY676"/>
    </row>
    <row r="677" spans="1:51" x14ac:dyDescent="0.25">
      <c r="A677" t="s">
        <v>2364</v>
      </c>
      <c r="B677" t="s">
        <v>1522</v>
      </c>
      <c r="C677" t="s">
        <v>1975</v>
      </c>
      <c r="D677" t="s">
        <v>2287</v>
      </c>
      <c r="E677" s="32">
        <v>52.777777777777779</v>
      </c>
      <c r="F677" s="32">
        <v>149.22677777777778</v>
      </c>
      <c r="G677" s="32">
        <v>4.3518888888888902</v>
      </c>
      <c r="H677" s="37">
        <v>2.9162922055246274E-2</v>
      </c>
      <c r="I677" s="32">
        <v>137.40455555555559</v>
      </c>
      <c r="J677" s="32">
        <v>4.3518888888888902</v>
      </c>
      <c r="K677" s="37">
        <v>3.1672085916607973E-2</v>
      </c>
      <c r="L677" s="32">
        <v>19.000666666666664</v>
      </c>
      <c r="M677" s="32">
        <v>0</v>
      </c>
      <c r="N677" s="37">
        <v>0</v>
      </c>
      <c r="O677" s="32">
        <v>13.04511111111111</v>
      </c>
      <c r="P677" s="32">
        <v>0</v>
      </c>
      <c r="Q677" s="37">
        <v>0</v>
      </c>
      <c r="R677" s="32">
        <v>2.0444444444444443</v>
      </c>
      <c r="S677" s="32">
        <v>0</v>
      </c>
      <c r="T677" s="37">
        <v>0</v>
      </c>
      <c r="U677" s="32">
        <v>3.911111111111111</v>
      </c>
      <c r="V677" s="32">
        <v>0</v>
      </c>
      <c r="W677" s="37">
        <v>0</v>
      </c>
      <c r="X677" s="32">
        <v>46.922222222222231</v>
      </c>
      <c r="Y677" s="32">
        <v>3.2102222222222232</v>
      </c>
      <c r="Z677" s="37">
        <v>6.841581813876392E-2</v>
      </c>
      <c r="AA677" s="32">
        <v>5.8666666666666663</v>
      </c>
      <c r="AB677" s="32">
        <v>0</v>
      </c>
      <c r="AC677" s="37">
        <v>0</v>
      </c>
      <c r="AD677" s="32">
        <v>77.437222222222232</v>
      </c>
      <c r="AE677" s="32">
        <v>1.1416666666666666</v>
      </c>
      <c r="AF677" s="37">
        <v>1.4743125255583373E-2</v>
      </c>
      <c r="AG677" s="32">
        <v>0</v>
      </c>
      <c r="AH677" s="32">
        <v>0</v>
      </c>
      <c r="AI677" s="37" t="s">
        <v>2466</v>
      </c>
      <c r="AJ677" s="32">
        <v>0</v>
      </c>
      <c r="AK677" s="32">
        <v>0</v>
      </c>
      <c r="AL677" s="37" t="s">
        <v>2466</v>
      </c>
      <c r="AM677" t="s">
        <v>577</v>
      </c>
      <c r="AN677" s="34">
        <v>5</v>
      </c>
      <c r="AX677"/>
      <c r="AY677"/>
    </row>
    <row r="678" spans="1:51" x14ac:dyDescent="0.25">
      <c r="A678" t="s">
        <v>2364</v>
      </c>
      <c r="B678" t="s">
        <v>1262</v>
      </c>
      <c r="C678" t="s">
        <v>2018</v>
      </c>
      <c r="D678" t="s">
        <v>2309</v>
      </c>
      <c r="E678" s="32">
        <v>62.555555555555557</v>
      </c>
      <c r="F678" s="32">
        <v>246.06022222222219</v>
      </c>
      <c r="G678" s="32">
        <v>36.577777777777783</v>
      </c>
      <c r="H678" s="37">
        <v>0.14865376226777369</v>
      </c>
      <c r="I678" s="32">
        <v>230.23799999999997</v>
      </c>
      <c r="J678" s="32">
        <v>28.844444444444445</v>
      </c>
      <c r="K678" s="37">
        <v>0.12528098943026106</v>
      </c>
      <c r="L678" s="32">
        <v>49.146888888888896</v>
      </c>
      <c r="M678" s="32">
        <v>13.733333333333334</v>
      </c>
      <c r="N678" s="37">
        <v>0.27943443916422878</v>
      </c>
      <c r="O678" s="32">
        <v>33.324666666666673</v>
      </c>
      <c r="P678" s="32">
        <v>6</v>
      </c>
      <c r="Q678" s="37">
        <v>0.18004681217116447</v>
      </c>
      <c r="R678" s="32">
        <v>11.822222222222223</v>
      </c>
      <c r="S678" s="32">
        <v>3.7333333333333334</v>
      </c>
      <c r="T678" s="37">
        <v>0.31578947368421051</v>
      </c>
      <c r="U678" s="32">
        <v>4</v>
      </c>
      <c r="V678" s="32">
        <v>4</v>
      </c>
      <c r="W678" s="37">
        <v>1</v>
      </c>
      <c r="X678" s="32">
        <v>75.538777777777796</v>
      </c>
      <c r="Y678" s="32">
        <v>22.844444444444445</v>
      </c>
      <c r="Z678" s="37">
        <v>0.30242009622725041</v>
      </c>
      <c r="AA678" s="32">
        <v>0</v>
      </c>
      <c r="AB678" s="32">
        <v>0</v>
      </c>
      <c r="AC678" s="37" t="s">
        <v>2466</v>
      </c>
      <c r="AD678" s="32">
        <v>121.3745555555555</v>
      </c>
      <c r="AE678" s="32">
        <v>0</v>
      </c>
      <c r="AF678" s="37">
        <v>0</v>
      </c>
      <c r="AG678" s="32">
        <v>0</v>
      </c>
      <c r="AH678" s="32">
        <v>0</v>
      </c>
      <c r="AI678" s="37" t="s">
        <v>2466</v>
      </c>
      <c r="AJ678" s="32">
        <v>0</v>
      </c>
      <c r="AK678" s="32">
        <v>0</v>
      </c>
      <c r="AL678" s="37" t="s">
        <v>2466</v>
      </c>
      <c r="AM678" t="s">
        <v>312</v>
      </c>
      <c r="AN678" s="34">
        <v>5</v>
      </c>
      <c r="AX678"/>
      <c r="AY678"/>
    </row>
    <row r="679" spans="1:51" x14ac:dyDescent="0.25">
      <c r="A679" t="s">
        <v>2364</v>
      </c>
      <c r="B679" t="s">
        <v>1245</v>
      </c>
      <c r="C679" t="s">
        <v>1881</v>
      </c>
      <c r="D679" t="s">
        <v>2251</v>
      </c>
      <c r="E679" s="32">
        <v>71.444444444444443</v>
      </c>
      <c r="F679" s="32">
        <v>221.54844444444447</v>
      </c>
      <c r="G679" s="32">
        <v>0</v>
      </c>
      <c r="H679" s="37">
        <v>0</v>
      </c>
      <c r="I679" s="32">
        <v>202.81000000000003</v>
      </c>
      <c r="J679" s="32">
        <v>0</v>
      </c>
      <c r="K679" s="37">
        <v>0</v>
      </c>
      <c r="L679" s="32">
        <v>44.448777777777778</v>
      </c>
      <c r="M679" s="32">
        <v>0</v>
      </c>
      <c r="N679" s="37">
        <v>0</v>
      </c>
      <c r="O679" s="32">
        <v>25.710333333333338</v>
      </c>
      <c r="P679" s="32">
        <v>0</v>
      </c>
      <c r="Q679" s="37">
        <v>0</v>
      </c>
      <c r="R679" s="32">
        <v>13.449777777777777</v>
      </c>
      <c r="S679" s="32">
        <v>0</v>
      </c>
      <c r="T679" s="37">
        <v>0</v>
      </c>
      <c r="U679" s="32">
        <v>5.2886666666666668</v>
      </c>
      <c r="V679" s="32">
        <v>0</v>
      </c>
      <c r="W679" s="37">
        <v>0</v>
      </c>
      <c r="X679" s="32">
        <v>44.375444444444447</v>
      </c>
      <c r="Y679" s="32">
        <v>0</v>
      </c>
      <c r="Z679" s="37">
        <v>0</v>
      </c>
      <c r="AA679" s="32">
        <v>0</v>
      </c>
      <c r="AB679" s="32">
        <v>0</v>
      </c>
      <c r="AC679" s="37" t="s">
        <v>2466</v>
      </c>
      <c r="AD679" s="32">
        <v>132.72422222222224</v>
      </c>
      <c r="AE679" s="32">
        <v>0</v>
      </c>
      <c r="AF679" s="37">
        <v>0</v>
      </c>
      <c r="AG679" s="32">
        <v>0</v>
      </c>
      <c r="AH679" s="32">
        <v>0</v>
      </c>
      <c r="AI679" s="37" t="s">
        <v>2466</v>
      </c>
      <c r="AJ679" s="32">
        <v>0</v>
      </c>
      <c r="AK679" s="32">
        <v>0</v>
      </c>
      <c r="AL679" s="37" t="s">
        <v>2466</v>
      </c>
      <c r="AM679" t="s">
        <v>294</v>
      </c>
      <c r="AN679" s="34">
        <v>5</v>
      </c>
      <c r="AX679"/>
      <c r="AY679"/>
    </row>
    <row r="680" spans="1:51" x14ac:dyDescent="0.25">
      <c r="A680" t="s">
        <v>2364</v>
      </c>
      <c r="B680" t="s">
        <v>1215</v>
      </c>
      <c r="C680" t="s">
        <v>1981</v>
      </c>
      <c r="D680" t="s">
        <v>2259</v>
      </c>
      <c r="E680" s="32">
        <v>71.411111111111111</v>
      </c>
      <c r="F680" s="32">
        <v>191.20288888888888</v>
      </c>
      <c r="G680" s="32">
        <v>49.575000000000003</v>
      </c>
      <c r="H680" s="37">
        <v>0.25927955528333491</v>
      </c>
      <c r="I680" s="32">
        <v>180.66122222222222</v>
      </c>
      <c r="J680" s="32">
        <v>49.575000000000003</v>
      </c>
      <c r="K680" s="37">
        <v>0.27440863839070184</v>
      </c>
      <c r="L680" s="32">
        <v>24.06111111111111</v>
      </c>
      <c r="M680" s="32">
        <v>10.883333333333333</v>
      </c>
      <c r="N680" s="37">
        <v>0.45232048025860078</v>
      </c>
      <c r="O680" s="32">
        <v>17.18611111111111</v>
      </c>
      <c r="P680" s="32">
        <v>10.883333333333333</v>
      </c>
      <c r="Q680" s="37">
        <v>0.63326329400355585</v>
      </c>
      <c r="R680" s="32">
        <v>2.088888888888889</v>
      </c>
      <c r="S680" s="32">
        <v>0</v>
      </c>
      <c r="T680" s="37">
        <v>0</v>
      </c>
      <c r="U680" s="32">
        <v>4.7861111111111114</v>
      </c>
      <c r="V680" s="32">
        <v>0</v>
      </c>
      <c r="W680" s="37">
        <v>0</v>
      </c>
      <c r="X680" s="32">
        <v>52.06111111111111</v>
      </c>
      <c r="Y680" s="32">
        <v>5.8611111111111107</v>
      </c>
      <c r="Z680" s="37">
        <v>0.11258136805036816</v>
      </c>
      <c r="AA680" s="32">
        <v>3.6666666666666665</v>
      </c>
      <c r="AB680" s="32">
        <v>0</v>
      </c>
      <c r="AC680" s="37">
        <v>0</v>
      </c>
      <c r="AD680" s="32">
        <v>111.414</v>
      </c>
      <c r="AE680" s="32">
        <v>32.830555555555556</v>
      </c>
      <c r="AF680" s="37">
        <v>0.2946717248779826</v>
      </c>
      <c r="AG680" s="32">
        <v>0</v>
      </c>
      <c r="AH680" s="32">
        <v>0</v>
      </c>
      <c r="AI680" s="37" t="s">
        <v>2466</v>
      </c>
      <c r="AJ680" s="32">
        <v>0</v>
      </c>
      <c r="AK680" s="32">
        <v>0</v>
      </c>
      <c r="AL680" s="37" t="s">
        <v>2466</v>
      </c>
      <c r="AM680" t="s">
        <v>264</v>
      </c>
      <c r="AN680" s="34">
        <v>5</v>
      </c>
      <c r="AX680"/>
      <c r="AY680"/>
    </row>
    <row r="681" spans="1:51" x14ac:dyDescent="0.25">
      <c r="A681" t="s">
        <v>2364</v>
      </c>
      <c r="B681" t="s">
        <v>1728</v>
      </c>
      <c r="C681" t="s">
        <v>1938</v>
      </c>
      <c r="D681" t="s">
        <v>2287</v>
      </c>
      <c r="E681" s="32">
        <v>55.911111111111111</v>
      </c>
      <c r="F681" s="32">
        <v>224.65588888888888</v>
      </c>
      <c r="G681" s="32">
        <v>22.493444444444442</v>
      </c>
      <c r="H681" s="37">
        <v>0.10012399210051125</v>
      </c>
      <c r="I681" s="32">
        <v>210.5638888888889</v>
      </c>
      <c r="J681" s="32">
        <v>22.493444444444442</v>
      </c>
      <c r="K681" s="37">
        <v>0.10682479585240688</v>
      </c>
      <c r="L681" s="32">
        <v>28.489111111111114</v>
      </c>
      <c r="M681" s="32">
        <v>0.99377777777777776</v>
      </c>
      <c r="N681" s="37">
        <v>3.4882723223687795E-2</v>
      </c>
      <c r="O681" s="32">
        <v>14.991555555555559</v>
      </c>
      <c r="P681" s="32">
        <v>0.99377777777777776</v>
      </c>
      <c r="Q681" s="37">
        <v>6.6289170199519715E-2</v>
      </c>
      <c r="R681" s="32">
        <v>8.0753333333333348</v>
      </c>
      <c r="S681" s="32">
        <v>0</v>
      </c>
      <c r="T681" s="37">
        <v>0</v>
      </c>
      <c r="U681" s="32">
        <v>5.4222222222222225</v>
      </c>
      <c r="V681" s="32">
        <v>0</v>
      </c>
      <c r="W681" s="37">
        <v>0</v>
      </c>
      <c r="X681" s="32">
        <v>59.532444444444437</v>
      </c>
      <c r="Y681" s="32">
        <v>1.5251111111111111</v>
      </c>
      <c r="Z681" s="37">
        <v>2.5618150326992568E-2</v>
      </c>
      <c r="AA681" s="32">
        <v>0.59444444444444444</v>
      </c>
      <c r="AB681" s="32">
        <v>0</v>
      </c>
      <c r="AC681" s="37">
        <v>0</v>
      </c>
      <c r="AD681" s="32">
        <v>129.33100000000002</v>
      </c>
      <c r="AE681" s="32">
        <v>19.974555555555554</v>
      </c>
      <c r="AF681" s="37">
        <v>0.15444522624549065</v>
      </c>
      <c r="AG681" s="32">
        <v>6.7088888888888913</v>
      </c>
      <c r="AH681" s="32">
        <v>0</v>
      </c>
      <c r="AI681" s="37">
        <v>0</v>
      </c>
      <c r="AJ681" s="32">
        <v>0</v>
      </c>
      <c r="AK681" s="32">
        <v>0</v>
      </c>
      <c r="AL681" s="37" t="s">
        <v>2466</v>
      </c>
      <c r="AM681" t="s">
        <v>786</v>
      </c>
      <c r="AN681" s="34">
        <v>5</v>
      </c>
      <c r="AX681"/>
      <c r="AY681"/>
    </row>
    <row r="682" spans="1:51" x14ac:dyDescent="0.25">
      <c r="A682" t="s">
        <v>2364</v>
      </c>
      <c r="B682" t="s">
        <v>1064</v>
      </c>
      <c r="C682" t="s">
        <v>2063</v>
      </c>
      <c r="D682" t="s">
        <v>2295</v>
      </c>
      <c r="E682" s="32">
        <v>82.655555555555551</v>
      </c>
      <c r="F682" s="32">
        <v>228.59566666666663</v>
      </c>
      <c r="G682" s="32">
        <v>55.86577777777778</v>
      </c>
      <c r="H682" s="37">
        <v>0.2443868625875576</v>
      </c>
      <c r="I682" s="32">
        <v>210.44077777777773</v>
      </c>
      <c r="J682" s="32">
        <v>45.269111111111116</v>
      </c>
      <c r="K682" s="37">
        <v>0.2151156804738415</v>
      </c>
      <c r="L682" s="32">
        <v>42.364777777777775</v>
      </c>
      <c r="M682" s="32">
        <v>11.607777777777779</v>
      </c>
      <c r="N682" s="37">
        <v>0.27399595575989494</v>
      </c>
      <c r="O682" s="32">
        <v>31.768111111111111</v>
      </c>
      <c r="P682" s="32">
        <v>1.0111111111111113</v>
      </c>
      <c r="Q682" s="37">
        <v>3.1827863720782203E-2</v>
      </c>
      <c r="R682" s="32">
        <v>5.6901111111111113</v>
      </c>
      <c r="S682" s="32">
        <v>5.6901111111111113</v>
      </c>
      <c r="T682" s="37">
        <v>1</v>
      </c>
      <c r="U682" s="32">
        <v>4.9065555555555562</v>
      </c>
      <c r="V682" s="32">
        <v>4.9065555555555562</v>
      </c>
      <c r="W682" s="37">
        <v>1</v>
      </c>
      <c r="X682" s="32">
        <v>68.21399999999997</v>
      </c>
      <c r="Y682" s="32">
        <v>11.230555555555556</v>
      </c>
      <c r="Z682" s="37">
        <v>0.16463710610073534</v>
      </c>
      <c r="AA682" s="32">
        <v>7.55822222222222</v>
      </c>
      <c r="AB682" s="32">
        <v>0</v>
      </c>
      <c r="AC682" s="37">
        <v>0</v>
      </c>
      <c r="AD682" s="32">
        <v>109.2451111111111</v>
      </c>
      <c r="AE682" s="32">
        <v>33.027444444444448</v>
      </c>
      <c r="AF682" s="37">
        <v>0.30232423317188878</v>
      </c>
      <c r="AG682" s="32">
        <v>1.2135555555555557</v>
      </c>
      <c r="AH682" s="32">
        <v>0</v>
      </c>
      <c r="AI682" s="37">
        <v>0</v>
      </c>
      <c r="AJ682" s="32">
        <v>0</v>
      </c>
      <c r="AK682" s="32">
        <v>0</v>
      </c>
      <c r="AL682" s="37" t="s">
        <v>2466</v>
      </c>
      <c r="AM682" t="s">
        <v>109</v>
      </c>
      <c r="AN682" s="34">
        <v>5</v>
      </c>
      <c r="AX682"/>
      <c r="AY682"/>
    </row>
    <row r="683" spans="1:51" x14ac:dyDescent="0.25">
      <c r="A683" t="s">
        <v>2364</v>
      </c>
      <c r="B683" t="s">
        <v>1246</v>
      </c>
      <c r="C683" t="s">
        <v>2117</v>
      </c>
      <c r="D683" t="s">
        <v>2257</v>
      </c>
      <c r="E683" s="32">
        <v>63.644444444444446</v>
      </c>
      <c r="F683" s="32">
        <v>193.09899999999999</v>
      </c>
      <c r="G683" s="32">
        <v>34.219888888888889</v>
      </c>
      <c r="H683" s="37">
        <v>0.17721422114505456</v>
      </c>
      <c r="I683" s="32">
        <v>177.62344444444443</v>
      </c>
      <c r="J683" s="32">
        <v>34.219888888888889</v>
      </c>
      <c r="K683" s="37">
        <v>0.1926541228604082</v>
      </c>
      <c r="L683" s="32">
        <v>25.787000000000003</v>
      </c>
      <c r="M683" s="32">
        <v>0</v>
      </c>
      <c r="N683" s="37">
        <v>0</v>
      </c>
      <c r="O683" s="32">
        <v>10.311444444444446</v>
      </c>
      <c r="P683" s="32">
        <v>0</v>
      </c>
      <c r="Q683" s="37">
        <v>0</v>
      </c>
      <c r="R683" s="32">
        <v>10.320000000000004</v>
      </c>
      <c r="S683" s="32">
        <v>0</v>
      </c>
      <c r="T683" s="37">
        <v>0</v>
      </c>
      <c r="U683" s="32">
        <v>5.1555555555555559</v>
      </c>
      <c r="V683" s="32">
        <v>0</v>
      </c>
      <c r="W683" s="37">
        <v>0</v>
      </c>
      <c r="X683" s="32">
        <v>50.890333333333317</v>
      </c>
      <c r="Y683" s="32">
        <v>11.740222222222226</v>
      </c>
      <c r="Z683" s="37">
        <v>0.23069650861438445</v>
      </c>
      <c r="AA683" s="32">
        <v>0</v>
      </c>
      <c r="AB683" s="32">
        <v>0</v>
      </c>
      <c r="AC683" s="37" t="s">
        <v>2466</v>
      </c>
      <c r="AD683" s="32">
        <v>111.321</v>
      </c>
      <c r="AE683" s="32">
        <v>22.47966666666666</v>
      </c>
      <c r="AF683" s="37">
        <v>0.20193554375784137</v>
      </c>
      <c r="AG683" s="32">
        <v>5.1006666666666662</v>
      </c>
      <c r="AH683" s="32">
        <v>0</v>
      </c>
      <c r="AI683" s="37">
        <v>0</v>
      </c>
      <c r="AJ683" s="32">
        <v>0</v>
      </c>
      <c r="AK683" s="32">
        <v>0</v>
      </c>
      <c r="AL683" s="37" t="s">
        <v>2466</v>
      </c>
      <c r="AM683" t="s">
        <v>295</v>
      </c>
      <c r="AN683" s="34">
        <v>5</v>
      </c>
      <c r="AX683"/>
      <c r="AY683"/>
    </row>
    <row r="684" spans="1:51" x14ac:dyDescent="0.25">
      <c r="A684" t="s">
        <v>2364</v>
      </c>
      <c r="B684" t="s">
        <v>1562</v>
      </c>
      <c r="C684" t="s">
        <v>1962</v>
      </c>
      <c r="D684" t="s">
        <v>2244</v>
      </c>
      <c r="E684" s="32">
        <v>77.322222222222223</v>
      </c>
      <c r="F684" s="32">
        <v>298.60388888888895</v>
      </c>
      <c r="G684" s="32">
        <v>116.70066666666668</v>
      </c>
      <c r="H684" s="37">
        <v>0.3908209872982974</v>
      </c>
      <c r="I684" s="32">
        <v>276.69111111111113</v>
      </c>
      <c r="J684" s="32">
        <v>115.85622222222221</v>
      </c>
      <c r="K684" s="37">
        <v>0.41872043433913464</v>
      </c>
      <c r="L684" s="32">
        <v>56.546444444444433</v>
      </c>
      <c r="M684" s="32">
        <v>11.043222222222223</v>
      </c>
      <c r="N684" s="37">
        <v>0.19529472331495454</v>
      </c>
      <c r="O684" s="32">
        <v>34.633666666666656</v>
      </c>
      <c r="P684" s="32">
        <v>10.198777777777778</v>
      </c>
      <c r="Q684" s="37">
        <v>0.29447583115979004</v>
      </c>
      <c r="R684" s="32">
        <v>17.290555555555553</v>
      </c>
      <c r="S684" s="32">
        <v>0.84444444444444444</v>
      </c>
      <c r="T684" s="37">
        <v>4.8838479581017259E-2</v>
      </c>
      <c r="U684" s="32">
        <v>4.6222222222222218</v>
      </c>
      <c r="V684" s="32">
        <v>0</v>
      </c>
      <c r="W684" s="37">
        <v>0</v>
      </c>
      <c r="X684" s="32">
        <v>79.089666666666687</v>
      </c>
      <c r="Y684" s="32">
        <v>55.195888888888902</v>
      </c>
      <c r="Z684" s="37">
        <v>0.69789001794025629</v>
      </c>
      <c r="AA684" s="32">
        <v>0</v>
      </c>
      <c r="AB684" s="32">
        <v>0</v>
      </c>
      <c r="AC684" s="37" t="s">
        <v>2466</v>
      </c>
      <c r="AD684" s="32">
        <v>114.40700000000001</v>
      </c>
      <c r="AE684" s="32">
        <v>50.461555555555542</v>
      </c>
      <c r="AF684" s="37">
        <v>0.44107052501643723</v>
      </c>
      <c r="AG684" s="32">
        <v>48.560777777777794</v>
      </c>
      <c r="AH684" s="32">
        <v>0</v>
      </c>
      <c r="AI684" s="37">
        <v>0</v>
      </c>
      <c r="AJ684" s="32">
        <v>0</v>
      </c>
      <c r="AK684" s="32">
        <v>0</v>
      </c>
      <c r="AL684" s="37" t="s">
        <v>2466</v>
      </c>
      <c r="AM684" t="s">
        <v>618</v>
      </c>
      <c r="AN684" s="34">
        <v>5</v>
      </c>
      <c r="AX684"/>
      <c r="AY684"/>
    </row>
    <row r="685" spans="1:51" x14ac:dyDescent="0.25">
      <c r="A685" t="s">
        <v>2364</v>
      </c>
      <c r="B685" t="s">
        <v>1214</v>
      </c>
      <c r="C685" t="s">
        <v>1945</v>
      </c>
      <c r="D685" t="s">
        <v>2321</v>
      </c>
      <c r="E685" s="32">
        <v>70.477777777777774</v>
      </c>
      <c r="F685" s="32">
        <v>209.02311111111118</v>
      </c>
      <c r="G685" s="32">
        <v>75.378888888888866</v>
      </c>
      <c r="H685" s="37">
        <v>0.36062466245093555</v>
      </c>
      <c r="I685" s="32">
        <v>186.44533333333339</v>
      </c>
      <c r="J685" s="32">
        <v>75.378888888888866</v>
      </c>
      <c r="K685" s="37">
        <v>0.40429485437494911</v>
      </c>
      <c r="L685" s="32">
        <v>37.051111111111112</v>
      </c>
      <c r="M685" s="32">
        <v>1.2369999999999999</v>
      </c>
      <c r="N685" s="37">
        <v>3.3386313200983619E-2</v>
      </c>
      <c r="O685" s="32">
        <v>14.473333333333334</v>
      </c>
      <c r="P685" s="32">
        <v>1.2369999999999999</v>
      </c>
      <c r="Q685" s="37">
        <v>8.5467526485490539E-2</v>
      </c>
      <c r="R685" s="32">
        <v>17.244444444444444</v>
      </c>
      <c r="S685" s="32">
        <v>0</v>
      </c>
      <c r="T685" s="37">
        <v>0</v>
      </c>
      <c r="U685" s="32">
        <v>5.333333333333333</v>
      </c>
      <c r="V685" s="32">
        <v>0</v>
      </c>
      <c r="W685" s="37">
        <v>0</v>
      </c>
      <c r="X685" s="32">
        <v>65.015888888888924</v>
      </c>
      <c r="Y685" s="32">
        <v>21.326888888888881</v>
      </c>
      <c r="Z685" s="37">
        <v>0.32802579882182614</v>
      </c>
      <c r="AA685" s="32">
        <v>0</v>
      </c>
      <c r="AB685" s="32">
        <v>0</v>
      </c>
      <c r="AC685" s="37" t="s">
        <v>2466</v>
      </c>
      <c r="AD685" s="32">
        <v>101.33544444444448</v>
      </c>
      <c r="AE685" s="32">
        <v>52.814999999999991</v>
      </c>
      <c r="AF685" s="37">
        <v>0.521189799773908</v>
      </c>
      <c r="AG685" s="32">
        <v>5.6206666666666658</v>
      </c>
      <c r="AH685" s="32">
        <v>0</v>
      </c>
      <c r="AI685" s="37">
        <v>0</v>
      </c>
      <c r="AJ685" s="32">
        <v>0</v>
      </c>
      <c r="AK685" s="32">
        <v>0</v>
      </c>
      <c r="AL685" s="37" t="s">
        <v>2466</v>
      </c>
      <c r="AM685" t="s">
        <v>263</v>
      </c>
      <c r="AN685" s="34">
        <v>5</v>
      </c>
      <c r="AX685"/>
      <c r="AY685"/>
    </row>
    <row r="686" spans="1:51" x14ac:dyDescent="0.25">
      <c r="A686" t="s">
        <v>2364</v>
      </c>
      <c r="B686" t="s">
        <v>1811</v>
      </c>
      <c r="C686" t="s">
        <v>1930</v>
      </c>
      <c r="D686" t="s">
        <v>2241</v>
      </c>
      <c r="E686" s="32">
        <v>91.688888888888883</v>
      </c>
      <c r="F686" s="32">
        <v>341.16433333333327</v>
      </c>
      <c r="G686" s="32">
        <v>2.7896666666666667</v>
      </c>
      <c r="H686" s="37">
        <v>8.1769000862731856E-3</v>
      </c>
      <c r="I686" s="32">
        <v>317.61077777777768</v>
      </c>
      <c r="J686" s="32">
        <v>2.7896666666666667</v>
      </c>
      <c r="K686" s="37">
        <v>8.783287161050023E-3</v>
      </c>
      <c r="L686" s="32">
        <v>91.255555555555503</v>
      </c>
      <c r="M686" s="32">
        <v>0</v>
      </c>
      <c r="N686" s="37">
        <v>0</v>
      </c>
      <c r="O686" s="32">
        <v>70.808888888888845</v>
      </c>
      <c r="P686" s="32">
        <v>0</v>
      </c>
      <c r="Q686" s="37">
        <v>0</v>
      </c>
      <c r="R686" s="32">
        <v>15.735555555555553</v>
      </c>
      <c r="S686" s="32">
        <v>0</v>
      </c>
      <c r="T686" s="37">
        <v>0</v>
      </c>
      <c r="U686" s="32">
        <v>4.7111111111111112</v>
      </c>
      <c r="V686" s="32">
        <v>0</v>
      </c>
      <c r="W686" s="37">
        <v>0</v>
      </c>
      <c r="X686" s="32">
        <v>94.193777777777768</v>
      </c>
      <c r="Y686" s="32">
        <v>0</v>
      </c>
      <c r="Z686" s="37">
        <v>0</v>
      </c>
      <c r="AA686" s="32">
        <v>3.1068888888888875</v>
      </c>
      <c r="AB686" s="32">
        <v>0</v>
      </c>
      <c r="AC686" s="37">
        <v>0</v>
      </c>
      <c r="AD686" s="32">
        <v>150.27699999999999</v>
      </c>
      <c r="AE686" s="32">
        <v>2.7896666666666667</v>
      </c>
      <c r="AF686" s="37">
        <v>1.8563497186307065E-2</v>
      </c>
      <c r="AG686" s="32">
        <v>2.3311111111111109</v>
      </c>
      <c r="AH686" s="32">
        <v>0</v>
      </c>
      <c r="AI686" s="37">
        <v>0</v>
      </c>
      <c r="AJ686" s="32">
        <v>0</v>
      </c>
      <c r="AK686" s="32">
        <v>0</v>
      </c>
      <c r="AL686" s="37" t="s">
        <v>2466</v>
      </c>
      <c r="AM686" t="s">
        <v>870</v>
      </c>
      <c r="AN686" s="34">
        <v>5</v>
      </c>
      <c r="AX686"/>
      <c r="AY686"/>
    </row>
    <row r="687" spans="1:51" x14ac:dyDescent="0.25">
      <c r="A687" t="s">
        <v>2364</v>
      </c>
      <c r="B687" t="s">
        <v>1248</v>
      </c>
      <c r="C687" t="s">
        <v>1952</v>
      </c>
      <c r="D687" t="s">
        <v>2303</v>
      </c>
      <c r="E687" s="32">
        <v>86.3</v>
      </c>
      <c r="F687" s="32">
        <v>266.68922222222221</v>
      </c>
      <c r="G687" s="32">
        <v>42.114999999999995</v>
      </c>
      <c r="H687" s="37">
        <v>0.15791789277823581</v>
      </c>
      <c r="I687" s="32">
        <v>249.29244444444438</v>
      </c>
      <c r="J687" s="32">
        <v>42.114999999999995</v>
      </c>
      <c r="K687" s="37">
        <v>0.16893813245665959</v>
      </c>
      <c r="L687" s="32">
        <v>49.923222222222222</v>
      </c>
      <c r="M687" s="32">
        <v>9.8984444444444453</v>
      </c>
      <c r="N687" s="37">
        <v>0.19827334863089768</v>
      </c>
      <c r="O687" s="32">
        <v>36.289888888888889</v>
      </c>
      <c r="P687" s="32">
        <v>9.8984444444444453</v>
      </c>
      <c r="Q687" s="37">
        <v>0.27276039545756547</v>
      </c>
      <c r="R687" s="32">
        <v>9.6333333333333329</v>
      </c>
      <c r="S687" s="32">
        <v>0</v>
      </c>
      <c r="T687" s="37">
        <v>0</v>
      </c>
      <c r="U687" s="32">
        <v>4</v>
      </c>
      <c r="V687" s="32">
        <v>0</v>
      </c>
      <c r="W687" s="37">
        <v>0</v>
      </c>
      <c r="X687" s="32">
        <v>70.332111111111075</v>
      </c>
      <c r="Y687" s="32">
        <v>10.502777777777778</v>
      </c>
      <c r="Z687" s="37">
        <v>0.14933118900960374</v>
      </c>
      <c r="AA687" s="32">
        <v>3.7634444444444441</v>
      </c>
      <c r="AB687" s="32">
        <v>0</v>
      </c>
      <c r="AC687" s="37">
        <v>0</v>
      </c>
      <c r="AD687" s="32">
        <v>118.67922222222224</v>
      </c>
      <c r="AE687" s="32">
        <v>21.713777777777771</v>
      </c>
      <c r="AF687" s="37">
        <v>0.18296191507827347</v>
      </c>
      <c r="AG687" s="32">
        <v>23.991222222222216</v>
      </c>
      <c r="AH687" s="32">
        <v>0</v>
      </c>
      <c r="AI687" s="37">
        <v>0</v>
      </c>
      <c r="AJ687" s="32">
        <v>0</v>
      </c>
      <c r="AK687" s="32">
        <v>0</v>
      </c>
      <c r="AL687" s="37" t="s">
        <v>2466</v>
      </c>
      <c r="AM687" t="s">
        <v>297</v>
      </c>
      <c r="AN687" s="34">
        <v>5</v>
      </c>
      <c r="AX687"/>
      <c r="AY687"/>
    </row>
    <row r="688" spans="1:51" x14ac:dyDescent="0.25">
      <c r="A688" t="s">
        <v>2364</v>
      </c>
      <c r="B688" t="s">
        <v>1243</v>
      </c>
      <c r="C688" t="s">
        <v>2060</v>
      </c>
      <c r="D688" t="s">
        <v>2244</v>
      </c>
      <c r="E688" s="32">
        <v>87.1</v>
      </c>
      <c r="F688" s="32">
        <v>297.79055555555567</v>
      </c>
      <c r="G688" s="32">
        <v>86.157666666666657</v>
      </c>
      <c r="H688" s="37">
        <v>0.28932303278030963</v>
      </c>
      <c r="I688" s="32">
        <v>276.10022222222233</v>
      </c>
      <c r="J688" s="32">
        <v>86.157666666666657</v>
      </c>
      <c r="K688" s="37">
        <v>0.31205214531599218</v>
      </c>
      <c r="L688" s="32">
        <v>45.213999999999999</v>
      </c>
      <c r="M688" s="32">
        <v>1.8563333333333332</v>
      </c>
      <c r="N688" s="37">
        <v>4.1056604886392116E-2</v>
      </c>
      <c r="O688" s="32">
        <v>23.523666666666664</v>
      </c>
      <c r="P688" s="32">
        <v>1.8563333333333332</v>
      </c>
      <c r="Q688" s="37">
        <v>7.8913434696971846E-2</v>
      </c>
      <c r="R688" s="32">
        <v>16.801444444444446</v>
      </c>
      <c r="S688" s="32">
        <v>0</v>
      </c>
      <c r="T688" s="37">
        <v>0</v>
      </c>
      <c r="U688" s="32">
        <v>4.8888888888888893</v>
      </c>
      <c r="V688" s="32">
        <v>0</v>
      </c>
      <c r="W688" s="37">
        <v>0</v>
      </c>
      <c r="X688" s="32">
        <v>97.504000000000005</v>
      </c>
      <c r="Y688" s="32">
        <v>25.085666666666683</v>
      </c>
      <c r="Z688" s="37">
        <v>0.25727833388031957</v>
      </c>
      <c r="AA688" s="32">
        <v>0</v>
      </c>
      <c r="AB688" s="32">
        <v>0</v>
      </c>
      <c r="AC688" s="37" t="s">
        <v>2466</v>
      </c>
      <c r="AD688" s="32">
        <v>136.0931111111112</v>
      </c>
      <c r="AE688" s="32">
        <v>59.215666666666642</v>
      </c>
      <c r="AF688" s="37">
        <v>0.43511141881620219</v>
      </c>
      <c r="AG688" s="32">
        <v>18.979444444444447</v>
      </c>
      <c r="AH688" s="32">
        <v>0</v>
      </c>
      <c r="AI688" s="37">
        <v>0</v>
      </c>
      <c r="AJ688" s="32">
        <v>0</v>
      </c>
      <c r="AK688" s="32">
        <v>0</v>
      </c>
      <c r="AL688" s="37" t="s">
        <v>2466</v>
      </c>
      <c r="AM688" t="s">
        <v>292</v>
      </c>
      <c r="AN688" s="34">
        <v>5</v>
      </c>
      <c r="AX688"/>
      <c r="AY688"/>
    </row>
    <row r="689" spans="1:51" x14ac:dyDescent="0.25">
      <c r="A689" t="s">
        <v>2364</v>
      </c>
      <c r="B689" t="s">
        <v>1359</v>
      </c>
      <c r="C689" t="s">
        <v>1927</v>
      </c>
      <c r="D689" t="s">
        <v>2248</v>
      </c>
      <c r="E689" s="32">
        <v>55.733333333333334</v>
      </c>
      <c r="F689" s="32">
        <v>197.67244444444447</v>
      </c>
      <c r="G689" s="32">
        <v>60.573444444444462</v>
      </c>
      <c r="H689" s="37">
        <v>0.30643342634166965</v>
      </c>
      <c r="I689" s="32">
        <v>187.80577777777779</v>
      </c>
      <c r="J689" s="32">
        <v>60.573444444444462</v>
      </c>
      <c r="K689" s="37">
        <v>0.32253237978715604</v>
      </c>
      <c r="L689" s="32">
        <v>28.467555555555563</v>
      </c>
      <c r="M689" s="32">
        <v>2.5387777777777774</v>
      </c>
      <c r="N689" s="37">
        <v>8.9181446324861011E-2</v>
      </c>
      <c r="O689" s="32">
        <v>18.600888888888896</v>
      </c>
      <c r="P689" s="32">
        <v>2.5387777777777774</v>
      </c>
      <c r="Q689" s="37">
        <v>0.13648690624103979</v>
      </c>
      <c r="R689" s="32">
        <v>4.177777777777778</v>
      </c>
      <c r="S689" s="32">
        <v>0</v>
      </c>
      <c r="T689" s="37">
        <v>0</v>
      </c>
      <c r="U689" s="32">
        <v>5.6888888888888891</v>
      </c>
      <c r="V689" s="32">
        <v>0</v>
      </c>
      <c r="W689" s="37">
        <v>0</v>
      </c>
      <c r="X689" s="32">
        <v>51.999333333333325</v>
      </c>
      <c r="Y689" s="32">
        <v>16.739555555555551</v>
      </c>
      <c r="Z689" s="37">
        <v>0.32191865707680012</v>
      </c>
      <c r="AA689" s="32">
        <v>0</v>
      </c>
      <c r="AB689" s="32">
        <v>0</v>
      </c>
      <c r="AC689" s="37" t="s">
        <v>2466</v>
      </c>
      <c r="AD689" s="32">
        <v>111.20522222222223</v>
      </c>
      <c r="AE689" s="32">
        <v>41.295111111111133</v>
      </c>
      <c r="AF689" s="37">
        <v>0.3713414737717155</v>
      </c>
      <c r="AG689" s="32">
        <v>6.000333333333332</v>
      </c>
      <c r="AH689" s="32">
        <v>0</v>
      </c>
      <c r="AI689" s="37">
        <v>0</v>
      </c>
      <c r="AJ689" s="32">
        <v>0</v>
      </c>
      <c r="AK689" s="32">
        <v>0</v>
      </c>
      <c r="AL689" s="37" t="s">
        <v>2466</v>
      </c>
      <c r="AM689" t="s">
        <v>410</v>
      </c>
      <c r="AN689" s="34">
        <v>5</v>
      </c>
      <c r="AX689"/>
      <c r="AY689"/>
    </row>
    <row r="690" spans="1:51" x14ac:dyDescent="0.25">
      <c r="A690" t="s">
        <v>2364</v>
      </c>
      <c r="B690" t="s">
        <v>1718</v>
      </c>
      <c r="C690" t="s">
        <v>1881</v>
      </c>
      <c r="D690" t="s">
        <v>2251</v>
      </c>
      <c r="E690" s="32">
        <v>94.044444444444451</v>
      </c>
      <c r="F690" s="32">
        <v>316.50777777777785</v>
      </c>
      <c r="G690" s="32">
        <v>16.695666666666668</v>
      </c>
      <c r="H690" s="37">
        <v>5.2749625250564314E-2</v>
      </c>
      <c r="I690" s="32">
        <v>288.1110000000001</v>
      </c>
      <c r="J690" s="32">
        <v>16.695666666666668</v>
      </c>
      <c r="K690" s="37">
        <v>5.7948730408303263E-2</v>
      </c>
      <c r="L690" s="32">
        <v>44.746777777777773</v>
      </c>
      <c r="M690" s="32">
        <v>1.6734444444444445</v>
      </c>
      <c r="N690" s="37">
        <v>3.7398099428636707E-2</v>
      </c>
      <c r="O690" s="32">
        <v>22.047222222222221</v>
      </c>
      <c r="P690" s="32">
        <v>1.6734444444444445</v>
      </c>
      <c r="Q690" s="37">
        <v>7.5902734030490124E-2</v>
      </c>
      <c r="R690" s="32">
        <v>17.277333333333328</v>
      </c>
      <c r="S690" s="32">
        <v>0</v>
      </c>
      <c r="T690" s="37">
        <v>0</v>
      </c>
      <c r="U690" s="32">
        <v>5.4222222222222225</v>
      </c>
      <c r="V690" s="32">
        <v>0</v>
      </c>
      <c r="W690" s="37">
        <v>0</v>
      </c>
      <c r="X690" s="32">
        <v>104.03500000000001</v>
      </c>
      <c r="Y690" s="32">
        <v>6.5690000000000008</v>
      </c>
      <c r="Z690" s="37">
        <v>6.314221175565915E-2</v>
      </c>
      <c r="AA690" s="32">
        <v>5.697222222222222</v>
      </c>
      <c r="AB690" s="32">
        <v>0</v>
      </c>
      <c r="AC690" s="37">
        <v>0</v>
      </c>
      <c r="AD690" s="32">
        <v>152.16311111111116</v>
      </c>
      <c r="AE690" s="32">
        <v>8.4532222222222213</v>
      </c>
      <c r="AF690" s="37">
        <v>5.5553689461893208E-2</v>
      </c>
      <c r="AG690" s="32">
        <v>9.8656666666666695</v>
      </c>
      <c r="AH690" s="32">
        <v>0</v>
      </c>
      <c r="AI690" s="37">
        <v>0</v>
      </c>
      <c r="AJ690" s="32">
        <v>0</v>
      </c>
      <c r="AK690" s="32">
        <v>0</v>
      </c>
      <c r="AL690" s="37" t="s">
        <v>2466</v>
      </c>
      <c r="AM690" t="s">
        <v>776</v>
      </c>
      <c r="AN690" s="34">
        <v>5</v>
      </c>
      <c r="AX690"/>
      <c r="AY690"/>
    </row>
    <row r="691" spans="1:51" x14ac:dyDescent="0.25">
      <c r="A691" t="s">
        <v>2364</v>
      </c>
      <c r="B691" t="s">
        <v>1189</v>
      </c>
      <c r="C691" t="s">
        <v>2098</v>
      </c>
      <c r="D691" t="s">
        <v>2310</v>
      </c>
      <c r="E691" s="32">
        <v>89.155555555555551</v>
      </c>
      <c r="F691" s="32">
        <v>307.61422222222222</v>
      </c>
      <c r="G691" s="32">
        <v>45.220888888888894</v>
      </c>
      <c r="H691" s="37">
        <v>0.14700519554073502</v>
      </c>
      <c r="I691" s="32">
        <v>282.572</v>
      </c>
      <c r="J691" s="32">
        <v>44.701000000000008</v>
      </c>
      <c r="K691" s="37">
        <v>0.15819331002364001</v>
      </c>
      <c r="L691" s="32">
        <v>48.290777777777791</v>
      </c>
      <c r="M691" s="32">
        <v>0.42544444444444446</v>
      </c>
      <c r="N691" s="37">
        <v>8.8100557502352617E-3</v>
      </c>
      <c r="O691" s="32">
        <v>25.900444444444449</v>
      </c>
      <c r="P691" s="32">
        <v>0</v>
      </c>
      <c r="Q691" s="37">
        <v>0</v>
      </c>
      <c r="R691" s="32">
        <v>17.234777777777783</v>
      </c>
      <c r="S691" s="32">
        <v>0.42544444444444446</v>
      </c>
      <c r="T691" s="37">
        <v>2.4685229477864518E-2</v>
      </c>
      <c r="U691" s="32">
        <v>5.1555555555555559</v>
      </c>
      <c r="V691" s="32">
        <v>0</v>
      </c>
      <c r="W691" s="37">
        <v>0</v>
      </c>
      <c r="X691" s="32">
        <v>101.40166666666666</v>
      </c>
      <c r="Y691" s="32">
        <v>35.925111111111121</v>
      </c>
      <c r="Z691" s="37">
        <v>0.35428521337036989</v>
      </c>
      <c r="AA691" s="32">
        <v>2.6518888888888887</v>
      </c>
      <c r="AB691" s="32">
        <v>9.4444444444444442E-2</v>
      </c>
      <c r="AC691" s="37">
        <v>3.561402773704278E-2</v>
      </c>
      <c r="AD691" s="32">
        <v>134.90366666666665</v>
      </c>
      <c r="AE691" s="32">
        <v>8.775888888888888</v>
      </c>
      <c r="AF691" s="37">
        <v>6.5053004901439962E-2</v>
      </c>
      <c r="AG691" s="32">
        <v>20.366222222222223</v>
      </c>
      <c r="AH691" s="32">
        <v>0</v>
      </c>
      <c r="AI691" s="37">
        <v>0</v>
      </c>
      <c r="AJ691" s="32">
        <v>0</v>
      </c>
      <c r="AK691" s="32">
        <v>0</v>
      </c>
      <c r="AL691" s="37" t="s">
        <v>2466</v>
      </c>
      <c r="AM691" t="s">
        <v>237</v>
      </c>
      <c r="AN691" s="34">
        <v>5</v>
      </c>
      <c r="AX691"/>
      <c r="AY691"/>
    </row>
    <row r="692" spans="1:51" x14ac:dyDescent="0.25">
      <c r="A692" t="s">
        <v>2364</v>
      </c>
      <c r="B692" t="s">
        <v>1247</v>
      </c>
      <c r="C692" t="s">
        <v>2118</v>
      </c>
      <c r="D692" t="s">
        <v>2249</v>
      </c>
      <c r="E692" s="32">
        <v>83.13333333333334</v>
      </c>
      <c r="F692" s="32">
        <v>288.10777777777776</v>
      </c>
      <c r="G692" s="32">
        <v>95.522999999999996</v>
      </c>
      <c r="H692" s="37">
        <v>0.33155300678372679</v>
      </c>
      <c r="I692" s="32">
        <v>262.76955555555548</v>
      </c>
      <c r="J692" s="32">
        <v>84.530888888888882</v>
      </c>
      <c r="K692" s="37">
        <v>0.32169209522834968</v>
      </c>
      <c r="L692" s="32">
        <v>35.977333333333334</v>
      </c>
      <c r="M692" s="32">
        <v>15.165666666666667</v>
      </c>
      <c r="N692" s="37">
        <v>0.42153392876996626</v>
      </c>
      <c r="O692" s="32">
        <v>10.639111111111108</v>
      </c>
      <c r="P692" s="32">
        <v>4.1735555555555566</v>
      </c>
      <c r="Q692" s="37">
        <v>0.3922842342718692</v>
      </c>
      <c r="R692" s="32">
        <v>21.516000000000005</v>
      </c>
      <c r="S692" s="32">
        <v>10.992111111111111</v>
      </c>
      <c r="T692" s="37">
        <v>0.51088079155563804</v>
      </c>
      <c r="U692" s="32">
        <v>3.8222222222222224</v>
      </c>
      <c r="V692" s="32">
        <v>0</v>
      </c>
      <c r="W692" s="37">
        <v>0</v>
      </c>
      <c r="X692" s="32">
        <v>91.345111111111109</v>
      </c>
      <c r="Y692" s="32">
        <v>8.9231111111111137</v>
      </c>
      <c r="Z692" s="37">
        <v>9.768569989758015E-2</v>
      </c>
      <c r="AA692" s="32">
        <v>0</v>
      </c>
      <c r="AB692" s="32">
        <v>0</v>
      </c>
      <c r="AC692" s="37" t="s">
        <v>2466</v>
      </c>
      <c r="AD692" s="32">
        <v>128.18866666666665</v>
      </c>
      <c r="AE692" s="32">
        <v>71.274222222222221</v>
      </c>
      <c r="AF692" s="37">
        <v>0.556010325059071</v>
      </c>
      <c r="AG692" s="32">
        <v>32.596666666666657</v>
      </c>
      <c r="AH692" s="32">
        <v>0.16</v>
      </c>
      <c r="AI692" s="37">
        <v>4.908477349422233E-3</v>
      </c>
      <c r="AJ692" s="32">
        <v>0</v>
      </c>
      <c r="AK692" s="32">
        <v>0</v>
      </c>
      <c r="AL692" s="37" t="s">
        <v>2466</v>
      </c>
      <c r="AM692" t="s">
        <v>296</v>
      </c>
      <c r="AN692" s="34">
        <v>5</v>
      </c>
      <c r="AX692"/>
      <c r="AY692"/>
    </row>
    <row r="693" spans="1:51" x14ac:dyDescent="0.25">
      <c r="A693" t="s">
        <v>2364</v>
      </c>
      <c r="B693" t="s">
        <v>1828</v>
      </c>
      <c r="C693" t="s">
        <v>1938</v>
      </c>
      <c r="D693" t="s">
        <v>2287</v>
      </c>
      <c r="E693" s="32">
        <v>65.333333333333329</v>
      </c>
      <c r="F693" s="32">
        <v>299.7695555555556</v>
      </c>
      <c r="G693" s="32">
        <v>66.518444444444441</v>
      </c>
      <c r="H693" s="37">
        <v>0.22189859914615889</v>
      </c>
      <c r="I693" s="32">
        <v>278.1368888888889</v>
      </c>
      <c r="J693" s="32">
        <v>56.272999999999989</v>
      </c>
      <c r="K693" s="37">
        <v>0.20232123910208877</v>
      </c>
      <c r="L693" s="32">
        <v>35.033999999999992</v>
      </c>
      <c r="M693" s="32">
        <v>13.192111111111114</v>
      </c>
      <c r="N693" s="37">
        <v>0.37655166726925604</v>
      </c>
      <c r="O693" s="32">
        <v>13.401333333333326</v>
      </c>
      <c r="P693" s="32">
        <v>2.9466666666666672</v>
      </c>
      <c r="Q693" s="37">
        <v>0.21987861904288145</v>
      </c>
      <c r="R693" s="32">
        <v>21.632666666666662</v>
      </c>
      <c r="S693" s="32">
        <v>10.245444444444447</v>
      </c>
      <c r="T693" s="37">
        <v>0.47360986984704223</v>
      </c>
      <c r="U693" s="32">
        <v>0</v>
      </c>
      <c r="V693" s="32">
        <v>0</v>
      </c>
      <c r="W693" s="37" t="s">
        <v>2466</v>
      </c>
      <c r="X693" s="32">
        <v>127.48166666666673</v>
      </c>
      <c r="Y693" s="32">
        <v>28.39844444444444</v>
      </c>
      <c r="Z693" s="37">
        <v>0.22276492916192728</v>
      </c>
      <c r="AA693" s="32">
        <v>0</v>
      </c>
      <c r="AB693" s="32">
        <v>0</v>
      </c>
      <c r="AC693" s="37" t="s">
        <v>2466</v>
      </c>
      <c r="AD693" s="32">
        <v>101.17433333333332</v>
      </c>
      <c r="AE693" s="32">
        <v>24.92788888888888</v>
      </c>
      <c r="AF693" s="37">
        <v>0.24638550181260283</v>
      </c>
      <c r="AG693" s="32">
        <v>36.079555555555544</v>
      </c>
      <c r="AH693" s="32">
        <v>0</v>
      </c>
      <c r="AI693" s="37">
        <v>0</v>
      </c>
      <c r="AJ693" s="32">
        <v>0</v>
      </c>
      <c r="AK693" s="32">
        <v>0</v>
      </c>
      <c r="AL693" s="37" t="s">
        <v>2466</v>
      </c>
      <c r="AM693" t="s">
        <v>887</v>
      </c>
      <c r="AN693" s="34">
        <v>5</v>
      </c>
      <c r="AX693"/>
      <c r="AY693"/>
    </row>
    <row r="694" spans="1:51" x14ac:dyDescent="0.25">
      <c r="A694" t="s">
        <v>2364</v>
      </c>
      <c r="B694" t="s">
        <v>1812</v>
      </c>
      <c r="C694" t="s">
        <v>2222</v>
      </c>
      <c r="D694" t="s">
        <v>2295</v>
      </c>
      <c r="E694" s="32">
        <v>93.955555555555549</v>
      </c>
      <c r="F694" s="32">
        <v>283.48899999999998</v>
      </c>
      <c r="G694" s="32">
        <v>84.454222222222199</v>
      </c>
      <c r="H694" s="37">
        <v>0.29791005020378997</v>
      </c>
      <c r="I694" s="32">
        <v>255.18288888888887</v>
      </c>
      <c r="J694" s="32">
        <v>84.454222222222199</v>
      </c>
      <c r="K694" s="37">
        <v>0.33095566317142472</v>
      </c>
      <c r="L694" s="32">
        <v>90.154444444444451</v>
      </c>
      <c r="M694" s="32">
        <v>0.70811111111111102</v>
      </c>
      <c r="N694" s="37">
        <v>7.854422657415051E-3</v>
      </c>
      <c r="O694" s="32">
        <v>68.293444444444447</v>
      </c>
      <c r="P694" s="32">
        <v>0.70811111111111102</v>
      </c>
      <c r="Q694" s="37">
        <v>1.0368654222546167E-2</v>
      </c>
      <c r="R694" s="32">
        <v>16.527666666666669</v>
      </c>
      <c r="S694" s="32">
        <v>0</v>
      </c>
      <c r="T694" s="37">
        <v>0</v>
      </c>
      <c r="U694" s="32">
        <v>5.333333333333333</v>
      </c>
      <c r="V694" s="32">
        <v>0</v>
      </c>
      <c r="W694" s="37">
        <v>0</v>
      </c>
      <c r="X694" s="32">
        <v>48.851999999999983</v>
      </c>
      <c r="Y694" s="32">
        <v>33.271444444444441</v>
      </c>
      <c r="Z694" s="37">
        <v>0.68106616810866394</v>
      </c>
      <c r="AA694" s="32">
        <v>6.4451111111111103</v>
      </c>
      <c r="AB694" s="32">
        <v>0</v>
      </c>
      <c r="AC694" s="37">
        <v>0</v>
      </c>
      <c r="AD694" s="32">
        <v>130.84355555555555</v>
      </c>
      <c r="AE694" s="32">
        <v>50.474666666666657</v>
      </c>
      <c r="AF694" s="37">
        <v>0.38576349024110212</v>
      </c>
      <c r="AG694" s="32">
        <v>7.1938888888888881</v>
      </c>
      <c r="AH694" s="32">
        <v>0</v>
      </c>
      <c r="AI694" s="37">
        <v>0</v>
      </c>
      <c r="AJ694" s="32">
        <v>0</v>
      </c>
      <c r="AK694" s="32">
        <v>0</v>
      </c>
      <c r="AL694" s="37" t="s">
        <v>2466</v>
      </c>
      <c r="AM694" t="s">
        <v>871</v>
      </c>
      <c r="AN694" s="34">
        <v>5</v>
      </c>
      <c r="AX694"/>
      <c r="AY694"/>
    </row>
    <row r="695" spans="1:51" x14ac:dyDescent="0.25">
      <c r="A695" t="s">
        <v>2364</v>
      </c>
      <c r="B695" t="s">
        <v>1240</v>
      </c>
      <c r="C695" t="s">
        <v>2079</v>
      </c>
      <c r="D695" t="s">
        <v>2241</v>
      </c>
      <c r="E695" s="32">
        <v>84.25555555555556</v>
      </c>
      <c r="F695" s="32">
        <v>330.77088888888898</v>
      </c>
      <c r="G695" s="32">
        <v>62.191777777777759</v>
      </c>
      <c r="H695" s="37">
        <v>0.18802071121400568</v>
      </c>
      <c r="I695" s="32">
        <v>300.0582222222223</v>
      </c>
      <c r="J695" s="32">
        <v>51.680777777777756</v>
      </c>
      <c r="K695" s="37">
        <v>0.17223583274949592</v>
      </c>
      <c r="L695" s="32">
        <v>44.789666666666669</v>
      </c>
      <c r="M695" s="32">
        <v>18.744666666666667</v>
      </c>
      <c r="N695" s="37">
        <v>0.41850426809755226</v>
      </c>
      <c r="O695" s="32">
        <v>16.728666666666673</v>
      </c>
      <c r="P695" s="32">
        <v>8.233666666666668</v>
      </c>
      <c r="Q695" s="37">
        <v>0.49218905670904228</v>
      </c>
      <c r="R695" s="32">
        <v>20.772111111111105</v>
      </c>
      <c r="S695" s="32">
        <v>10.510999999999997</v>
      </c>
      <c r="T695" s="37">
        <v>0.50601500944107758</v>
      </c>
      <c r="U695" s="32">
        <v>7.2888888888888888</v>
      </c>
      <c r="V695" s="32">
        <v>0</v>
      </c>
      <c r="W695" s="37">
        <v>0</v>
      </c>
      <c r="X695" s="32">
        <v>108.4312222222223</v>
      </c>
      <c r="Y695" s="32">
        <v>36.497111111111096</v>
      </c>
      <c r="Z695" s="37">
        <v>0.33659226893442912</v>
      </c>
      <c r="AA695" s="32">
        <v>2.6516666666666664</v>
      </c>
      <c r="AB695" s="32">
        <v>0</v>
      </c>
      <c r="AC695" s="37">
        <v>0</v>
      </c>
      <c r="AD695" s="32">
        <v>170.7438888888889</v>
      </c>
      <c r="AE695" s="32">
        <v>6.9499999999999984</v>
      </c>
      <c r="AF695" s="37">
        <v>4.070423864202069E-2</v>
      </c>
      <c r="AG695" s="32">
        <v>4.1544444444444455</v>
      </c>
      <c r="AH695" s="32">
        <v>0</v>
      </c>
      <c r="AI695" s="37">
        <v>0</v>
      </c>
      <c r="AJ695" s="32">
        <v>0</v>
      </c>
      <c r="AK695" s="32">
        <v>0</v>
      </c>
      <c r="AL695" s="37" t="s">
        <v>2466</v>
      </c>
      <c r="AM695" t="s">
        <v>289</v>
      </c>
      <c r="AN695" s="34">
        <v>5</v>
      </c>
      <c r="AX695"/>
      <c r="AY695"/>
    </row>
    <row r="696" spans="1:51" x14ac:dyDescent="0.25">
      <c r="A696" t="s">
        <v>2364</v>
      </c>
      <c r="B696" t="s">
        <v>1043</v>
      </c>
      <c r="C696" t="s">
        <v>2056</v>
      </c>
      <c r="D696" t="s">
        <v>2264</v>
      </c>
      <c r="E696" s="32">
        <v>104.87777777777778</v>
      </c>
      <c r="F696" s="32">
        <v>344.26322222222223</v>
      </c>
      <c r="G696" s="32">
        <v>127.61211111111109</v>
      </c>
      <c r="H696" s="37">
        <v>0.3706818006506003</v>
      </c>
      <c r="I696" s="32">
        <v>319.03688888888894</v>
      </c>
      <c r="J696" s="32">
        <v>127.61211111111109</v>
      </c>
      <c r="K696" s="37">
        <v>0.39999171116401711</v>
      </c>
      <c r="L696" s="32">
        <v>52.539777777777772</v>
      </c>
      <c r="M696" s="32">
        <v>5.9108888888888895</v>
      </c>
      <c r="N696" s="37">
        <v>0.11250311932969308</v>
      </c>
      <c r="O696" s="32">
        <v>27.313444444444446</v>
      </c>
      <c r="P696" s="32">
        <v>5.9108888888888895</v>
      </c>
      <c r="Q696" s="37">
        <v>0.21640950122243421</v>
      </c>
      <c r="R696" s="32">
        <v>20.870777777777775</v>
      </c>
      <c r="S696" s="32">
        <v>0</v>
      </c>
      <c r="T696" s="37">
        <v>0</v>
      </c>
      <c r="U696" s="32">
        <v>4.3555555555555552</v>
      </c>
      <c r="V696" s="32">
        <v>0</v>
      </c>
      <c r="W696" s="37">
        <v>0</v>
      </c>
      <c r="X696" s="32">
        <v>104.2176666666666</v>
      </c>
      <c r="Y696" s="32">
        <v>49.619444444444447</v>
      </c>
      <c r="Z696" s="37">
        <v>0.47611356146697276</v>
      </c>
      <c r="AA696" s="32">
        <v>0</v>
      </c>
      <c r="AB696" s="32">
        <v>0</v>
      </c>
      <c r="AC696" s="37" t="s">
        <v>2466</v>
      </c>
      <c r="AD696" s="32">
        <v>160.65977777777786</v>
      </c>
      <c r="AE696" s="32">
        <v>72.081777777777759</v>
      </c>
      <c r="AF696" s="37">
        <v>0.44866100759506944</v>
      </c>
      <c r="AG696" s="32">
        <v>26.846</v>
      </c>
      <c r="AH696" s="32">
        <v>0</v>
      </c>
      <c r="AI696" s="37">
        <v>0</v>
      </c>
      <c r="AJ696" s="32">
        <v>0</v>
      </c>
      <c r="AK696" s="32">
        <v>0</v>
      </c>
      <c r="AL696" s="37" t="s">
        <v>2466</v>
      </c>
      <c r="AM696" t="s">
        <v>87</v>
      </c>
      <c r="AN696" s="34">
        <v>5</v>
      </c>
      <c r="AX696"/>
      <c r="AY696"/>
    </row>
    <row r="697" spans="1:51" x14ac:dyDescent="0.25">
      <c r="A697" t="s">
        <v>2364</v>
      </c>
      <c r="B697" t="s">
        <v>1294</v>
      </c>
      <c r="C697" t="s">
        <v>2131</v>
      </c>
      <c r="D697" t="s">
        <v>2264</v>
      </c>
      <c r="E697" s="32">
        <v>98.544444444444451</v>
      </c>
      <c r="F697" s="32">
        <v>353.08200000000005</v>
      </c>
      <c r="G697" s="32">
        <v>100.92322222222225</v>
      </c>
      <c r="H697" s="37">
        <v>0.28583508143213826</v>
      </c>
      <c r="I697" s="32">
        <v>338.62188888888903</v>
      </c>
      <c r="J697" s="32">
        <v>100.92322222222225</v>
      </c>
      <c r="K697" s="37">
        <v>0.29804104676569765</v>
      </c>
      <c r="L697" s="32">
        <v>58.22988888888888</v>
      </c>
      <c r="M697" s="32">
        <v>19.852222222222231</v>
      </c>
      <c r="N697" s="37">
        <v>0.34092838920065888</v>
      </c>
      <c r="O697" s="32">
        <v>45.752666666666663</v>
      </c>
      <c r="P697" s="32">
        <v>19.852222222222231</v>
      </c>
      <c r="Q697" s="37">
        <v>0.43390306333085649</v>
      </c>
      <c r="R697" s="32">
        <v>7.8550000000000004</v>
      </c>
      <c r="S697" s="32">
        <v>0</v>
      </c>
      <c r="T697" s="37">
        <v>0</v>
      </c>
      <c r="U697" s="32">
        <v>4.6222222222222218</v>
      </c>
      <c r="V697" s="32">
        <v>0</v>
      </c>
      <c r="W697" s="37">
        <v>0</v>
      </c>
      <c r="X697" s="32">
        <v>99.335333333333381</v>
      </c>
      <c r="Y697" s="32">
        <v>26.215555555555557</v>
      </c>
      <c r="Z697" s="37">
        <v>0.26390967519669617</v>
      </c>
      <c r="AA697" s="32">
        <v>1.9828888888888889</v>
      </c>
      <c r="AB697" s="32">
        <v>0</v>
      </c>
      <c r="AC697" s="37">
        <v>0</v>
      </c>
      <c r="AD697" s="32">
        <v>160.20077777777783</v>
      </c>
      <c r="AE697" s="32">
        <v>54.855444444444451</v>
      </c>
      <c r="AF697" s="37">
        <v>0.3424168421987131</v>
      </c>
      <c r="AG697" s="32">
        <v>33.333111111111108</v>
      </c>
      <c r="AH697" s="32">
        <v>0</v>
      </c>
      <c r="AI697" s="37">
        <v>0</v>
      </c>
      <c r="AJ697" s="32">
        <v>0</v>
      </c>
      <c r="AK697" s="32">
        <v>0</v>
      </c>
      <c r="AL697" s="37" t="s">
        <v>2466</v>
      </c>
      <c r="AM697" t="s">
        <v>344</v>
      </c>
      <c r="AN697" s="34">
        <v>5</v>
      </c>
      <c r="AX697"/>
      <c r="AY697"/>
    </row>
    <row r="698" spans="1:51" x14ac:dyDescent="0.25">
      <c r="A698" t="s">
        <v>2364</v>
      </c>
      <c r="B698" t="s">
        <v>1746</v>
      </c>
      <c r="C698" t="s">
        <v>2031</v>
      </c>
      <c r="D698" t="s">
        <v>2293</v>
      </c>
      <c r="E698" s="32">
        <v>93.588888888888889</v>
      </c>
      <c r="F698" s="32">
        <v>320.09722222222223</v>
      </c>
      <c r="G698" s="32">
        <v>87.406555555555542</v>
      </c>
      <c r="H698" s="37">
        <v>0.27306252440664724</v>
      </c>
      <c r="I698" s="32">
        <v>299.77611111111111</v>
      </c>
      <c r="J698" s="32">
        <v>87.406555555555542</v>
      </c>
      <c r="K698" s="37">
        <v>0.29157278487463789</v>
      </c>
      <c r="L698" s="32">
        <v>64.656333333333322</v>
      </c>
      <c r="M698" s="32">
        <v>1.1468888888888888</v>
      </c>
      <c r="N698" s="37">
        <v>1.7738229648380243E-2</v>
      </c>
      <c r="O698" s="32">
        <v>44.424111111111095</v>
      </c>
      <c r="P698" s="32">
        <v>1.1468888888888888</v>
      </c>
      <c r="Q698" s="37">
        <v>2.5816811191119945E-2</v>
      </c>
      <c r="R698" s="32">
        <v>15.69888888888889</v>
      </c>
      <c r="S698" s="32">
        <v>0</v>
      </c>
      <c r="T698" s="37">
        <v>0</v>
      </c>
      <c r="U698" s="32">
        <v>4.5333333333333332</v>
      </c>
      <c r="V698" s="32">
        <v>0</v>
      </c>
      <c r="W698" s="37">
        <v>0</v>
      </c>
      <c r="X698" s="32">
        <v>85.670777777777772</v>
      </c>
      <c r="Y698" s="32">
        <v>36.859333333333325</v>
      </c>
      <c r="Z698" s="37">
        <v>0.43024394419463652</v>
      </c>
      <c r="AA698" s="32">
        <v>8.8888888888888892E-2</v>
      </c>
      <c r="AB698" s="32">
        <v>0</v>
      </c>
      <c r="AC698" s="37">
        <v>0</v>
      </c>
      <c r="AD698" s="32">
        <v>158.24300000000002</v>
      </c>
      <c r="AE698" s="32">
        <v>49.400333333333329</v>
      </c>
      <c r="AF698" s="37">
        <v>0.31218021228953774</v>
      </c>
      <c r="AG698" s="32">
        <v>11.438222222222226</v>
      </c>
      <c r="AH698" s="32">
        <v>0</v>
      </c>
      <c r="AI698" s="37">
        <v>0</v>
      </c>
      <c r="AJ698" s="32">
        <v>0</v>
      </c>
      <c r="AK698" s="32">
        <v>0</v>
      </c>
      <c r="AL698" s="37" t="s">
        <v>2466</v>
      </c>
      <c r="AM698" t="s">
        <v>805</v>
      </c>
      <c r="AN698" s="34">
        <v>5</v>
      </c>
      <c r="AX698"/>
      <c r="AY698"/>
    </row>
    <row r="699" spans="1:51" x14ac:dyDescent="0.25">
      <c r="A699" t="s">
        <v>2364</v>
      </c>
      <c r="B699" t="s">
        <v>1084</v>
      </c>
      <c r="C699" t="s">
        <v>1968</v>
      </c>
      <c r="D699" t="s">
        <v>2244</v>
      </c>
      <c r="E699" s="32">
        <v>70.666666666666671</v>
      </c>
      <c r="F699" s="32">
        <v>247.58855555555564</v>
      </c>
      <c r="G699" s="32">
        <v>50.563333333333333</v>
      </c>
      <c r="H699" s="37">
        <v>0.2042232251804853</v>
      </c>
      <c r="I699" s="32">
        <v>222.31744444444453</v>
      </c>
      <c r="J699" s="32">
        <v>49.126222222222225</v>
      </c>
      <c r="K699" s="37">
        <v>0.22097331293540709</v>
      </c>
      <c r="L699" s="32">
        <v>34.318555555555562</v>
      </c>
      <c r="M699" s="32">
        <v>4.995000000000001</v>
      </c>
      <c r="N699" s="37">
        <v>0.14554808380306086</v>
      </c>
      <c r="O699" s="32">
        <v>9.0474444444444462</v>
      </c>
      <c r="P699" s="32">
        <v>3.5578888888888893</v>
      </c>
      <c r="Q699" s="37">
        <v>0.39324793987252382</v>
      </c>
      <c r="R699" s="32">
        <v>15.937777777777779</v>
      </c>
      <c r="S699" s="32">
        <v>1.4371111111111112</v>
      </c>
      <c r="T699" s="37">
        <v>9.0170105967651987E-2</v>
      </c>
      <c r="U699" s="32">
        <v>9.3333333333333339</v>
      </c>
      <c r="V699" s="32">
        <v>0</v>
      </c>
      <c r="W699" s="37">
        <v>0</v>
      </c>
      <c r="X699" s="32">
        <v>77.150333333333379</v>
      </c>
      <c r="Y699" s="32">
        <v>16.042777777777779</v>
      </c>
      <c r="Z699" s="37">
        <v>0.20794178177382389</v>
      </c>
      <c r="AA699" s="32">
        <v>0</v>
      </c>
      <c r="AB699" s="32">
        <v>0</v>
      </c>
      <c r="AC699" s="37" t="s">
        <v>2466</v>
      </c>
      <c r="AD699" s="32">
        <v>117.13333333333337</v>
      </c>
      <c r="AE699" s="32">
        <v>29.275666666666666</v>
      </c>
      <c r="AF699" s="37">
        <v>0.24993454752418887</v>
      </c>
      <c r="AG699" s="32">
        <v>18.986333333333334</v>
      </c>
      <c r="AH699" s="32">
        <v>0.24988888888888891</v>
      </c>
      <c r="AI699" s="37">
        <v>1.3161513837438625E-2</v>
      </c>
      <c r="AJ699" s="32">
        <v>0</v>
      </c>
      <c r="AK699" s="32">
        <v>0</v>
      </c>
      <c r="AL699" s="37" t="s">
        <v>2466</v>
      </c>
      <c r="AM699" t="s">
        <v>129</v>
      </c>
      <c r="AN699" s="34">
        <v>5</v>
      </c>
      <c r="AX699"/>
      <c r="AY699"/>
    </row>
    <row r="700" spans="1:51" x14ac:dyDescent="0.25">
      <c r="A700" t="s">
        <v>2364</v>
      </c>
      <c r="B700" t="s">
        <v>1260</v>
      </c>
      <c r="C700" t="s">
        <v>2124</v>
      </c>
      <c r="D700" t="s">
        <v>2244</v>
      </c>
      <c r="E700" s="32">
        <v>79.666666666666671</v>
      </c>
      <c r="F700" s="32">
        <v>280.5721111111111</v>
      </c>
      <c r="G700" s="32">
        <v>110.54122222222222</v>
      </c>
      <c r="H700" s="37">
        <v>0.39398506781184001</v>
      </c>
      <c r="I700" s="32">
        <v>257.97744444444447</v>
      </c>
      <c r="J700" s="32">
        <v>110.54122222222222</v>
      </c>
      <c r="K700" s="37">
        <v>0.42849181043820794</v>
      </c>
      <c r="L700" s="32">
        <v>32.325111111111106</v>
      </c>
      <c r="M700" s="32">
        <v>0.64511111111111119</v>
      </c>
      <c r="N700" s="37">
        <v>1.99569650014093E-2</v>
      </c>
      <c r="O700" s="32">
        <v>15.891111111111108</v>
      </c>
      <c r="P700" s="32">
        <v>0.64511111111111119</v>
      </c>
      <c r="Q700" s="37">
        <v>4.0595720878198863E-2</v>
      </c>
      <c r="R700" s="32">
        <v>11.278444444444442</v>
      </c>
      <c r="S700" s="32">
        <v>0</v>
      </c>
      <c r="T700" s="37">
        <v>0</v>
      </c>
      <c r="U700" s="32">
        <v>5.1555555555555559</v>
      </c>
      <c r="V700" s="32">
        <v>0</v>
      </c>
      <c r="W700" s="37">
        <v>0</v>
      </c>
      <c r="X700" s="32">
        <v>97.566333333333347</v>
      </c>
      <c r="Y700" s="32">
        <v>67.286333333333332</v>
      </c>
      <c r="Z700" s="37">
        <v>0.68964704354985829</v>
      </c>
      <c r="AA700" s="32">
        <v>6.1606666666666658</v>
      </c>
      <c r="AB700" s="32">
        <v>0</v>
      </c>
      <c r="AC700" s="37">
        <v>0</v>
      </c>
      <c r="AD700" s="32">
        <v>128.47033333333334</v>
      </c>
      <c r="AE700" s="32">
        <v>42.609777777777779</v>
      </c>
      <c r="AF700" s="37">
        <v>0.3316701737452572</v>
      </c>
      <c r="AG700" s="32">
        <v>16.049666666666656</v>
      </c>
      <c r="AH700" s="32">
        <v>0</v>
      </c>
      <c r="AI700" s="37">
        <v>0</v>
      </c>
      <c r="AJ700" s="32">
        <v>0</v>
      </c>
      <c r="AK700" s="32">
        <v>0</v>
      </c>
      <c r="AL700" s="37" t="s">
        <v>2466</v>
      </c>
      <c r="AM700" t="s">
        <v>310</v>
      </c>
      <c r="AN700" s="34">
        <v>5</v>
      </c>
      <c r="AX700"/>
      <c r="AY700"/>
    </row>
    <row r="701" spans="1:51" x14ac:dyDescent="0.25">
      <c r="A701" t="s">
        <v>2364</v>
      </c>
      <c r="B701" t="s">
        <v>1477</v>
      </c>
      <c r="C701" t="s">
        <v>2002</v>
      </c>
      <c r="D701" t="s">
        <v>2290</v>
      </c>
      <c r="E701" s="32">
        <v>104.02222222222223</v>
      </c>
      <c r="F701" s="32">
        <v>233.33422222222222</v>
      </c>
      <c r="G701" s="32">
        <v>0</v>
      </c>
      <c r="H701" s="37">
        <v>0</v>
      </c>
      <c r="I701" s="32">
        <v>216.80088888888889</v>
      </c>
      <c r="J701" s="32">
        <v>0</v>
      </c>
      <c r="K701" s="37">
        <v>0</v>
      </c>
      <c r="L701" s="32">
        <v>26.216777777777775</v>
      </c>
      <c r="M701" s="32">
        <v>0</v>
      </c>
      <c r="N701" s="37">
        <v>0</v>
      </c>
      <c r="O701" s="32">
        <v>9.6834444444444419</v>
      </c>
      <c r="P701" s="32">
        <v>0</v>
      </c>
      <c r="Q701" s="37">
        <v>0</v>
      </c>
      <c r="R701" s="32">
        <v>9.5555555555555554</v>
      </c>
      <c r="S701" s="32">
        <v>0</v>
      </c>
      <c r="T701" s="37">
        <v>0</v>
      </c>
      <c r="U701" s="32">
        <v>6.9777777777777779</v>
      </c>
      <c r="V701" s="32">
        <v>0</v>
      </c>
      <c r="W701" s="37">
        <v>0</v>
      </c>
      <c r="X701" s="32">
        <v>56.04366666666666</v>
      </c>
      <c r="Y701" s="32">
        <v>0</v>
      </c>
      <c r="Z701" s="37">
        <v>0</v>
      </c>
      <c r="AA701" s="32">
        <v>0</v>
      </c>
      <c r="AB701" s="32">
        <v>0</v>
      </c>
      <c r="AC701" s="37" t="s">
        <v>2466</v>
      </c>
      <c r="AD701" s="32">
        <v>151.00711111111113</v>
      </c>
      <c r="AE701" s="32">
        <v>0</v>
      </c>
      <c r="AF701" s="37">
        <v>0</v>
      </c>
      <c r="AG701" s="32">
        <v>6.6666666666666666E-2</v>
      </c>
      <c r="AH701" s="32">
        <v>0</v>
      </c>
      <c r="AI701" s="37">
        <v>0</v>
      </c>
      <c r="AJ701" s="32">
        <v>0</v>
      </c>
      <c r="AK701" s="32">
        <v>0</v>
      </c>
      <c r="AL701" s="37" t="s">
        <v>2466</v>
      </c>
      <c r="AM701" t="s">
        <v>532</v>
      </c>
      <c r="AN701" s="34">
        <v>5</v>
      </c>
      <c r="AX701"/>
      <c r="AY701"/>
    </row>
    <row r="702" spans="1:51" x14ac:dyDescent="0.25">
      <c r="A702" t="s">
        <v>2364</v>
      </c>
      <c r="B702" t="s">
        <v>1529</v>
      </c>
      <c r="C702" t="s">
        <v>1884</v>
      </c>
      <c r="D702" t="s">
        <v>2306</v>
      </c>
      <c r="E702" s="32">
        <v>61.655555555555559</v>
      </c>
      <c r="F702" s="32">
        <v>195.70133333333331</v>
      </c>
      <c r="G702" s="32">
        <v>0</v>
      </c>
      <c r="H702" s="37">
        <v>0</v>
      </c>
      <c r="I702" s="32">
        <v>180.89577777777777</v>
      </c>
      <c r="J702" s="32">
        <v>0</v>
      </c>
      <c r="K702" s="37">
        <v>0</v>
      </c>
      <c r="L702" s="32">
        <v>41.236555555555555</v>
      </c>
      <c r="M702" s="32">
        <v>0</v>
      </c>
      <c r="N702" s="37">
        <v>0</v>
      </c>
      <c r="O702" s="32">
        <v>31.011555555555557</v>
      </c>
      <c r="P702" s="32">
        <v>0</v>
      </c>
      <c r="Q702" s="37">
        <v>0</v>
      </c>
      <c r="R702" s="32">
        <v>4.5916666666666668</v>
      </c>
      <c r="S702" s="32">
        <v>0</v>
      </c>
      <c r="T702" s="37">
        <v>0</v>
      </c>
      <c r="U702" s="32">
        <v>5.6333333333333337</v>
      </c>
      <c r="V702" s="32">
        <v>0</v>
      </c>
      <c r="W702" s="37">
        <v>0</v>
      </c>
      <c r="X702" s="32">
        <v>35.355555555555554</v>
      </c>
      <c r="Y702" s="32">
        <v>0</v>
      </c>
      <c r="Z702" s="37">
        <v>0</v>
      </c>
      <c r="AA702" s="32">
        <v>4.5805555555555557</v>
      </c>
      <c r="AB702" s="32">
        <v>0</v>
      </c>
      <c r="AC702" s="37">
        <v>0</v>
      </c>
      <c r="AD702" s="32">
        <v>54.652777777777779</v>
      </c>
      <c r="AE702" s="32">
        <v>0</v>
      </c>
      <c r="AF702" s="37">
        <v>0</v>
      </c>
      <c r="AG702" s="32">
        <v>59.875888888888888</v>
      </c>
      <c r="AH702" s="32">
        <v>0</v>
      </c>
      <c r="AI702" s="37">
        <v>0</v>
      </c>
      <c r="AJ702" s="32">
        <v>0</v>
      </c>
      <c r="AK702" s="32">
        <v>0</v>
      </c>
      <c r="AL702" s="37" t="s">
        <v>2466</v>
      </c>
      <c r="AM702" t="s">
        <v>584</v>
      </c>
      <c r="AN702" s="34">
        <v>5</v>
      </c>
      <c r="AX702"/>
      <c r="AY702"/>
    </row>
    <row r="703" spans="1:51" x14ac:dyDescent="0.25">
      <c r="A703" t="s">
        <v>2364</v>
      </c>
      <c r="B703" t="s">
        <v>1404</v>
      </c>
      <c r="C703" t="s">
        <v>2026</v>
      </c>
      <c r="D703" t="s">
        <v>2293</v>
      </c>
      <c r="E703" s="32">
        <v>59.588888888888889</v>
      </c>
      <c r="F703" s="32">
        <v>230.46488888888885</v>
      </c>
      <c r="G703" s="32">
        <v>62.339888888888915</v>
      </c>
      <c r="H703" s="37">
        <v>0.2704962529843063</v>
      </c>
      <c r="I703" s="32">
        <v>209.24544444444442</v>
      </c>
      <c r="J703" s="32">
        <v>62.339888888888915</v>
      </c>
      <c r="K703" s="37">
        <v>0.29792710209010276</v>
      </c>
      <c r="L703" s="32">
        <v>41.626333333333328</v>
      </c>
      <c r="M703" s="32">
        <v>4.0152222222222225</v>
      </c>
      <c r="N703" s="37">
        <v>9.6458705360121952E-2</v>
      </c>
      <c r="O703" s="32">
        <v>20.779111111111106</v>
      </c>
      <c r="P703" s="32">
        <v>4.0152222222222225</v>
      </c>
      <c r="Q703" s="37">
        <v>0.19323358928838796</v>
      </c>
      <c r="R703" s="32">
        <v>13.841666666666667</v>
      </c>
      <c r="S703" s="32">
        <v>0</v>
      </c>
      <c r="T703" s="37">
        <v>0</v>
      </c>
      <c r="U703" s="32">
        <v>7.0055555555555555</v>
      </c>
      <c r="V703" s="32">
        <v>0</v>
      </c>
      <c r="W703" s="37">
        <v>0</v>
      </c>
      <c r="X703" s="32">
        <v>44.208111111111108</v>
      </c>
      <c r="Y703" s="32">
        <v>23.502555555555567</v>
      </c>
      <c r="Z703" s="37">
        <v>0.53163446627441446</v>
      </c>
      <c r="AA703" s="32">
        <v>0.37222222222222223</v>
      </c>
      <c r="AB703" s="32">
        <v>0</v>
      </c>
      <c r="AC703" s="37">
        <v>0</v>
      </c>
      <c r="AD703" s="32">
        <v>108.20544444444442</v>
      </c>
      <c r="AE703" s="32">
        <v>34.822111111111127</v>
      </c>
      <c r="AF703" s="37">
        <v>0.32181477826644606</v>
      </c>
      <c r="AG703" s="32">
        <v>36.052777777777777</v>
      </c>
      <c r="AH703" s="32">
        <v>0</v>
      </c>
      <c r="AI703" s="37">
        <v>0</v>
      </c>
      <c r="AJ703" s="32">
        <v>0</v>
      </c>
      <c r="AK703" s="32">
        <v>0</v>
      </c>
      <c r="AL703" s="37" t="s">
        <v>2466</v>
      </c>
      <c r="AM703" t="s">
        <v>456</v>
      </c>
      <c r="AN703" s="34">
        <v>5</v>
      </c>
      <c r="AX703"/>
      <c r="AY703"/>
    </row>
    <row r="704" spans="1:51" x14ac:dyDescent="0.25">
      <c r="A704" t="s">
        <v>2364</v>
      </c>
      <c r="B704" t="s">
        <v>983</v>
      </c>
      <c r="C704" t="s">
        <v>2026</v>
      </c>
      <c r="D704" t="s">
        <v>2293</v>
      </c>
      <c r="E704" s="32">
        <v>66.433333333333337</v>
      </c>
      <c r="F704" s="32">
        <v>203.16255555555557</v>
      </c>
      <c r="G704" s="32">
        <v>19.979222222222219</v>
      </c>
      <c r="H704" s="37">
        <v>9.8341065692879731E-2</v>
      </c>
      <c r="I704" s="32">
        <v>173.36533333333335</v>
      </c>
      <c r="J704" s="32">
        <v>19.979222222222219</v>
      </c>
      <c r="K704" s="37">
        <v>0.11524346787259784</v>
      </c>
      <c r="L704" s="32">
        <v>37.231999999999999</v>
      </c>
      <c r="M704" s="32">
        <v>5.1444444444444445E-2</v>
      </c>
      <c r="N704" s="37">
        <v>1.381726591223798E-3</v>
      </c>
      <c r="O704" s="32">
        <v>21.440333333333335</v>
      </c>
      <c r="P704" s="32">
        <v>5.1444444444444445E-2</v>
      </c>
      <c r="Q704" s="37">
        <v>2.3994237237190547E-3</v>
      </c>
      <c r="R704" s="32">
        <v>10.125</v>
      </c>
      <c r="S704" s="32">
        <v>0</v>
      </c>
      <c r="T704" s="37">
        <v>0</v>
      </c>
      <c r="U704" s="32">
        <v>5.666666666666667</v>
      </c>
      <c r="V704" s="32">
        <v>0</v>
      </c>
      <c r="W704" s="37">
        <v>0</v>
      </c>
      <c r="X704" s="32">
        <v>41.585888888888896</v>
      </c>
      <c r="Y704" s="32">
        <v>3.8581111111111115</v>
      </c>
      <c r="Z704" s="37">
        <v>9.2774525546860179E-2</v>
      </c>
      <c r="AA704" s="32">
        <v>14.005555555555556</v>
      </c>
      <c r="AB704" s="32">
        <v>0</v>
      </c>
      <c r="AC704" s="37">
        <v>0</v>
      </c>
      <c r="AD704" s="32">
        <v>49.850222222222236</v>
      </c>
      <c r="AE704" s="32">
        <v>16.069666666666663</v>
      </c>
      <c r="AF704" s="37">
        <v>0.32235897755944459</v>
      </c>
      <c r="AG704" s="32">
        <v>60.488888888888887</v>
      </c>
      <c r="AH704" s="32">
        <v>0</v>
      </c>
      <c r="AI704" s="37">
        <v>0</v>
      </c>
      <c r="AJ704" s="32">
        <v>0</v>
      </c>
      <c r="AK704" s="32">
        <v>0</v>
      </c>
      <c r="AL704" s="37" t="s">
        <v>2466</v>
      </c>
      <c r="AM704" t="s">
        <v>27</v>
      </c>
      <c r="AN704" s="34">
        <v>5</v>
      </c>
      <c r="AX704"/>
      <c r="AY704"/>
    </row>
    <row r="705" spans="1:51" x14ac:dyDescent="0.25">
      <c r="A705" t="s">
        <v>2364</v>
      </c>
      <c r="B705" t="s">
        <v>1051</v>
      </c>
      <c r="C705" t="s">
        <v>1909</v>
      </c>
      <c r="D705" t="s">
        <v>2295</v>
      </c>
      <c r="E705" s="32">
        <v>46.144444444444446</v>
      </c>
      <c r="F705" s="32">
        <v>164.86111111111109</v>
      </c>
      <c r="G705" s="32">
        <v>1.1944444444444444</v>
      </c>
      <c r="H705" s="37">
        <v>7.2451558550968836E-3</v>
      </c>
      <c r="I705" s="32">
        <v>153.00688888888888</v>
      </c>
      <c r="J705" s="32">
        <v>1.1944444444444444</v>
      </c>
      <c r="K705" s="37">
        <v>7.8064749444832554E-3</v>
      </c>
      <c r="L705" s="32">
        <v>29.46333333333332</v>
      </c>
      <c r="M705" s="32">
        <v>0.13055555555555556</v>
      </c>
      <c r="N705" s="37">
        <v>4.4311196590866263E-3</v>
      </c>
      <c r="O705" s="32">
        <v>17.609111111111112</v>
      </c>
      <c r="P705" s="32">
        <v>0.13055555555555556</v>
      </c>
      <c r="Q705" s="37">
        <v>7.4140911901667064E-3</v>
      </c>
      <c r="R705" s="32">
        <v>5.8269999999999929</v>
      </c>
      <c r="S705" s="32">
        <v>0</v>
      </c>
      <c r="T705" s="37">
        <v>0</v>
      </c>
      <c r="U705" s="32">
        <v>6.0272222222222176</v>
      </c>
      <c r="V705" s="32">
        <v>0</v>
      </c>
      <c r="W705" s="37">
        <v>0</v>
      </c>
      <c r="X705" s="32">
        <v>37.321111111111136</v>
      </c>
      <c r="Y705" s="32">
        <v>0.93611111111111112</v>
      </c>
      <c r="Z705" s="37">
        <v>2.5082616332727958E-2</v>
      </c>
      <c r="AA705" s="32">
        <v>0</v>
      </c>
      <c r="AB705" s="32">
        <v>0</v>
      </c>
      <c r="AC705" s="37" t="s">
        <v>2466</v>
      </c>
      <c r="AD705" s="32">
        <v>98.076666666666625</v>
      </c>
      <c r="AE705" s="32">
        <v>0.12777777777777777</v>
      </c>
      <c r="AF705" s="37">
        <v>1.3028356501149899E-3</v>
      </c>
      <c r="AG705" s="32">
        <v>0</v>
      </c>
      <c r="AH705" s="32">
        <v>0</v>
      </c>
      <c r="AI705" s="37" t="s">
        <v>2466</v>
      </c>
      <c r="AJ705" s="32">
        <v>0</v>
      </c>
      <c r="AK705" s="32">
        <v>0</v>
      </c>
      <c r="AL705" s="37" t="s">
        <v>2466</v>
      </c>
      <c r="AM705" t="s">
        <v>96</v>
      </c>
      <c r="AN705" s="34">
        <v>5</v>
      </c>
      <c r="AX705"/>
      <c r="AY705"/>
    </row>
    <row r="706" spans="1:51" x14ac:dyDescent="0.25">
      <c r="A706" t="s">
        <v>2364</v>
      </c>
      <c r="B706" t="s">
        <v>1757</v>
      </c>
      <c r="C706" t="s">
        <v>1939</v>
      </c>
      <c r="D706" t="s">
        <v>2293</v>
      </c>
      <c r="E706" s="32">
        <v>66.188888888888883</v>
      </c>
      <c r="F706" s="32">
        <v>263.23333333333335</v>
      </c>
      <c r="G706" s="32">
        <v>7.4999999999999997E-2</v>
      </c>
      <c r="H706" s="37">
        <v>2.8491832341395463E-4</v>
      </c>
      <c r="I706" s="32">
        <v>243.18888888888887</v>
      </c>
      <c r="J706" s="32">
        <v>7.4999999999999997E-2</v>
      </c>
      <c r="K706" s="37">
        <v>3.0840224790971814E-4</v>
      </c>
      <c r="L706" s="32">
        <v>46.708333333333336</v>
      </c>
      <c r="M706" s="32">
        <v>0</v>
      </c>
      <c r="N706" s="37">
        <v>0</v>
      </c>
      <c r="O706" s="32">
        <v>35.908333333333331</v>
      </c>
      <c r="P706" s="32">
        <v>0</v>
      </c>
      <c r="Q706" s="37">
        <v>0</v>
      </c>
      <c r="R706" s="32">
        <v>5.5111111111111111</v>
      </c>
      <c r="S706" s="32">
        <v>0</v>
      </c>
      <c r="T706" s="37">
        <v>0</v>
      </c>
      <c r="U706" s="32">
        <v>5.2888888888888888</v>
      </c>
      <c r="V706" s="32">
        <v>0</v>
      </c>
      <c r="W706" s="37">
        <v>0</v>
      </c>
      <c r="X706" s="32">
        <v>53.119444444444447</v>
      </c>
      <c r="Y706" s="32">
        <v>0</v>
      </c>
      <c r="Z706" s="37">
        <v>0</v>
      </c>
      <c r="AA706" s="32">
        <v>9.2444444444444436</v>
      </c>
      <c r="AB706" s="32">
        <v>0</v>
      </c>
      <c r="AC706" s="37">
        <v>0</v>
      </c>
      <c r="AD706" s="32">
        <v>154.1611111111111</v>
      </c>
      <c r="AE706" s="32">
        <v>7.4999999999999997E-2</v>
      </c>
      <c r="AF706" s="37">
        <v>4.865040181628167E-4</v>
      </c>
      <c r="AG706" s="32">
        <v>0</v>
      </c>
      <c r="AH706" s="32">
        <v>0</v>
      </c>
      <c r="AI706" s="37" t="s">
        <v>2466</v>
      </c>
      <c r="AJ706" s="32">
        <v>0</v>
      </c>
      <c r="AK706" s="32">
        <v>0</v>
      </c>
      <c r="AL706" s="37" t="s">
        <v>2466</v>
      </c>
      <c r="AM706" t="s">
        <v>816</v>
      </c>
      <c r="AN706" s="34">
        <v>5</v>
      </c>
      <c r="AX706"/>
      <c r="AY706"/>
    </row>
    <row r="707" spans="1:51" x14ac:dyDescent="0.25">
      <c r="A707" t="s">
        <v>2364</v>
      </c>
      <c r="B707" t="s">
        <v>1449</v>
      </c>
      <c r="C707" t="s">
        <v>2007</v>
      </c>
      <c r="D707" t="s">
        <v>2295</v>
      </c>
      <c r="E707" s="32">
        <v>76.555555555555557</v>
      </c>
      <c r="F707" s="32">
        <v>339.33111111111111</v>
      </c>
      <c r="G707" s="32">
        <v>46.766555555555563</v>
      </c>
      <c r="H707" s="37">
        <v>0.137819828551595</v>
      </c>
      <c r="I707" s="32">
        <v>324.11233333333331</v>
      </c>
      <c r="J707" s="32">
        <v>46.766555555555563</v>
      </c>
      <c r="K707" s="37">
        <v>0.14429119396532961</v>
      </c>
      <c r="L707" s="32">
        <v>76.455999999999989</v>
      </c>
      <c r="M707" s="32">
        <v>3.1034444444444444</v>
      </c>
      <c r="N707" s="37">
        <v>4.0591247834629654E-2</v>
      </c>
      <c r="O707" s="32">
        <v>66.161888888888882</v>
      </c>
      <c r="P707" s="32">
        <v>3.1034444444444444</v>
      </c>
      <c r="Q707" s="37">
        <v>4.6906829544366771E-2</v>
      </c>
      <c r="R707" s="32">
        <v>4.727444444444445</v>
      </c>
      <c r="S707" s="32">
        <v>0</v>
      </c>
      <c r="T707" s="37">
        <v>0</v>
      </c>
      <c r="U707" s="32">
        <v>5.5666666666666664</v>
      </c>
      <c r="V707" s="32">
        <v>0</v>
      </c>
      <c r="W707" s="37">
        <v>0</v>
      </c>
      <c r="X707" s="32">
        <v>72.426666666666634</v>
      </c>
      <c r="Y707" s="32">
        <v>6.1053333333333333</v>
      </c>
      <c r="Z707" s="37">
        <v>8.4296759941089872E-2</v>
      </c>
      <c r="AA707" s="32">
        <v>4.924666666666667</v>
      </c>
      <c r="AB707" s="32">
        <v>0</v>
      </c>
      <c r="AC707" s="37">
        <v>0</v>
      </c>
      <c r="AD707" s="32">
        <v>185.52377777777781</v>
      </c>
      <c r="AE707" s="32">
        <v>37.557777777777787</v>
      </c>
      <c r="AF707" s="37">
        <v>0.20244185531174802</v>
      </c>
      <c r="AG707" s="32">
        <v>0</v>
      </c>
      <c r="AH707" s="32">
        <v>0</v>
      </c>
      <c r="AI707" s="37" t="s">
        <v>2466</v>
      </c>
      <c r="AJ707" s="32">
        <v>0</v>
      </c>
      <c r="AK707" s="32">
        <v>0</v>
      </c>
      <c r="AL707" s="37" t="s">
        <v>2466</v>
      </c>
      <c r="AM707" t="s">
        <v>504</v>
      </c>
      <c r="AN707" s="34">
        <v>5</v>
      </c>
      <c r="AX707"/>
      <c r="AY707"/>
    </row>
    <row r="708" spans="1:51" x14ac:dyDescent="0.25">
      <c r="A708" t="s">
        <v>2364</v>
      </c>
      <c r="B708" t="s">
        <v>1776</v>
      </c>
      <c r="C708" t="s">
        <v>2212</v>
      </c>
      <c r="D708" t="s">
        <v>2323</v>
      </c>
      <c r="E708" s="32">
        <v>17.911111111111111</v>
      </c>
      <c r="F708" s="32">
        <v>113.60833333333332</v>
      </c>
      <c r="G708" s="32">
        <v>51.272222222222226</v>
      </c>
      <c r="H708" s="37">
        <v>0.45130687791877561</v>
      </c>
      <c r="I708" s="32">
        <v>101.63055555555556</v>
      </c>
      <c r="J708" s="32">
        <v>51.272222222222226</v>
      </c>
      <c r="K708" s="37">
        <v>0.50449613250608139</v>
      </c>
      <c r="L708" s="32">
        <v>51.086000000000006</v>
      </c>
      <c r="M708" s="32">
        <v>15.833222222222226</v>
      </c>
      <c r="N708" s="37">
        <v>0.30993270606863377</v>
      </c>
      <c r="O708" s="32">
        <v>44.738777777777784</v>
      </c>
      <c r="P708" s="32">
        <v>15.833222222222226</v>
      </c>
      <c r="Q708" s="37">
        <v>0.35390377226815417</v>
      </c>
      <c r="R708" s="32">
        <v>1.0249999999999999</v>
      </c>
      <c r="S708" s="32">
        <v>0</v>
      </c>
      <c r="T708" s="37">
        <v>0</v>
      </c>
      <c r="U708" s="32">
        <v>5.322222222222222</v>
      </c>
      <c r="V708" s="32">
        <v>0</v>
      </c>
      <c r="W708" s="37">
        <v>0</v>
      </c>
      <c r="X708" s="32">
        <v>9.3686666666666696</v>
      </c>
      <c r="Y708" s="32">
        <v>5.8186666666666671</v>
      </c>
      <c r="Z708" s="37">
        <v>0.62107735003202147</v>
      </c>
      <c r="AA708" s="32">
        <v>5.6305555555555555</v>
      </c>
      <c r="AB708" s="32">
        <v>0</v>
      </c>
      <c r="AC708" s="37">
        <v>0</v>
      </c>
      <c r="AD708" s="32">
        <v>47.523111111111099</v>
      </c>
      <c r="AE708" s="32">
        <v>29.620333333333331</v>
      </c>
      <c r="AF708" s="37">
        <v>0.62328270689348819</v>
      </c>
      <c r="AG708" s="32">
        <v>0</v>
      </c>
      <c r="AH708" s="32">
        <v>0</v>
      </c>
      <c r="AI708" s="37" t="s">
        <v>2466</v>
      </c>
      <c r="AJ708" s="32">
        <v>0</v>
      </c>
      <c r="AK708" s="32">
        <v>0</v>
      </c>
      <c r="AL708" s="37" t="s">
        <v>2466</v>
      </c>
      <c r="AM708" t="s">
        <v>835</v>
      </c>
      <c r="AN708" s="34">
        <v>5</v>
      </c>
      <c r="AX708"/>
      <c r="AY708"/>
    </row>
    <row r="709" spans="1:51" x14ac:dyDescent="0.25">
      <c r="A709" t="s">
        <v>2364</v>
      </c>
      <c r="B709" t="s">
        <v>1642</v>
      </c>
      <c r="C709" t="s">
        <v>1885</v>
      </c>
      <c r="D709" t="s">
        <v>2253</v>
      </c>
      <c r="E709" s="32">
        <v>82.888888888888886</v>
      </c>
      <c r="F709" s="32">
        <v>269.70388888888891</v>
      </c>
      <c r="G709" s="32">
        <v>0.37777777777777777</v>
      </c>
      <c r="H709" s="37">
        <v>1.4007131277718155E-3</v>
      </c>
      <c r="I709" s="32">
        <v>247.67222222222222</v>
      </c>
      <c r="J709" s="32">
        <v>0.37777777777777777</v>
      </c>
      <c r="K709" s="37">
        <v>1.5253134743500594E-3</v>
      </c>
      <c r="L709" s="32">
        <v>31.939999999999998</v>
      </c>
      <c r="M709" s="32">
        <v>0</v>
      </c>
      <c r="N709" s="37">
        <v>0</v>
      </c>
      <c r="O709" s="32">
        <v>20.569444444444443</v>
      </c>
      <c r="P709" s="32">
        <v>0</v>
      </c>
      <c r="Q709" s="37">
        <v>0</v>
      </c>
      <c r="R709" s="32">
        <v>5.9777777777777779</v>
      </c>
      <c r="S709" s="32">
        <v>0</v>
      </c>
      <c r="T709" s="37">
        <v>0</v>
      </c>
      <c r="U709" s="32">
        <v>5.3927777777777779</v>
      </c>
      <c r="V709" s="32">
        <v>0</v>
      </c>
      <c r="W709" s="37">
        <v>0</v>
      </c>
      <c r="X709" s="32">
        <v>67.738888888888894</v>
      </c>
      <c r="Y709" s="32">
        <v>0.37777777777777777</v>
      </c>
      <c r="Z709" s="37">
        <v>5.5769703928483551E-3</v>
      </c>
      <c r="AA709" s="32">
        <v>10.661111111111111</v>
      </c>
      <c r="AB709" s="32">
        <v>0</v>
      </c>
      <c r="AC709" s="37">
        <v>0</v>
      </c>
      <c r="AD709" s="32">
        <v>157.18055555555554</v>
      </c>
      <c r="AE709" s="32">
        <v>0</v>
      </c>
      <c r="AF709" s="37">
        <v>0</v>
      </c>
      <c r="AG709" s="32">
        <v>2.1833333333333331</v>
      </c>
      <c r="AH709" s="32">
        <v>0</v>
      </c>
      <c r="AI709" s="37">
        <v>0</v>
      </c>
      <c r="AJ709" s="32">
        <v>0</v>
      </c>
      <c r="AK709" s="32">
        <v>0</v>
      </c>
      <c r="AL709" s="37" t="s">
        <v>2466</v>
      </c>
      <c r="AM709" t="s">
        <v>699</v>
      </c>
      <c r="AN709" s="34">
        <v>5</v>
      </c>
      <c r="AX709"/>
      <c r="AY709"/>
    </row>
    <row r="710" spans="1:51" x14ac:dyDescent="0.25">
      <c r="A710" t="s">
        <v>2364</v>
      </c>
      <c r="B710" t="s">
        <v>1154</v>
      </c>
      <c r="C710" t="s">
        <v>2025</v>
      </c>
      <c r="D710" t="s">
        <v>2269</v>
      </c>
      <c r="E710" s="32">
        <v>86.355555555555554</v>
      </c>
      <c r="F710" s="32">
        <v>237.89355555555557</v>
      </c>
      <c r="G710" s="32">
        <v>7.2518888888888897</v>
      </c>
      <c r="H710" s="37">
        <v>3.0483755106158594E-2</v>
      </c>
      <c r="I710" s="32">
        <v>219.34911111111111</v>
      </c>
      <c r="J710" s="32">
        <v>7.2518888888888897</v>
      </c>
      <c r="K710" s="37">
        <v>3.3060944957353629E-2</v>
      </c>
      <c r="L710" s="32">
        <v>28.533333333333339</v>
      </c>
      <c r="M710" s="32">
        <v>0</v>
      </c>
      <c r="N710" s="37">
        <v>0</v>
      </c>
      <c r="O710" s="32">
        <v>22.327777777777779</v>
      </c>
      <c r="P710" s="32">
        <v>0</v>
      </c>
      <c r="Q710" s="37">
        <v>0</v>
      </c>
      <c r="R710" s="32">
        <v>0.78333333333333333</v>
      </c>
      <c r="S710" s="32">
        <v>0</v>
      </c>
      <c r="T710" s="37">
        <v>0</v>
      </c>
      <c r="U710" s="32">
        <v>5.4222222222222225</v>
      </c>
      <c r="V710" s="32">
        <v>0</v>
      </c>
      <c r="W710" s="37">
        <v>0</v>
      </c>
      <c r="X710" s="32">
        <v>65.947222222222223</v>
      </c>
      <c r="Y710" s="32">
        <v>0</v>
      </c>
      <c r="Z710" s="37">
        <v>0</v>
      </c>
      <c r="AA710" s="32">
        <v>12.338888888888889</v>
      </c>
      <c r="AB710" s="32">
        <v>0</v>
      </c>
      <c r="AC710" s="37">
        <v>0</v>
      </c>
      <c r="AD710" s="32">
        <v>131.07411111111111</v>
      </c>
      <c r="AE710" s="32">
        <v>7.2518888888888897</v>
      </c>
      <c r="AF710" s="37">
        <v>5.5326630311774434E-2</v>
      </c>
      <c r="AG710" s="32">
        <v>0</v>
      </c>
      <c r="AH710" s="32">
        <v>0</v>
      </c>
      <c r="AI710" s="37" t="s">
        <v>2466</v>
      </c>
      <c r="AJ710" s="32">
        <v>0</v>
      </c>
      <c r="AK710" s="32">
        <v>0</v>
      </c>
      <c r="AL710" s="37" t="s">
        <v>2466</v>
      </c>
      <c r="AM710" t="s">
        <v>201</v>
      </c>
      <c r="AN710" s="34">
        <v>5</v>
      </c>
      <c r="AX710"/>
      <c r="AY710"/>
    </row>
    <row r="711" spans="1:51" x14ac:dyDescent="0.25">
      <c r="A711" t="s">
        <v>2364</v>
      </c>
      <c r="B711" t="s">
        <v>1177</v>
      </c>
      <c r="C711" t="s">
        <v>2095</v>
      </c>
      <c r="D711" t="s">
        <v>2244</v>
      </c>
      <c r="E711" s="32">
        <v>73.455555555555549</v>
      </c>
      <c r="F711" s="32">
        <v>255.08066666666667</v>
      </c>
      <c r="G711" s="32">
        <v>5.2445555555555554</v>
      </c>
      <c r="H711" s="37">
        <v>2.0560380463522213E-2</v>
      </c>
      <c r="I711" s="32">
        <v>224.43622222222223</v>
      </c>
      <c r="J711" s="32">
        <v>5.2445555555555554</v>
      </c>
      <c r="K711" s="37">
        <v>2.3367687727174163E-2</v>
      </c>
      <c r="L711" s="32">
        <v>48.465777777777781</v>
      </c>
      <c r="M711" s="32">
        <v>0.13800000000000001</v>
      </c>
      <c r="N711" s="37">
        <v>2.8473699655197711E-3</v>
      </c>
      <c r="O711" s="32">
        <v>36.863</v>
      </c>
      <c r="P711" s="32">
        <v>0.13800000000000001</v>
      </c>
      <c r="Q711" s="37">
        <v>3.7435911347421537E-3</v>
      </c>
      <c r="R711" s="32">
        <v>6.1805555555555554</v>
      </c>
      <c r="S711" s="32">
        <v>0</v>
      </c>
      <c r="T711" s="37">
        <v>0</v>
      </c>
      <c r="U711" s="32">
        <v>5.4222222222222225</v>
      </c>
      <c r="V711" s="32">
        <v>0</v>
      </c>
      <c r="W711" s="37">
        <v>0</v>
      </c>
      <c r="X711" s="32">
        <v>57.082000000000001</v>
      </c>
      <c r="Y711" s="32">
        <v>3.4792222222222229</v>
      </c>
      <c r="Z711" s="37">
        <v>6.0951302025546106E-2</v>
      </c>
      <c r="AA711" s="32">
        <v>19.041666666666668</v>
      </c>
      <c r="AB711" s="32">
        <v>0</v>
      </c>
      <c r="AC711" s="37">
        <v>0</v>
      </c>
      <c r="AD711" s="32">
        <v>106.43566666666666</v>
      </c>
      <c r="AE711" s="32">
        <v>1.6273333333333331</v>
      </c>
      <c r="AF711" s="37">
        <v>1.5289361022464273E-2</v>
      </c>
      <c r="AG711" s="32">
        <v>24.055555555555557</v>
      </c>
      <c r="AH711" s="32">
        <v>0</v>
      </c>
      <c r="AI711" s="37">
        <v>0</v>
      </c>
      <c r="AJ711" s="32">
        <v>0</v>
      </c>
      <c r="AK711" s="32">
        <v>0</v>
      </c>
      <c r="AL711" s="37" t="s">
        <v>2466</v>
      </c>
      <c r="AM711" t="s">
        <v>225</v>
      </c>
      <c r="AN711" s="34">
        <v>5</v>
      </c>
      <c r="AX711"/>
      <c r="AY711"/>
    </row>
    <row r="712" spans="1:51" x14ac:dyDescent="0.25">
      <c r="A712" t="s">
        <v>2364</v>
      </c>
      <c r="B712" t="s">
        <v>1568</v>
      </c>
      <c r="C712" t="s">
        <v>2192</v>
      </c>
      <c r="D712" t="s">
        <v>2309</v>
      </c>
      <c r="E712" s="32">
        <v>17.877777777777776</v>
      </c>
      <c r="F712" s="32">
        <v>89.836222222222233</v>
      </c>
      <c r="G712" s="32">
        <v>10.253888888888888</v>
      </c>
      <c r="H712" s="37">
        <v>0.11413980502791497</v>
      </c>
      <c r="I712" s="32">
        <v>79.038666666666671</v>
      </c>
      <c r="J712" s="32">
        <v>10.253888888888888</v>
      </c>
      <c r="K712" s="37">
        <v>0.12973256408958764</v>
      </c>
      <c r="L712" s="32">
        <v>27.125444444444447</v>
      </c>
      <c r="M712" s="32">
        <v>0.88888888888888884</v>
      </c>
      <c r="N712" s="37">
        <v>3.2769560355385877E-2</v>
      </c>
      <c r="O712" s="32">
        <v>16.327888888888889</v>
      </c>
      <c r="P712" s="32">
        <v>0.88888888888888884</v>
      </c>
      <c r="Q712" s="37">
        <v>5.4439915345931636E-2</v>
      </c>
      <c r="R712" s="32">
        <v>4.9777777777777779</v>
      </c>
      <c r="S712" s="32">
        <v>0</v>
      </c>
      <c r="T712" s="37">
        <v>0</v>
      </c>
      <c r="U712" s="32">
        <v>5.8197777777777784</v>
      </c>
      <c r="V712" s="32">
        <v>0</v>
      </c>
      <c r="W712" s="37">
        <v>0</v>
      </c>
      <c r="X712" s="32">
        <v>11.988444444444445</v>
      </c>
      <c r="Y712" s="32">
        <v>0.13333333333333333</v>
      </c>
      <c r="Z712" s="37">
        <v>1.1121821012827167E-2</v>
      </c>
      <c r="AA712" s="32">
        <v>0</v>
      </c>
      <c r="AB712" s="32">
        <v>0</v>
      </c>
      <c r="AC712" s="37" t="s">
        <v>2466</v>
      </c>
      <c r="AD712" s="32">
        <v>37.673888888888897</v>
      </c>
      <c r="AE712" s="32">
        <v>8.1649999999999991</v>
      </c>
      <c r="AF712" s="37">
        <v>0.21672835591995629</v>
      </c>
      <c r="AG712" s="32">
        <v>13.04844444444444</v>
      </c>
      <c r="AH712" s="32">
        <v>1.0666666666666667</v>
      </c>
      <c r="AI712" s="37">
        <v>8.1746653496372515E-2</v>
      </c>
      <c r="AJ712" s="32">
        <v>0</v>
      </c>
      <c r="AK712" s="32">
        <v>0</v>
      </c>
      <c r="AL712" s="37" t="s">
        <v>2466</v>
      </c>
      <c r="AM712" t="s">
        <v>624</v>
      </c>
      <c r="AN712" s="34">
        <v>5</v>
      </c>
      <c r="AX712"/>
      <c r="AY712"/>
    </row>
    <row r="713" spans="1:51" x14ac:dyDescent="0.25">
      <c r="A713" t="s">
        <v>2364</v>
      </c>
      <c r="B713" t="s">
        <v>1135</v>
      </c>
      <c r="C713" t="s">
        <v>1887</v>
      </c>
      <c r="D713" t="s">
        <v>2294</v>
      </c>
      <c r="E713" s="32">
        <v>47.666666666666664</v>
      </c>
      <c r="F713" s="32">
        <v>179.02266666666674</v>
      </c>
      <c r="G713" s="32">
        <v>0</v>
      </c>
      <c r="H713" s="37">
        <v>0</v>
      </c>
      <c r="I713" s="32">
        <v>164.69155555555562</v>
      </c>
      <c r="J713" s="32">
        <v>0</v>
      </c>
      <c r="K713" s="37">
        <v>0</v>
      </c>
      <c r="L713" s="32">
        <v>30.068666666666665</v>
      </c>
      <c r="M713" s="32">
        <v>0</v>
      </c>
      <c r="N713" s="37">
        <v>0</v>
      </c>
      <c r="O713" s="32">
        <v>15.737555555555552</v>
      </c>
      <c r="P713" s="32">
        <v>0</v>
      </c>
      <c r="Q713" s="37">
        <v>0</v>
      </c>
      <c r="R713" s="32">
        <v>8.4922222222222228</v>
      </c>
      <c r="S713" s="32">
        <v>0</v>
      </c>
      <c r="T713" s="37">
        <v>0</v>
      </c>
      <c r="U713" s="32">
        <v>5.8388888888888886</v>
      </c>
      <c r="V713" s="32">
        <v>0</v>
      </c>
      <c r="W713" s="37">
        <v>0</v>
      </c>
      <c r="X713" s="32">
        <v>43.739333333333349</v>
      </c>
      <c r="Y713" s="32">
        <v>0</v>
      </c>
      <c r="Z713" s="37">
        <v>0</v>
      </c>
      <c r="AA713" s="32">
        <v>0</v>
      </c>
      <c r="AB713" s="32">
        <v>0</v>
      </c>
      <c r="AC713" s="37" t="s">
        <v>2466</v>
      </c>
      <c r="AD713" s="32">
        <v>105.21466666666673</v>
      </c>
      <c r="AE713" s="32">
        <v>0</v>
      </c>
      <c r="AF713" s="37">
        <v>0</v>
      </c>
      <c r="AG713" s="32">
        <v>0</v>
      </c>
      <c r="AH713" s="32">
        <v>0</v>
      </c>
      <c r="AI713" s="37" t="s">
        <v>2466</v>
      </c>
      <c r="AJ713" s="32">
        <v>0</v>
      </c>
      <c r="AK713" s="32">
        <v>0</v>
      </c>
      <c r="AL713" s="37" t="s">
        <v>2466</v>
      </c>
      <c r="AM713" t="s">
        <v>182</v>
      </c>
      <c r="AN713" s="34">
        <v>5</v>
      </c>
      <c r="AX713"/>
      <c r="AY713"/>
    </row>
    <row r="714" spans="1:51" x14ac:dyDescent="0.25">
      <c r="A714" t="s">
        <v>2364</v>
      </c>
      <c r="B714" t="s">
        <v>1774</v>
      </c>
      <c r="C714" t="s">
        <v>2177</v>
      </c>
      <c r="D714" t="s">
        <v>2293</v>
      </c>
      <c r="E714" s="32">
        <v>42.344444444444441</v>
      </c>
      <c r="F714" s="32">
        <v>157.25544444444444</v>
      </c>
      <c r="G714" s="32">
        <v>30.898222222222223</v>
      </c>
      <c r="H714" s="37">
        <v>0.19648427646737546</v>
      </c>
      <c r="I714" s="32">
        <v>146.73711111111112</v>
      </c>
      <c r="J714" s="32">
        <v>30.898222222222223</v>
      </c>
      <c r="K714" s="37">
        <v>0.21056856025212134</v>
      </c>
      <c r="L714" s="32">
        <v>34.089999999999996</v>
      </c>
      <c r="M714" s="32">
        <v>6.2522222222222226</v>
      </c>
      <c r="N714" s="37">
        <v>0.18340340927609924</v>
      </c>
      <c r="O714" s="32">
        <v>23.571666666666669</v>
      </c>
      <c r="P714" s="32">
        <v>6.2522222222222226</v>
      </c>
      <c r="Q714" s="37">
        <v>0.2652431120224375</v>
      </c>
      <c r="R714" s="32">
        <v>5.3250000000000002</v>
      </c>
      <c r="S714" s="32">
        <v>0</v>
      </c>
      <c r="T714" s="37">
        <v>0</v>
      </c>
      <c r="U714" s="32">
        <v>5.1933333333333271</v>
      </c>
      <c r="V714" s="32">
        <v>0</v>
      </c>
      <c r="W714" s="37">
        <v>0</v>
      </c>
      <c r="X714" s="32">
        <v>49.768999999999998</v>
      </c>
      <c r="Y714" s="32">
        <v>10.05788888888889</v>
      </c>
      <c r="Z714" s="37">
        <v>0.20209144023164802</v>
      </c>
      <c r="AA714" s="32">
        <v>0</v>
      </c>
      <c r="AB714" s="32">
        <v>0</v>
      </c>
      <c r="AC714" s="37" t="s">
        <v>2466</v>
      </c>
      <c r="AD714" s="32">
        <v>73.396444444444455</v>
      </c>
      <c r="AE714" s="32">
        <v>14.588111111111111</v>
      </c>
      <c r="AF714" s="37">
        <v>0.19875773576679462</v>
      </c>
      <c r="AG714" s="32">
        <v>0</v>
      </c>
      <c r="AH714" s="32">
        <v>0</v>
      </c>
      <c r="AI714" s="37" t="s">
        <v>2466</v>
      </c>
      <c r="AJ714" s="32">
        <v>0</v>
      </c>
      <c r="AK714" s="32">
        <v>0</v>
      </c>
      <c r="AL714" s="37" t="s">
        <v>2466</v>
      </c>
      <c r="AM714" t="s">
        <v>833</v>
      </c>
      <c r="AN714" s="34">
        <v>5</v>
      </c>
      <c r="AX714"/>
      <c r="AY714"/>
    </row>
    <row r="715" spans="1:51" x14ac:dyDescent="0.25">
      <c r="A715" t="s">
        <v>2364</v>
      </c>
      <c r="B715" t="s">
        <v>1465</v>
      </c>
      <c r="C715" t="s">
        <v>2172</v>
      </c>
      <c r="D715" t="s">
        <v>2287</v>
      </c>
      <c r="E715" s="32">
        <v>63.511111111111113</v>
      </c>
      <c r="F715" s="32">
        <v>187.49655555555555</v>
      </c>
      <c r="G715" s="32">
        <v>12.521777777777778</v>
      </c>
      <c r="H715" s="37">
        <v>6.6784041662394988E-2</v>
      </c>
      <c r="I715" s="32">
        <v>167.45488888888886</v>
      </c>
      <c r="J715" s="32">
        <v>12.521777777777778</v>
      </c>
      <c r="K715" s="37">
        <v>7.477702120770173E-2</v>
      </c>
      <c r="L715" s="32">
        <v>20.819222222222223</v>
      </c>
      <c r="M715" s="32">
        <v>0.66566666666666663</v>
      </c>
      <c r="N715" s="37">
        <v>3.1973656823555151E-2</v>
      </c>
      <c r="O715" s="32">
        <v>6.9581111111111102</v>
      </c>
      <c r="P715" s="32">
        <v>0.66566666666666663</v>
      </c>
      <c r="Q715" s="37">
        <v>9.5667725915398502E-2</v>
      </c>
      <c r="R715" s="32">
        <v>8.5277777777777786</v>
      </c>
      <c r="S715" s="32">
        <v>0</v>
      </c>
      <c r="T715" s="37">
        <v>0</v>
      </c>
      <c r="U715" s="32">
        <v>5.333333333333333</v>
      </c>
      <c r="V715" s="32">
        <v>0</v>
      </c>
      <c r="W715" s="37">
        <v>0</v>
      </c>
      <c r="X715" s="32">
        <v>60.292444444444413</v>
      </c>
      <c r="Y715" s="32">
        <v>4.0923333333333334</v>
      </c>
      <c r="Z715" s="37">
        <v>6.7874729098173381E-2</v>
      </c>
      <c r="AA715" s="32">
        <v>6.1805555555555554</v>
      </c>
      <c r="AB715" s="32">
        <v>0</v>
      </c>
      <c r="AC715" s="37">
        <v>0</v>
      </c>
      <c r="AD715" s="32">
        <v>95.046000000000021</v>
      </c>
      <c r="AE715" s="32">
        <v>7.7637777777777792</v>
      </c>
      <c r="AF715" s="37">
        <v>8.168442415017757E-2</v>
      </c>
      <c r="AG715" s="32">
        <v>5.1583333333333332</v>
      </c>
      <c r="AH715" s="32">
        <v>0</v>
      </c>
      <c r="AI715" s="37">
        <v>0</v>
      </c>
      <c r="AJ715" s="32">
        <v>0</v>
      </c>
      <c r="AK715" s="32">
        <v>0</v>
      </c>
      <c r="AL715" s="37" t="s">
        <v>2466</v>
      </c>
      <c r="AM715" t="s">
        <v>520</v>
      </c>
      <c r="AN715" s="34">
        <v>5</v>
      </c>
      <c r="AX715"/>
      <c r="AY715"/>
    </row>
    <row r="716" spans="1:51" x14ac:dyDescent="0.25">
      <c r="A716" t="s">
        <v>2364</v>
      </c>
      <c r="B716" t="s">
        <v>1416</v>
      </c>
      <c r="C716" t="s">
        <v>2018</v>
      </c>
      <c r="D716" t="s">
        <v>2309</v>
      </c>
      <c r="E716" s="32">
        <v>20.466666666666665</v>
      </c>
      <c r="F716" s="32">
        <v>62.305333333333323</v>
      </c>
      <c r="G716" s="32">
        <v>11.059111111111111</v>
      </c>
      <c r="H716" s="37">
        <v>0.17749862683415726</v>
      </c>
      <c r="I716" s="32">
        <v>60.410888888888884</v>
      </c>
      <c r="J716" s="32">
        <v>10.792444444444445</v>
      </c>
      <c r="K716" s="37">
        <v>0.17865064797001279</v>
      </c>
      <c r="L716" s="32">
        <v>19.225444444444442</v>
      </c>
      <c r="M716" s="32">
        <v>6.4285555555555565</v>
      </c>
      <c r="N716" s="37">
        <v>0.33437747429621634</v>
      </c>
      <c r="O716" s="32">
        <v>17.331</v>
      </c>
      <c r="P716" s="32">
        <v>6.1618888888888899</v>
      </c>
      <c r="Q716" s="37">
        <v>0.35554145109277535</v>
      </c>
      <c r="R716" s="32">
        <v>0.26666666666666666</v>
      </c>
      <c r="S716" s="32">
        <v>0.26666666666666666</v>
      </c>
      <c r="T716" s="37">
        <v>1</v>
      </c>
      <c r="U716" s="32">
        <v>1.6277777777777778</v>
      </c>
      <c r="V716" s="32">
        <v>0</v>
      </c>
      <c r="W716" s="37">
        <v>0</v>
      </c>
      <c r="X716" s="32">
        <v>6.9094444444444436</v>
      </c>
      <c r="Y716" s="32">
        <v>1.9772222222222224</v>
      </c>
      <c r="Z716" s="37">
        <v>0.28616225777920729</v>
      </c>
      <c r="AA716" s="32">
        <v>0</v>
      </c>
      <c r="AB716" s="32">
        <v>0</v>
      </c>
      <c r="AC716" s="37" t="s">
        <v>2466</v>
      </c>
      <c r="AD716" s="32">
        <v>36.170444444444442</v>
      </c>
      <c r="AE716" s="32">
        <v>2.6533333333333333</v>
      </c>
      <c r="AF716" s="37">
        <v>7.3356392880620763E-2</v>
      </c>
      <c r="AG716" s="32">
        <v>0</v>
      </c>
      <c r="AH716" s="32">
        <v>0</v>
      </c>
      <c r="AI716" s="37" t="s">
        <v>2466</v>
      </c>
      <c r="AJ716" s="32">
        <v>0</v>
      </c>
      <c r="AK716" s="32">
        <v>0</v>
      </c>
      <c r="AL716" s="37" t="s">
        <v>2466</v>
      </c>
      <c r="AM716" t="s">
        <v>468</v>
      </c>
      <c r="AN716" s="34">
        <v>5</v>
      </c>
      <c r="AX716"/>
      <c r="AY716"/>
    </row>
    <row r="717" spans="1:51" x14ac:dyDescent="0.25">
      <c r="A717" t="s">
        <v>2364</v>
      </c>
      <c r="B717" t="s">
        <v>1586</v>
      </c>
      <c r="C717" t="s">
        <v>2035</v>
      </c>
      <c r="D717" t="s">
        <v>2245</v>
      </c>
      <c r="E717" s="32">
        <v>25.666666666666668</v>
      </c>
      <c r="F717" s="32">
        <v>107.00366666666666</v>
      </c>
      <c r="G717" s="32">
        <v>0</v>
      </c>
      <c r="H717" s="37">
        <v>0</v>
      </c>
      <c r="I717" s="32">
        <v>94.417111111111112</v>
      </c>
      <c r="J717" s="32">
        <v>0</v>
      </c>
      <c r="K717" s="37">
        <v>0</v>
      </c>
      <c r="L717" s="32">
        <v>11.334222222222223</v>
      </c>
      <c r="M717" s="32">
        <v>0</v>
      </c>
      <c r="N717" s="37">
        <v>0</v>
      </c>
      <c r="O717" s="32">
        <v>5.6453333333333333</v>
      </c>
      <c r="P717" s="32">
        <v>0</v>
      </c>
      <c r="Q717" s="37">
        <v>0</v>
      </c>
      <c r="R717" s="32">
        <v>0</v>
      </c>
      <c r="S717" s="32">
        <v>0</v>
      </c>
      <c r="T717" s="37" t="s">
        <v>2466</v>
      </c>
      <c r="U717" s="32">
        <v>5.6888888888888891</v>
      </c>
      <c r="V717" s="32">
        <v>0</v>
      </c>
      <c r="W717" s="37">
        <v>0</v>
      </c>
      <c r="X717" s="32">
        <v>23.980444444444434</v>
      </c>
      <c r="Y717" s="32">
        <v>0</v>
      </c>
      <c r="Z717" s="37">
        <v>0</v>
      </c>
      <c r="AA717" s="32">
        <v>6.8976666666666677</v>
      </c>
      <c r="AB717" s="32">
        <v>0</v>
      </c>
      <c r="AC717" s="37">
        <v>0</v>
      </c>
      <c r="AD717" s="32">
        <v>60.713000000000008</v>
      </c>
      <c r="AE717" s="32">
        <v>0</v>
      </c>
      <c r="AF717" s="37">
        <v>0</v>
      </c>
      <c r="AG717" s="32">
        <v>4.0783333333333331</v>
      </c>
      <c r="AH717" s="32">
        <v>0</v>
      </c>
      <c r="AI717" s="37">
        <v>0</v>
      </c>
      <c r="AJ717" s="32">
        <v>0</v>
      </c>
      <c r="AK717" s="32">
        <v>0</v>
      </c>
      <c r="AL717" s="37" t="s">
        <v>2466</v>
      </c>
      <c r="AM717" t="s">
        <v>642</v>
      </c>
      <c r="AN717" s="34">
        <v>5</v>
      </c>
      <c r="AX717"/>
      <c r="AY717"/>
    </row>
    <row r="718" spans="1:51" x14ac:dyDescent="0.25">
      <c r="A718" t="s">
        <v>2364</v>
      </c>
      <c r="B718" t="s">
        <v>1120</v>
      </c>
      <c r="C718" t="s">
        <v>2081</v>
      </c>
      <c r="D718" t="s">
        <v>2301</v>
      </c>
      <c r="E718" s="32">
        <v>61.166666666666664</v>
      </c>
      <c r="F718" s="32">
        <v>245.49166666666667</v>
      </c>
      <c r="G718" s="32">
        <v>0</v>
      </c>
      <c r="H718" s="37">
        <v>0</v>
      </c>
      <c r="I718" s="32">
        <v>239.98055555555555</v>
      </c>
      <c r="J718" s="32">
        <v>0</v>
      </c>
      <c r="K718" s="37">
        <v>0</v>
      </c>
      <c r="L718" s="32">
        <v>46.847222222222221</v>
      </c>
      <c r="M718" s="32">
        <v>0</v>
      </c>
      <c r="N718" s="37">
        <v>0</v>
      </c>
      <c r="O718" s="32">
        <v>41.336111111111109</v>
      </c>
      <c r="P718" s="32">
        <v>0</v>
      </c>
      <c r="Q718" s="37">
        <v>0</v>
      </c>
      <c r="R718" s="32">
        <v>0</v>
      </c>
      <c r="S718" s="32">
        <v>0</v>
      </c>
      <c r="T718" s="37" t="s">
        <v>2466</v>
      </c>
      <c r="U718" s="32">
        <v>5.5111111111111111</v>
      </c>
      <c r="V718" s="32">
        <v>0</v>
      </c>
      <c r="W718" s="37">
        <v>0</v>
      </c>
      <c r="X718" s="32">
        <v>63.380555555555553</v>
      </c>
      <c r="Y718" s="32">
        <v>0</v>
      </c>
      <c r="Z718" s="37">
        <v>0</v>
      </c>
      <c r="AA718" s="32">
        <v>0</v>
      </c>
      <c r="AB718" s="32">
        <v>0</v>
      </c>
      <c r="AC718" s="37" t="s">
        <v>2466</v>
      </c>
      <c r="AD718" s="32">
        <v>135.26388888888889</v>
      </c>
      <c r="AE718" s="32">
        <v>0</v>
      </c>
      <c r="AF718" s="37">
        <v>0</v>
      </c>
      <c r="AG718" s="32">
        <v>0</v>
      </c>
      <c r="AH718" s="32">
        <v>0</v>
      </c>
      <c r="AI718" s="37" t="s">
        <v>2466</v>
      </c>
      <c r="AJ718" s="32">
        <v>0</v>
      </c>
      <c r="AK718" s="32">
        <v>0</v>
      </c>
      <c r="AL718" s="37" t="s">
        <v>2466</v>
      </c>
      <c r="AM718" t="s">
        <v>167</v>
      </c>
      <c r="AN718" s="34">
        <v>5</v>
      </c>
      <c r="AX718"/>
      <c r="AY718"/>
    </row>
    <row r="719" spans="1:51" x14ac:dyDescent="0.25">
      <c r="A719" t="s">
        <v>2364</v>
      </c>
      <c r="B719" t="s">
        <v>954</v>
      </c>
      <c r="C719" t="s">
        <v>1968</v>
      </c>
      <c r="D719" t="s">
        <v>2244</v>
      </c>
      <c r="E719" s="32">
        <v>171.21111111111111</v>
      </c>
      <c r="F719" s="32">
        <v>446.59677777777773</v>
      </c>
      <c r="G719" s="32">
        <v>89.436111111111103</v>
      </c>
      <c r="H719" s="37">
        <v>0.20026143394078327</v>
      </c>
      <c r="I719" s="32">
        <v>428.99677777777777</v>
      </c>
      <c r="J719" s="32">
        <v>87.658333333333331</v>
      </c>
      <c r="K719" s="37">
        <v>0.20433331408083613</v>
      </c>
      <c r="L719" s="32">
        <v>46.205555555555556</v>
      </c>
      <c r="M719" s="32">
        <v>10.636111111111109</v>
      </c>
      <c r="N719" s="37">
        <v>0.23019117470241671</v>
      </c>
      <c r="O719" s="32">
        <v>40.722222222222221</v>
      </c>
      <c r="P719" s="32">
        <v>8.8583333333333325</v>
      </c>
      <c r="Q719" s="37">
        <v>0.21753069577080489</v>
      </c>
      <c r="R719" s="32">
        <v>2.1555555555555554</v>
      </c>
      <c r="S719" s="32">
        <v>0</v>
      </c>
      <c r="T719" s="37">
        <v>0</v>
      </c>
      <c r="U719" s="32">
        <v>3.3277777777777779</v>
      </c>
      <c r="V719" s="32">
        <v>1.7777777777777777</v>
      </c>
      <c r="W719" s="37">
        <v>0.53422370617696158</v>
      </c>
      <c r="X719" s="32">
        <v>132.17455555555557</v>
      </c>
      <c r="Y719" s="32">
        <v>71.519444444444446</v>
      </c>
      <c r="Z719" s="37">
        <v>0.54109842960193211</v>
      </c>
      <c r="AA719" s="32">
        <v>12.116666666666667</v>
      </c>
      <c r="AB719" s="32">
        <v>0</v>
      </c>
      <c r="AC719" s="37">
        <v>0</v>
      </c>
      <c r="AD719" s="32">
        <v>254.63333333333333</v>
      </c>
      <c r="AE719" s="32">
        <v>7.2805555555555559</v>
      </c>
      <c r="AF719" s="37">
        <v>2.859231138456168E-2</v>
      </c>
      <c r="AG719" s="32">
        <v>1.4666666666666666</v>
      </c>
      <c r="AH719" s="32">
        <v>0</v>
      </c>
      <c r="AI719" s="37">
        <v>0</v>
      </c>
      <c r="AJ719" s="32">
        <v>0</v>
      </c>
      <c r="AK719" s="32">
        <v>0</v>
      </c>
      <c r="AL719" s="37" t="s">
        <v>2466</v>
      </c>
      <c r="AM719" t="s">
        <v>472</v>
      </c>
      <c r="AN719" s="34">
        <v>5</v>
      </c>
      <c r="AX719"/>
      <c r="AY719"/>
    </row>
    <row r="720" spans="1:51" x14ac:dyDescent="0.25">
      <c r="A720" t="s">
        <v>2364</v>
      </c>
      <c r="B720" t="s">
        <v>1618</v>
      </c>
      <c r="C720" t="s">
        <v>2199</v>
      </c>
      <c r="D720" t="s">
        <v>2293</v>
      </c>
      <c r="E720" s="32">
        <v>118.48888888888889</v>
      </c>
      <c r="F720" s="32">
        <v>427.72777777777776</v>
      </c>
      <c r="G720" s="32">
        <v>0</v>
      </c>
      <c r="H720" s="37">
        <v>0</v>
      </c>
      <c r="I720" s="32">
        <v>383.30277777777781</v>
      </c>
      <c r="J720" s="32">
        <v>0</v>
      </c>
      <c r="K720" s="37">
        <v>0</v>
      </c>
      <c r="L720" s="32">
        <v>79.769444444444446</v>
      </c>
      <c r="M720" s="32">
        <v>0</v>
      </c>
      <c r="N720" s="37">
        <v>0</v>
      </c>
      <c r="O720" s="32">
        <v>57.491666666666667</v>
      </c>
      <c r="P720" s="32">
        <v>0</v>
      </c>
      <c r="Q720" s="37">
        <v>0</v>
      </c>
      <c r="R720" s="32">
        <v>16.677777777777777</v>
      </c>
      <c r="S720" s="32">
        <v>0</v>
      </c>
      <c r="T720" s="37">
        <v>0</v>
      </c>
      <c r="U720" s="32">
        <v>5.6</v>
      </c>
      <c r="V720" s="32">
        <v>0</v>
      </c>
      <c r="W720" s="37">
        <v>0</v>
      </c>
      <c r="X720" s="32">
        <v>70.136111111111106</v>
      </c>
      <c r="Y720" s="32">
        <v>0</v>
      </c>
      <c r="Z720" s="37">
        <v>0</v>
      </c>
      <c r="AA720" s="32">
        <v>22.147222222222222</v>
      </c>
      <c r="AB720" s="32">
        <v>0</v>
      </c>
      <c r="AC720" s="37">
        <v>0</v>
      </c>
      <c r="AD720" s="32">
        <v>183.3</v>
      </c>
      <c r="AE720" s="32">
        <v>0</v>
      </c>
      <c r="AF720" s="37">
        <v>0</v>
      </c>
      <c r="AG720" s="32">
        <v>72.375</v>
      </c>
      <c r="AH720" s="32">
        <v>0</v>
      </c>
      <c r="AI720" s="37">
        <v>0</v>
      </c>
      <c r="AJ720" s="32">
        <v>0</v>
      </c>
      <c r="AK720" s="32">
        <v>0</v>
      </c>
      <c r="AL720" s="37" t="s">
        <v>2466</v>
      </c>
      <c r="AM720" t="s">
        <v>675</v>
      </c>
      <c r="AN720" s="34">
        <v>5</v>
      </c>
      <c r="AX720"/>
      <c r="AY720"/>
    </row>
    <row r="721" spans="1:51" x14ac:dyDescent="0.25">
      <c r="A721" t="s">
        <v>2364</v>
      </c>
      <c r="B721" t="s">
        <v>1805</v>
      </c>
      <c r="C721" t="s">
        <v>2231</v>
      </c>
      <c r="D721" t="s">
        <v>2241</v>
      </c>
      <c r="E721" s="32">
        <v>20.633333333333333</v>
      </c>
      <c r="F721" s="32">
        <v>100.315</v>
      </c>
      <c r="G721" s="32">
        <v>10.121666666666666</v>
      </c>
      <c r="H721" s="37">
        <v>0.10089883533536027</v>
      </c>
      <c r="I721" s="32">
        <v>93.468888888888898</v>
      </c>
      <c r="J721" s="32">
        <v>10.121666666666666</v>
      </c>
      <c r="K721" s="37">
        <v>0.10828915147048333</v>
      </c>
      <c r="L721" s="32">
        <v>28.474444444444444</v>
      </c>
      <c r="M721" s="32">
        <v>0.24722222222222223</v>
      </c>
      <c r="N721" s="37">
        <v>8.6822491903070977E-3</v>
      </c>
      <c r="O721" s="32">
        <v>21.628333333333334</v>
      </c>
      <c r="P721" s="32">
        <v>0.24722222222222223</v>
      </c>
      <c r="Q721" s="37">
        <v>1.143047956641237E-2</v>
      </c>
      <c r="R721" s="32">
        <v>1.5933333333333335</v>
      </c>
      <c r="S721" s="32">
        <v>0</v>
      </c>
      <c r="T721" s="37">
        <v>0</v>
      </c>
      <c r="U721" s="32">
        <v>5.2527777777777782</v>
      </c>
      <c r="V721" s="32">
        <v>0</v>
      </c>
      <c r="W721" s="37">
        <v>0</v>
      </c>
      <c r="X721" s="32">
        <v>16.916111111111114</v>
      </c>
      <c r="Y721" s="32">
        <v>3.2577777777777777</v>
      </c>
      <c r="Z721" s="37">
        <v>0.19258432132418138</v>
      </c>
      <c r="AA721" s="32">
        <v>0</v>
      </c>
      <c r="AB721" s="32">
        <v>0</v>
      </c>
      <c r="AC721" s="37" t="s">
        <v>2466</v>
      </c>
      <c r="AD721" s="32">
        <v>54.92444444444444</v>
      </c>
      <c r="AE721" s="32">
        <v>6.6166666666666663</v>
      </c>
      <c r="AF721" s="37">
        <v>0.1204685224146302</v>
      </c>
      <c r="AG721" s="32">
        <v>0</v>
      </c>
      <c r="AH721" s="32">
        <v>0</v>
      </c>
      <c r="AI721" s="37" t="s">
        <v>2466</v>
      </c>
      <c r="AJ721" s="32">
        <v>0</v>
      </c>
      <c r="AK721" s="32">
        <v>0</v>
      </c>
      <c r="AL721" s="37" t="s">
        <v>2466</v>
      </c>
      <c r="AM721" t="s">
        <v>864</v>
      </c>
      <c r="AN721" s="34">
        <v>5</v>
      </c>
      <c r="AX721"/>
      <c r="AY721"/>
    </row>
    <row r="722" spans="1:51" x14ac:dyDescent="0.25">
      <c r="A722" t="s">
        <v>2364</v>
      </c>
      <c r="B722" t="s">
        <v>1876</v>
      </c>
      <c r="C722" t="s">
        <v>2236</v>
      </c>
      <c r="D722" t="s">
        <v>2248</v>
      </c>
      <c r="E722" s="32">
        <v>53.344444444444441</v>
      </c>
      <c r="F722" s="32">
        <v>220.73611111111109</v>
      </c>
      <c r="G722" s="32">
        <v>0</v>
      </c>
      <c r="H722" s="37">
        <v>0</v>
      </c>
      <c r="I722" s="32">
        <v>200.61944444444444</v>
      </c>
      <c r="J722" s="32">
        <v>0</v>
      </c>
      <c r="K722" s="37">
        <v>0</v>
      </c>
      <c r="L722" s="32">
        <v>33.491666666666667</v>
      </c>
      <c r="M722" s="32">
        <v>0</v>
      </c>
      <c r="N722" s="37">
        <v>0</v>
      </c>
      <c r="O722" s="32">
        <v>20.930555555555557</v>
      </c>
      <c r="P722" s="32">
        <v>0</v>
      </c>
      <c r="Q722" s="37">
        <v>0</v>
      </c>
      <c r="R722" s="32">
        <v>6.8722222222222218</v>
      </c>
      <c r="S722" s="32">
        <v>0</v>
      </c>
      <c r="T722" s="37">
        <v>0</v>
      </c>
      <c r="U722" s="32">
        <v>5.6888888888888891</v>
      </c>
      <c r="V722" s="32">
        <v>0</v>
      </c>
      <c r="W722" s="37">
        <v>0</v>
      </c>
      <c r="X722" s="32">
        <v>46.8</v>
      </c>
      <c r="Y722" s="32">
        <v>0</v>
      </c>
      <c r="Z722" s="37">
        <v>0</v>
      </c>
      <c r="AA722" s="32">
        <v>7.5555555555555554</v>
      </c>
      <c r="AB722" s="32">
        <v>0</v>
      </c>
      <c r="AC722" s="37">
        <v>0</v>
      </c>
      <c r="AD722" s="32">
        <v>132.88888888888889</v>
      </c>
      <c r="AE722" s="32">
        <v>0</v>
      </c>
      <c r="AF722" s="37">
        <v>0</v>
      </c>
      <c r="AG722" s="32">
        <v>0</v>
      </c>
      <c r="AH722" s="32">
        <v>0</v>
      </c>
      <c r="AI722" s="37" t="s">
        <v>2466</v>
      </c>
      <c r="AJ722" s="32">
        <v>0</v>
      </c>
      <c r="AK722" s="32">
        <v>0</v>
      </c>
      <c r="AL722" s="37" t="s">
        <v>2466</v>
      </c>
      <c r="AM722" t="s">
        <v>935</v>
      </c>
      <c r="AN722" s="34">
        <v>5</v>
      </c>
      <c r="AX722"/>
      <c r="AY722"/>
    </row>
    <row r="723" spans="1:51" x14ac:dyDescent="0.25">
      <c r="A723" t="s">
        <v>2364</v>
      </c>
      <c r="B723" t="s">
        <v>1094</v>
      </c>
      <c r="C723" t="s">
        <v>1939</v>
      </c>
      <c r="D723" t="s">
        <v>2293</v>
      </c>
      <c r="E723" s="32">
        <v>106.11111111111111</v>
      </c>
      <c r="F723" s="32">
        <v>284.22266666666667</v>
      </c>
      <c r="G723" s="32">
        <v>38.56688888888889</v>
      </c>
      <c r="H723" s="37">
        <v>0.13569251650896558</v>
      </c>
      <c r="I723" s="32">
        <v>266.16988888888892</v>
      </c>
      <c r="J723" s="32">
        <v>38.56688888888889</v>
      </c>
      <c r="K723" s="37">
        <v>0.14489576206341062</v>
      </c>
      <c r="L723" s="32">
        <v>26.694444444444443</v>
      </c>
      <c r="M723" s="32">
        <v>6.9944444444444445</v>
      </c>
      <c r="N723" s="37">
        <v>0.26201873048907387</v>
      </c>
      <c r="O723" s="32">
        <v>16.95</v>
      </c>
      <c r="P723" s="32">
        <v>6.9944444444444445</v>
      </c>
      <c r="Q723" s="37">
        <v>0.41265158964274012</v>
      </c>
      <c r="R723" s="32">
        <v>4.8555555555555552</v>
      </c>
      <c r="S723" s="32">
        <v>0</v>
      </c>
      <c r="T723" s="37">
        <v>0</v>
      </c>
      <c r="U723" s="32">
        <v>4.8888888888888893</v>
      </c>
      <c r="V723" s="32">
        <v>0</v>
      </c>
      <c r="W723" s="37">
        <v>0</v>
      </c>
      <c r="X723" s="32">
        <v>94.111333333333334</v>
      </c>
      <c r="Y723" s="32">
        <v>17.694666666666667</v>
      </c>
      <c r="Z723" s="37">
        <v>0.18801844623743508</v>
      </c>
      <c r="AA723" s="32">
        <v>8.3083333333333336</v>
      </c>
      <c r="AB723" s="32">
        <v>0</v>
      </c>
      <c r="AC723" s="37">
        <v>0</v>
      </c>
      <c r="AD723" s="32">
        <v>155.10855555555557</v>
      </c>
      <c r="AE723" s="32">
        <v>13.877777777777778</v>
      </c>
      <c r="AF723" s="37">
        <v>8.9471388138916322E-2</v>
      </c>
      <c r="AG723" s="32">
        <v>0</v>
      </c>
      <c r="AH723" s="32">
        <v>0</v>
      </c>
      <c r="AI723" s="37" t="s">
        <v>2466</v>
      </c>
      <c r="AJ723" s="32">
        <v>0</v>
      </c>
      <c r="AK723" s="32">
        <v>0</v>
      </c>
      <c r="AL723" s="37" t="s">
        <v>2466</v>
      </c>
      <c r="AM723" t="s">
        <v>140</v>
      </c>
      <c r="AN723" s="34">
        <v>5</v>
      </c>
      <c r="AX723"/>
      <c r="AY723"/>
    </row>
    <row r="724" spans="1:51" x14ac:dyDescent="0.25">
      <c r="A724" t="s">
        <v>2364</v>
      </c>
      <c r="B724" t="s">
        <v>1536</v>
      </c>
      <c r="C724" t="s">
        <v>1939</v>
      </c>
      <c r="D724" t="s">
        <v>2293</v>
      </c>
      <c r="E724" s="32">
        <v>42.855555555555554</v>
      </c>
      <c r="F724" s="32">
        <v>119.87499999999997</v>
      </c>
      <c r="G724" s="32">
        <v>1.2762222222222221</v>
      </c>
      <c r="H724" s="37">
        <v>1.0646275055034181E-2</v>
      </c>
      <c r="I724" s="32">
        <v>106.73622222222221</v>
      </c>
      <c r="J724" s="32">
        <v>1.2762222222222221</v>
      </c>
      <c r="K724" s="37">
        <v>1.195678651212855E-2</v>
      </c>
      <c r="L724" s="32">
        <v>25.445111111111103</v>
      </c>
      <c r="M724" s="32">
        <v>0.38644444444444448</v>
      </c>
      <c r="N724" s="37">
        <v>1.5187375003275029E-2</v>
      </c>
      <c r="O724" s="32">
        <v>19.428444444444438</v>
      </c>
      <c r="P724" s="32">
        <v>0.38644444444444448</v>
      </c>
      <c r="Q724" s="37">
        <v>1.9890652880084191E-2</v>
      </c>
      <c r="R724" s="32">
        <v>0</v>
      </c>
      <c r="S724" s="32">
        <v>0</v>
      </c>
      <c r="T724" s="37" t="s">
        <v>2466</v>
      </c>
      <c r="U724" s="32">
        <v>6.0166666666666666</v>
      </c>
      <c r="V724" s="32">
        <v>0</v>
      </c>
      <c r="W724" s="37">
        <v>0</v>
      </c>
      <c r="X724" s="32">
        <v>26.337888888888887</v>
      </c>
      <c r="Y724" s="32">
        <v>0.88977777777777778</v>
      </c>
      <c r="Z724" s="37">
        <v>3.3783185187372652E-2</v>
      </c>
      <c r="AA724" s="32">
        <v>7.1221111111111099</v>
      </c>
      <c r="AB724" s="32">
        <v>0</v>
      </c>
      <c r="AC724" s="37">
        <v>0</v>
      </c>
      <c r="AD724" s="32">
        <v>60.969888888888882</v>
      </c>
      <c r="AE724" s="32">
        <v>0</v>
      </c>
      <c r="AF724" s="37">
        <v>0</v>
      </c>
      <c r="AG724" s="32">
        <v>0</v>
      </c>
      <c r="AH724" s="32">
        <v>0</v>
      </c>
      <c r="AI724" s="37" t="s">
        <v>2466</v>
      </c>
      <c r="AJ724" s="32">
        <v>0</v>
      </c>
      <c r="AK724" s="32">
        <v>0</v>
      </c>
      <c r="AL724" s="37" t="s">
        <v>2466</v>
      </c>
      <c r="AM724" t="s">
        <v>591</v>
      </c>
      <c r="AN724" s="34">
        <v>5</v>
      </c>
      <c r="AX724"/>
      <c r="AY724"/>
    </row>
    <row r="725" spans="1:51" x14ac:dyDescent="0.25">
      <c r="A725" t="s">
        <v>2364</v>
      </c>
      <c r="B725" t="s">
        <v>1202</v>
      </c>
      <c r="C725" t="s">
        <v>1890</v>
      </c>
      <c r="D725" t="s">
        <v>2320</v>
      </c>
      <c r="E725" s="32">
        <v>45.833333333333336</v>
      </c>
      <c r="F725" s="32">
        <v>149.51055555555558</v>
      </c>
      <c r="G725" s="32">
        <v>1.0249999999999999</v>
      </c>
      <c r="H725" s="37">
        <v>6.8557032390875391E-3</v>
      </c>
      <c r="I725" s="32">
        <v>134.24166666666667</v>
      </c>
      <c r="J725" s="32">
        <v>1.0249999999999999</v>
      </c>
      <c r="K725" s="37">
        <v>7.6354832702216144E-3</v>
      </c>
      <c r="L725" s="32">
        <v>31.23</v>
      </c>
      <c r="M725" s="32">
        <v>0</v>
      </c>
      <c r="N725" s="37">
        <v>0</v>
      </c>
      <c r="O725" s="32">
        <v>21.219444444444445</v>
      </c>
      <c r="P725" s="32">
        <v>0</v>
      </c>
      <c r="Q725" s="37">
        <v>0</v>
      </c>
      <c r="R725" s="32">
        <v>4.5688888888888899</v>
      </c>
      <c r="S725" s="32">
        <v>0</v>
      </c>
      <c r="T725" s="37">
        <v>0</v>
      </c>
      <c r="U725" s="32">
        <v>5.4416666666666664</v>
      </c>
      <c r="V725" s="32">
        <v>0</v>
      </c>
      <c r="W725" s="37">
        <v>0</v>
      </c>
      <c r="X725" s="32">
        <v>34.927777777777777</v>
      </c>
      <c r="Y725" s="32">
        <v>1.0249999999999999</v>
      </c>
      <c r="Z725" s="37">
        <v>2.9346270081119768E-2</v>
      </c>
      <c r="AA725" s="32">
        <v>5.2583333333333337</v>
      </c>
      <c r="AB725" s="32">
        <v>0</v>
      </c>
      <c r="AC725" s="37">
        <v>0</v>
      </c>
      <c r="AD725" s="32">
        <v>78.094444444444449</v>
      </c>
      <c r="AE725" s="32">
        <v>0</v>
      </c>
      <c r="AF725" s="37">
        <v>0</v>
      </c>
      <c r="AG725" s="32">
        <v>0</v>
      </c>
      <c r="AH725" s="32">
        <v>0</v>
      </c>
      <c r="AI725" s="37" t="s">
        <v>2466</v>
      </c>
      <c r="AJ725" s="32">
        <v>0</v>
      </c>
      <c r="AK725" s="32">
        <v>0</v>
      </c>
      <c r="AL725" s="37" t="s">
        <v>2466</v>
      </c>
      <c r="AM725" t="s">
        <v>250</v>
      </c>
      <c r="AN725" s="34">
        <v>5</v>
      </c>
      <c r="AX725"/>
      <c r="AY725"/>
    </row>
    <row r="726" spans="1:51" x14ac:dyDescent="0.25">
      <c r="A726" t="s">
        <v>2364</v>
      </c>
      <c r="B726" t="s">
        <v>1698</v>
      </c>
      <c r="C726" t="s">
        <v>1938</v>
      </c>
      <c r="D726" t="s">
        <v>2287</v>
      </c>
      <c r="E726" s="32">
        <v>60.833333333333336</v>
      </c>
      <c r="F726" s="32">
        <v>237.48333333333335</v>
      </c>
      <c r="G726" s="32">
        <v>0</v>
      </c>
      <c r="H726" s="37">
        <v>0</v>
      </c>
      <c r="I726" s="32">
        <v>215.03888888888889</v>
      </c>
      <c r="J726" s="32">
        <v>0</v>
      </c>
      <c r="K726" s="37">
        <v>0</v>
      </c>
      <c r="L726" s="32">
        <v>33.261111111111113</v>
      </c>
      <c r="M726" s="32">
        <v>0</v>
      </c>
      <c r="N726" s="37">
        <v>0</v>
      </c>
      <c r="O726" s="32">
        <v>22.15</v>
      </c>
      <c r="P726" s="32">
        <v>0</v>
      </c>
      <c r="Q726" s="37">
        <v>0</v>
      </c>
      <c r="R726" s="32">
        <v>5.9111111111111114</v>
      </c>
      <c r="S726" s="32">
        <v>0</v>
      </c>
      <c r="T726" s="37">
        <v>0</v>
      </c>
      <c r="U726" s="32">
        <v>5.2</v>
      </c>
      <c r="V726" s="32">
        <v>0</v>
      </c>
      <c r="W726" s="37">
        <v>0</v>
      </c>
      <c r="X726" s="32">
        <v>88.177777777777777</v>
      </c>
      <c r="Y726" s="32">
        <v>0</v>
      </c>
      <c r="Z726" s="37">
        <v>0</v>
      </c>
      <c r="AA726" s="32">
        <v>11.333333333333334</v>
      </c>
      <c r="AB726" s="32">
        <v>0</v>
      </c>
      <c r="AC726" s="37">
        <v>0</v>
      </c>
      <c r="AD726" s="32">
        <v>104.71111111111111</v>
      </c>
      <c r="AE726" s="32">
        <v>0</v>
      </c>
      <c r="AF726" s="37">
        <v>0</v>
      </c>
      <c r="AG726" s="32">
        <v>0</v>
      </c>
      <c r="AH726" s="32">
        <v>0</v>
      </c>
      <c r="AI726" s="37" t="s">
        <v>2466</v>
      </c>
      <c r="AJ726" s="32">
        <v>0</v>
      </c>
      <c r="AK726" s="32">
        <v>0</v>
      </c>
      <c r="AL726" s="37" t="s">
        <v>2466</v>
      </c>
      <c r="AM726" t="s">
        <v>756</v>
      </c>
      <c r="AN726" s="34">
        <v>5</v>
      </c>
      <c r="AX726"/>
      <c r="AY726"/>
    </row>
    <row r="727" spans="1:51" x14ac:dyDescent="0.25">
      <c r="A727" t="s">
        <v>2364</v>
      </c>
      <c r="B727" t="s">
        <v>1032</v>
      </c>
      <c r="C727" t="s">
        <v>2051</v>
      </c>
      <c r="D727" t="s">
        <v>2278</v>
      </c>
      <c r="E727" s="32">
        <v>134.5888888888889</v>
      </c>
      <c r="F727" s="32">
        <v>425.53311111111128</v>
      </c>
      <c r="G727" s="32">
        <v>168.25933333333336</v>
      </c>
      <c r="H727" s="37">
        <v>0.3954083217966064</v>
      </c>
      <c r="I727" s="32">
        <v>407.61300000000017</v>
      </c>
      <c r="J727" s="32">
        <v>168.25933333333336</v>
      </c>
      <c r="K727" s="37">
        <v>0.41279187202894235</v>
      </c>
      <c r="L727" s="32">
        <v>50.683444444444454</v>
      </c>
      <c r="M727" s="32">
        <v>0.26333333333333331</v>
      </c>
      <c r="N727" s="37">
        <v>5.19564793237327E-3</v>
      </c>
      <c r="O727" s="32">
        <v>38.369111111111117</v>
      </c>
      <c r="P727" s="32">
        <v>0.26333333333333331</v>
      </c>
      <c r="Q727" s="37">
        <v>6.8631596017629908E-3</v>
      </c>
      <c r="R727" s="32">
        <v>7.0698888888888884</v>
      </c>
      <c r="S727" s="32">
        <v>0</v>
      </c>
      <c r="T727" s="37">
        <v>0</v>
      </c>
      <c r="U727" s="32">
        <v>5.2444444444444445</v>
      </c>
      <c r="V727" s="32">
        <v>0</v>
      </c>
      <c r="W727" s="37">
        <v>0</v>
      </c>
      <c r="X727" s="32">
        <v>125.77722222222226</v>
      </c>
      <c r="Y727" s="32">
        <v>48.009444444444476</v>
      </c>
      <c r="Z727" s="37">
        <v>0.38170221599918741</v>
      </c>
      <c r="AA727" s="32">
        <v>5.6057777777777789</v>
      </c>
      <c r="AB727" s="32">
        <v>0</v>
      </c>
      <c r="AC727" s="37">
        <v>0</v>
      </c>
      <c r="AD727" s="32">
        <v>243.46666666666678</v>
      </c>
      <c r="AE727" s="32">
        <v>119.98655555555554</v>
      </c>
      <c r="AF727" s="37">
        <v>0.49282539247900664</v>
      </c>
      <c r="AG727" s="32">
        <v>0</v>
      </c>
      <c r="AH727" s="32">
        <v>0</v>
      </c>
      <c r="AI727" s="37" t="s">
        <v>2466</v>
      </c>
      <c r="AJ727" s="32">
        <v>0</v>
      </c>
      <c r="AK727" s="32">
        <v>0</v>
      </c>
      <c r="AL727" s="37" t="s">
        <v>2466</v>
      </c>
      <c r="AM727" t="s">
        <v>76</v>
      </c>
      <c r="AN727" s="34">
        <v>5</v>
      </c>
      <c r="AX727"/>
      <c r="AY727"/>
    </row>
    <row r="728" spans="1:51" x14ac:dyDescent="0.25">
      <c r="A728" t="s">
        <v>2364</v>
      </c>
      <c r="B728" t="s">
        <v>1656</v>
      </c>
      <c r="C728" t="s">
        <v>2016</v>
      </c>
      <c r="D728" t="s">
        <v>2278</v>
      </c>
      <c r="E728" s="32">
        <v>41.277777777777779</v>
      </c>
      <c r="F728" s="32">
        <v>119.08488888888888</v>
      </c>
      <c r="G728" s="32">
        <v>23.166222222222217</v>
      </c>
      <c r="H728" s="37">
        <v>0.19453536412867009</v>
      </c>
      <c r="I728" s="32">
        <v>108.06266666666664</v>
      </c>
      <c r="J728" s="32">
        <v>23.166222222222217</v>
      </c>
      <c r="K728" s="37">
        <v>0.21437766563434385</v>
      </c>
      <c r="L728" s="32">
        <v>15.032888888888888</v>
      </c>
      <c r="M728" s="32">
        <v>2.6606666666666672</v>
      </c>
      <c r="N728" s="37">
        <v>0.17698971144749295</v>
      </c>
      <c r="O728" s="32">
        <v>9.3439999999999994</v>
      </c>
      <c r="P728" s="32">
        <v>2.6606666666666672</v>
      </c>
      <c r="Q728" s="37">
        <v>0.28474600456621013</v>
      </c>
      <c r="R728" s="32">
        <v>0</v>
      </c>
      <c r="S728" s="32">
        <v>0</v>
      </c>
      <c r="T728" s="37" t="s">
        <v>2466</v>
      </c>
      <c r="U728" s="32">
        <v>5.6888888888888891</v>
      </c>
      <c r="V728" s="32">
        <v>0</v>
      </c>
      <c r="W728" s="37">
        <v>0</v>
      </c>
      <c r="X728" s="32">
        <v>27.456777777777774</v>
      </c>
      <c r="Y728" s="32">
        <v>5.3008888888888883</v>
      </c>
      <c r="Z728" s="37">
        <v>0.19306303644920705</v>
      </c>
      <c r="AA728" s="32">
        <v>5.333333333333333</v>
      </c>
      <c r="AB728" s="32">
        <v>0</v>
      </c>
      <c r="AC728" s="37">
        <v>0</v>
      </c>
      <c r="AD728" s="32">
        <v>71.261888888888876</v>
      </c>
      <c r="AE728" s="32">
        <v>15.204666666666663</v>
      </c>
      <c r="AF728" s="37">
        <v>0.21336322828003745</v>
      </c>
      <c r="AG728" s="32">
        <v>0</v>
      </c>
      <c r="AH728" s="32">
        <v>0</v>
      </c>
      <c r="AI728" s="37" t="s">
        <v>2466</v>
      </c>
      <c r="AJ728" s="32">
        <v>0</v>
      </c>
      <c r="AK728" s="32">
        <v>0</v>
      </c>
      <c r="AL728" s="37" t="s">
        <v>2466</v>
      </c>
      <c r="AM728" t="s">
        <v>714</v>
      </c>
      <c r="AN728" s="34">
        <v>5</v>
      </c>
      <c r="AX728"/>
      <c r="AY728"/>
    </row>
    <row r="729" spans="1:51" x14ac:dyDescent="0.25">
      <c r="A729" t="s">
        <v>2364</v>
      </c>
      <c r="B729" t="s">
        <v>1332</v>
      </c>
      <c r="C729" t="s">
        <v>2145</v>
      </c>
      <c r="D729" t="s">
        <v>2284</v>
      </c>
      <c r="E729" s="32">
        <v>37.855555555555554</v>
      </c>
      <c r="F729" s="32">
        <v>149.68544444444447</v>
      </c>
      <c r="G729" s="32">
        <v>16.017666666666663</v>
      </c>
      <c r="H729" s="37">
        <v>0.10700884595770831</v>
      </c>
      <c r="I729" s="32">
        <v>128.97877777777779</v>
      </c>
      <c r="J729" s="32">
        <v>15.784333333333333</v>
      </c>
      <c r="K729" s="37">
        <v>0.12237930615630993</v>
      </c>
      <c r="L729" s="32">
        <v>37.236111111111128</v>
      </c>
      <c r="M729" s="32">
        <v>0.23333333333333334</v>
      </c>
      <c r="N729" s="37">
        <v>6.2663185378590046E-3</v>
      </c>
      <c r="O729" s="32">
        <v>19.376111111111122</v>
      </c>
      <c r="P729" s="32">
        <v>0</v>
      </c>
      <c r="Q729" s="37">
        <v>0</v>
      </c>
      <c r="R729" s="32">
        <v>12.882222222222229</v>
      </c>
      <c r="S729" s="32">
        <v>0.23333333333333334</v>
      </c>
      <c r="T729" s="37">
        <v>1.8112816974297043E-2</v>
      </c>
      <c r="U729" s="32">
        <v>4.9777777777777779</v>
      </c>
      <c r="V729" s="32">
        <v>0</v>
      </c>
      <c r="W729" s="37">
        <v>0</v>
      </c>
      <c r="X729" s="32">
        <v>23.996000000000002</v>
      </c>
      <c r="Y729" s="32">
        <v>13.209333333333332</v>
      </c>
      <c r="Z729" s="37">
        <v>0.55048063566149896</v>
      </c>
      <c r="AA729" s="32">
        <v>2.8466666666666658</v>
      </c>
      <c r="AB729" s="32">
        <v>0</v>
      </c>
      <c r="AC729" s="37">
        <v>0</v>
      </c>
      <c r="AD729" s="32">
        <v>85.323333333333338</v>
      </c>
      <c r="AE729" s="32">
        <v>2.5750000000000002</v>
      </c>
      <c r="AF729" s="37">
        <v>3.0179317888815095E-2</v>
      </c>
      <c r="AG729" s="32">
        <v>0.28333333333333333</v>
      </c>
      <c r="AH729" s="32">
        <v>0</v>
      </c>
      <c r="AI729" s="37">
        <v>0</v>
      </c>
      <c r="AJ729" s="32">
        <v>0</v>
      </c>
      <c r="AK729" s="32">
        <v>0</v>
      </c>
      <c r="AL729" s="37" t="s">
        <v>2466</v>
      </c>
      <c r="AM729" t="s">
        <v>382</v>
      </c>
      <c r="AN729" s="34">
        <v>5</v>
      </c>
      <c r="AX729"/>
      <c r="AY729"/>
    </row>
    <row r="730" spans="1:51" x14ac:dyDescent="0.25">
      <c r="A730" t="s">
        <v>2364</v>
      </c>
      <c r="B730" t="s">
        <v>1338</v>
      </c>
      <c r="C730" t="s">
        <v>2134</v>
      </c>
      <c r="D730" t="s">
        <v>2293</v>
      </c>
      <c r="E730" s="32">
        <v>76.711111111111109</v>
      </c>
      <c r="F730" s="32">
        <v>215.83222222222224</v>
      </c>
      <c r="G730" s="32">
        <v>29.727777777777774</v>
      </c>
      <c r="H730" s="37">
        <v>0.1377355867983876</v>
      </c>
      <c r="I730" s="32">
        <v>196.94888888888892</v>
      </c>
      <c r="J730" s="32">
        <v>29.727777777777774</v>
      </c>
      <c r="K730" s="37">
        <v>0.15094158664966653</v>
      </c>
      <c r="L730" s="32">
        <v>16.213444444444445</v>
      </c>
      <c r="M730" s="32">
        <v>0</v>
      </c>
      <c r="N730" s="37">
        <v>0</v>
      </c>
      <c r="O730" s="32">
        <v>6.6634444444444449</v>
      </c>
      <c r="P730" s="32">
        <v>0</v>
      </c>
      <c r="Q730" s="37">
        <v>0</v>
      </c>
      <c r="R730" s="32">
        <v>3.8222222222222224</v>
      </c>
      <c r="S730" s="32">
        <v>0</v>
      </c>
      <c r="T730" s="37">
        <v>0</v>
      </c>
      <c r="U730" s="32">
        <v>5.7277777777777779</v>
      </c>
      <c r="V730" s="32">
        <v>0</v>
      </c>
      <c r="W730" s="37">
        <v>0</v>
      </c>
      <c r="X730" s="32">
        <v>63.308000000000021</v>
      </c>
      <c r="Y730" s="32">
        <v>4.3055555555555554</v>
      </c>
      <c r="Z730" s="37">
        <v>6.8009660004352587E-2</v>
      </c>
      <c r="AA730" s="32">
        <v>9.3333333333333339</v>
      </c>
      <c r="AB730" s="32">
        <v>0</v>
      </c>
      <c r="AC730" s="37">
        <v>0</v>
      </c>
      <c r="AD730" s="32">
        <v>126.97744444444444</v>
      </c>
      <c r="AE730" s="32">
        <v>25.422222222222221</v>
      </c>
      <c r="AF730" s="37">
        <v>0.20021053607946118</v>
      </c>
      <c r="AG730" s="32">
        <v>0</v>
      </c>
      <c r="AH730" s="32">
        <v>0</v>
      </c>
      <c r="AI730" s="37" t="s">
        <v>2466</v>
      </c>
      <c r="AJ730" s="32">
        <v>0</v>
      </c>
      <c r="AK730" s="32">
        <v>0</v>
      </c>
      <c r="AL730" s="37" t="s">
        <v>2466</v>
      </c>
      <c r="AM730" t="s">
        <v>389</v>
      </c>
      <c r="AN730" s="34">
        <v>5</v>
      </c>
      <c r="AX730"/>
      <c r="AY730"/>
    </row>
    <row r="731" spans="1:51" x14ac:dyDescent="0.25">
      <c r="A731" t="s">
        <v>2364</v>
      </c>
      <c r="B731" t="s">
        <v>1254</v>
      </c>
      <c r="C731" t="s">
        <v>1912</v>
      </c>
      <c r="D731" t="s">
        <v>2316</v>
      </c>
      <c r="E731" s="32">
        <v>84.5</v>
      </c>
      <c r="F731" s="32">
        <v>307.24355555555553</v>
      </c>
      <c r="G731" s="32">
        <v>0</v>
      </c>
      <c r="H731" s="37">
        <v>0</v>
      </c>
      <c r="I731" s="32">
        <v>282.30188888888887</v>
      </c>
      <c r="J731" s="32">
        <v>0</v>
      </c>
      <c r="K731" s="37">
        <v>0</v>
      </c>
      <c r="L731" s="32">
        <v>52.986111111111114</v>
      </c>
      <c r="M731" s="32">
        <v>0</v>
      </c>
      <c r="N731" s="37">
        <v>0</v>
      </c>
      <c r="O731" s="32">
        <v>31.408333333333335</v>
      </c>
      <c r="P731" s="32">
        <v>0</v>
      </c>
      <c r="Q731" s="37">
        <v>0</v>
      </c>
      <c r="R731" s="32">
        <v>14.755555555555556</v>
      </c>
      <c r="S731" s="32">
        <v>0</v>
      </c>
      <c r="T731" s="37">
        <v>0</v>
      </c>
      <c r="U731" s="32">
        <v>6.822222222222222</v>
      </c>
      <c r="V731" s="32">
        <v>0</v>
      </c>
      <c r="W731" s="37">
        <v>0</v>
      </c>
      <c r="X731" s="32">
        <v>85.708333333333329</v>
      </c>
      <c r="Y731" s="32">
        <v>0</v>
      </c>
      <c r="Z731" s="37">
        <v>0</v>
      </c>
      <c r="AA731" s="32">
        <v>3.3638888888888889</v>
      </c>
      <c r="AB731" s="32">
        <v>0</v>
      </c>
      <c r="AC731" s="37">
        <v>0</v>
      </c>
      <c r="AD731" s="32">
        <v>165.18522222222222</v>
      </c>
      <c r="AE731" s="32">
        <v>0</v>
      </c>
      <c r="AF731" s="37">
        <v>0</v>
      </c>
      <c r="AG731" s="32">
        <v>0</v>
      </c>
      <c r="AH731" s="32">
        <v>0</v>
      </c>
      <c r="AI731" s="37" t="s">
        <v>2466</v>
      </c>
      <c r="AJ731" s="32">
        <v>0</v>
      </c>
      <c r="AK731" s="32">
        <v>0</v>
      </c>
      <c r="AL731" s="37" t="s">
        <v>2466</v>
      </c>
      <c r="AM731" t="s">
        <v>303</v>
      </c>
      <c r="AN731" s="34">
        <v>5</v>
      </c>
      <c r="AX731"/>
      <c r="AY731"/>
    </row>
    <row r="732" spans="1:51" x14ac:dyDescent="0.25">
      <c r="A732" t="s">
        <v>2364</v>
      </c>
      <c r="B732" t="s">
        <v>1440</v>
      </c>
      <c r="C732" t="s">
        <v>1910</v>
      </c>
      <c r="D732" t="s">
        <v>2278</v>
      </c>
      <c r="E732" s="32">
        <v>42.011111111111113</v>
      </c>
      <c r="F732" s="32">
        <v>152.74266666666665</v>
      </c>
      <c r="G732" s="32">
        <v>18.013333333333332</v>
      </c>
      <c r="H732" s="37">
        <v>0.11793255759141738</v>
      </c>
      <c r="I732" s="32">
        <v>147.58711111111108</v>
      </c>
      <c r="J732" s="32">
        <v>18.013333333333332</v>
      </c>
      <c r="K732" s="37">
        <v>0.12205221172580563</v>
      </c>
      <c r="L732" s="32">
        <v>34.071111111111101</v>
      </c>
      <c r="M732" s="32">
        <v>6.7943333333333333</v>
      </c>
      <c r="N732" s="37">
        <v>0.19941625358726853</v>
      </c>
      <c r="O732" s="32">
        <v>28.915555555555546</v>
      </c>
      <c r="P732" s="32">
        <v>6.7943333333333333</v>
      </c>
      <c r="Q732" s="37">
        <v>0.23497156470949901</v>
      </c>
      <c r="R732" s="32">
        <v>0</v>
      </c>
      <c r="S732" s="32">
        <v>0</v>
      </c>
      <c r="T732" s="37" t="s">
        <v>2466</v>
      </c>
      <c r="U732" s="32">
        <v>5.1555555555555559</v>
      </c>
      <c r="V732" s="32">
        <v>0</v>
      </c>
      <c r="W732" s="37">
        <v>0</v>
      </c>
      <c r="X732" s="32">
        <v>37.023444444444451</v>
      </c>
      <c r="Y732" s="32">
        <v>0</v>
      </c>
      <c r="Z732" s="37">
        <v>0</v>
      </c>
      <c r="AA732" s="32">
        <v>0</v>
      </c>
      <c r="AB732" s="32">
        <v>0</v>
      </c>
      <c r="AC732" s="37" t="s">
        <v>2466</v>
      </c>
      <c r="AD732" s="32">
        <v>81.648111111111106</v>
      </c>
      <c r="AE732" s="32">
        <v>11.218999999999999</v>
      </c>
      <c r="AF732" s="37">
        <v>0.1374067305088367</v>
      </c>
      <c r="AG732" s="32">
        <v>0</v>
      </c>
      <c r="AH732" s="32">
        <v>0</v>
      </c>
      <c r="AI732" s="37" t="s">
        <v>2466</v>
      </c>
      <c r="AJ732" s="32">
        <v>0</v>
      </c>
      <c r="AK732" s="32">
        <v>0</v>
      </c>
      <c r="AL732" s="37" t="s">
        <v>2466</v>
      </c>
      <c r="AM732" t="s">
        <v>494</v>
      </c>
      <c r="AN732" s="34">
        <v>5</v>
      </c>
      <c r="AX732"/>
      <c r="AY732"/>
    </row>
    <row r="733" spans="1:51" x14ac:dyDescent="0.25">
      <c r="A733" t="s">
        <v>2364</v>
      </c>
      <c r="B733" t="s">
        <v>1180</v>
      </c>
      <c r="C733" t="s">
        <v>2096</v>
      </c>
      <c r="D733" t="s">
        <v>2278</v>
      </c>
      <c r="E733" s="32">
        <v>101.45555555555555</v>
      </c>
      <c r="F733" s="32">
        <v>431.13311111111108</v>
      </c>
      <c r="G733" s="32">
        <v>207.44333333333333</v>
      </c>
      <c r="H733" s="37">
        <v>0.48115843572931077</v>
      </c>
      <c r="I733" s="32">
        <v>406.51088888888887</v>
      </c>
      <c r="J733" s="32">
        <v>207.44333333333333</v>
      </c>
      <c r="K733" s="37">
        <v>0.51030203372986049</v>
      </c>
      <c r="L733" s="32">
        <v>91.66722222222225</v>
      </c>
      <c r="M733" s="32">
        <v>6.8577777777777786</v>
      </c>
      <c r="N733" s="37">
        <v>7.4811667808073884E-2</v>
      </c>
      <c r="O733" s="32">
        <v>72.378333333333359</v>
      </c>
      <c r="P733" s="32">
        <v>6.8577777777777786</v>
      </c>
      <c r="Q733" s="37">
        <v>9.4749042454387034E-2</v>
      </c>
      <c r="R733" s="32">
        <v>13.866666666666667</v>
      </c>
      <c r="S733" s="32">
        <v>0</v>
      </c>
      <c r="T733" s="37">
        <v>0</v>
      </c>
      <c r="U733" s="32">
        <v>5.4222222222222225</v>
      </c>
      <c r="V733" s="32">
        <v>0</v>
      </c>
      <c r="W733" s="37">
        <v>0</v>
      </c>
      <c r="X733" s="32">
        <v>95.95177777777775</v>
      </c>
      <c r="Y733" s="32">
        <v>64.848888888888879</v>
      </c>
      <c r="Z733" s="37">
        <v>0.67584874809800299</v>
      </c>
      <c r="AA733" s="32">
        <v>5.333333333333333</v>
      </c>
      <c r="AB733" s="32">
        <v>0</v>
      </c>
      <c r="AC733" s="37">
        <v>0</v>
      </c>
      <c r="AD733" s="32">
        <v>238.18077777777773</v>
      </c>
      <c r="AE733" s="32">
        <v>135.73666666666665</v>
      </c>
      <c r="AF733" s="37">
        <v>0.56988925778598609</v>
      </c>
      <c r="AG733" s="32">
        <v>0</v>
      </c>
      <c r="AH733" s="32">
        <v>0</v>
      </c>
      <c r="AI733" s="37" t="s">
        <v>2466</v>
      </c>
      <c r="AJ733" s="32">
        <v>0</v>
      </c>
      <c r="AK733" s="32">
        <v>0</v>
      </c>
      <c r="AL733" s="37" t="s">
        <v>2466</v>
      </c>
      <c r="AM733" t="s">
        <v>228</v>
      </c>
      <c r="AN733" s="34">
        <v>5</v>
      </c>
      <c r="AX733"/>
      <c r="AY733"/>
    </row>
    <row r="734" spans="1:51" x14ac:dyDescent="0.25">
      <c r="A734" t="s">
        <v>2364</v>
      </c>
      <c r="B734" t="s">
        <v>1566</v>
      </c>
      <c r="C734" t="s">
        <v>1895</v>
      </c>
      <c r="D734" t="s">
        <v>2324</v>
      </c>
      <c r="E734" s="32">
        <v>68.75555555555556</v>
      </c>
      <c r="F734" s="32">
        <v>207.01777777777775</v>
      </c>
      <c r="G734" s="32">
        <v>0</v>
      </c>
      <c r="H734" s="37">
        <v>0</v>
      </c>
      <c r="I734" s="32">
        <v>195.17722222222221</v>
      </c>
      <c r="J734" s="32">
        <v>0</v>
      </c>
      <c r="K734" s="37">
        <v>0</v>
      </c>
      <c r="L734" s="32">
        <v>32.751111111111108</v>
      </c>
      <c r="M734" s="32">
        <v>0</v>
      </c>
      <c r="N734" s="37">
        <v>0</v>
      </c>
      <c r="O734" s="32">
        <v>28.213333333333331</v>
      </c>
      <c r="P734" s="32">
        <v>0</v>
      </c>
      <c r="Q734" s="37">
        <v>0</v>
      </c>
      <c r="R734" s="32">
        <v>0.71111111111111114</v>
      </c>
      <c r="S734" s="32">
        <v>0</v>
      </c>
      <c r="T734" s="37">
        <v>0</v>
      </c>
      <c r="U734" s="32">
        <v>3.8266666666666662</v>
      </c>
      <c r="V734" s="32">
        <v>0</v>
      </c>
      <c r="W734" s="37">
        <v>0</v>
      </c>
      <c r="X734" s="32">
        <v>41.274999999999999</v>
      </c>
      <c r="Y734" s="32">
        <v>0</v>
      </c>
      <c r="Z734" s="37">
        <v>0</v>
      </c>
      <c r="AA734" s="32">
        <v>7.302777777777778</v>
      </c>
      <c r="AB734" s="32">
        <v>0</v>
      </c>
      <c r="AC734" s="37">
        <v>0</v>
      </c>
      <c r="AD734" s="32">
        <v>111.14722222222223</v>
      </c>
      <c r="AE734" s="32">
        <v>0</v>
      </c>
      <c r="AF734" s="37">
        <v>0</v>
      </c>
      <c r="AG734" s="32">
        <v>14.541666666666666</v>
      </c>
      <c r="AH734" s="32">
        <v>0</v>
      </c>
      <c r="AI734" s="37">
        <v>0</v>
      </c>
      <c r="AJ734" s="32">
        <v>0</v>
      </c>
      <c r="AK734" s="32">
        <v>0</v>
      </c>
      <c r="AL734" s="37" t="s">
        <v>2466</v>
      </c>
      <c r="AM734" t="s">
        <v>622</v>
      </c>
      <c r="AN734" s="34">
        <v>5</v>
      </c>
      <c r="AX734"/>
      <c r="AY734"/>
    </row>
    <row r="735" spans="1:51" x14ac:dyDescent="0.25">
      <c r="A735" t="s">
        <v>2364</v>
      </c>
      <c r="B735" t="s">
        <v>1558</v>
      </c>
      <c r="C735" t="s">
        <v>1895</v>
      </c>
      <c r="D735" t="s">
        <v>2324</v>
      </c>
      <c r="E735" s="32">
        <v>60.144444444444446</v>
      </c>
      <c r="F735" s="32">
        <v>181.94444444444443</v>
      </c>
      <c r="G735" s="32">
        <v>0</v>
      </c>
      <c r="H735" s="37">
        <v>0</v>
      </c>
      <c r="I735" s="32">
        <v>170.37777777777777</v>
      </c>
      <c r="J735" s="32">
        <v>0</v>
      </c>
      <c r="K735" s="37">
        <v>0</v>
      </c>
      <c r="L735" s="32">
        <v>23.738888888888891</v>
      </c>
      <c r="M735" s="32">
        <v>0</v>
      </c>
      <c r="N735" s="37">
        <v>0</v>
      </c>
      <c r="O735" s="32">
        <v>18.072222222222223</v>
      </c>
      <c r="P735" s="32">
        <v>0</v>
      </c>
      <c r="Q735" s="37">
        <v>0</v>
      </c>
      <c r="R735" s="32">
        <v>0.8666666666666667</v>
      </c>
      <c r="S735" s="32">
        <v>0</v>
      </c>
      <c r="T735" s="37">
        <v>0</v>
      </c>
      <c r="U735" s="32">
        <v>4.8</v>
      </c>
      <c r="V735" s="32">
        <v>0</v>
      </c>
      <c r="W735" s="37">
        <v>0</v>
      </c>
      <c r="X735" s="32">
        <v>42.65</v>
      </c>
      <c r="Y735" s="32">
        <v>0</v>
      </c>
      <c r="Z735" s="37">
        <v>0</v>
      </c>
      <c r="AA735" s="32">
        <v>5.9</v>
      </c>
      <c r="AB735" s="32">
        <v>0</v>
      </c>
      <c r="AC735" s="37">
        <v>0</v>
      </c>
      <c r="AD735" s="32">
        <v>90.13333333333334</v>
      </c>
      <c r="AE735" s="32">
        <v>0</v>
      </c>
      <c r="AF735" s="37">
        <v>0</v>
      </c>
      <c r="AG735" s="32">
        <v>19.522222222222222</v>
      </c>
      <c r="AH735" s="32">
        <v>0</v>
      </c>
      <c r="AI735" s="37">
        <v>0</v>
      </c>
      <c r="AJ735" s="32">
        <v>0</v>
      </c>
      <c r="AK735" s="32">
        <v>0</v>
      </c>
      <c r="AL735" s="37" t="s">
        <v>2466</v>
      </c>
      <c r="AM735" t="s">
        <v>614</v>
      </c>
      <c r="AN735" s="34">
        <v>5</v>
      </c>
      <c r="AX735"/>
      <c r="AY735"/>
    </row>
    <row r="736" spans="1:51" x14ac:dyDescent="0.25">
      <c r="A736" t="s">
        <v>2364</v>
      </c>
      <c r="B736" t="s">
        <v>1381</v>
      </c>
      <c r="C736" t="s">
        <v>2021</v>
      </c>
      <c r="D736" t="s">
        <v>2297</v>
      </c>
      <c r="E736" s="32">
        <v>32.955555555555556</v>
      </c>
      <c r="F736" s="32">
        <v>167.42966666666666</v>
      </c>
      <c r="G736" s="32">
        <v>33.772222222222226</v>
      </c>
      <c r="H736" s="37">
        <v>0.20170990538647407</v>
      </c>
      <c r="I736" s="32">
        <v>166.60744444444447</v>
      </c>
      <c r="J736" s="32">
        <v>33.772222222222226</v>
      </c>
      <c r="K736" s="37">
        <v>0.20270536130505037</v>
      </c>
      <c r="L736" s="32">
        <v>18.718666666666667</v>
      </c>
      <c r="M736" s="32">
        <v>0</v>
      </c>
      <c r="N736" s="37">
        <v>0</v>
      </c>
      <c r="O736" s="32">
        <v>17.896444444444445</v>
      </c>
      <c r="P736" s="32">
        <v>0</v>
      </c>
      <c r="Q736" s="37">
        <v>0</v>
      </c>
      <c r="R736" s="32">
        <v>0</v>
      </c>
      <c r="S736" s="32">
        <v>0</v>
      </c>
      <c r="T736" s="37" t="s">
        <v>2466</v>
      </c>
      <c r="U736" s="32">
        <v>0.82222222222222219</v>
      </c>
      <c r="V736" s="32">
        <v>0</v>
      </c>
      <c r="W736" s="37">
        <v>0</v>
      </c>
      <c r="X736" s="32">
        <v>61.261222222222216</v>
      </c>
      <c r="Y736" s="32">
        <v>4.3777777777777782</v>
      </c>
      <c r="Z736" s="37">
        <v>7.1460829852489624E-2</v>
      </c>
      <c r="AA736" s="32">
        <v>0</v>
      </c>
      <c r="AB736" s="32">
        <v>0</v>
      </c>
      <c r="AC736" s="37" t="s">
        <v>2466</v>
      </c>
      <c r="AD736" s="32">
        <v>87.449777777777797</v>
      </c>
      <c r="AE736" s="32">
        <v>29.394444444444446</v>
      </c>
      <c r="AF736" s="37">
        <v>0.33612943556174457</v>
      </c>
      <c r="AG736" s="32">
        <v>0</v>
      </c>
      <c r="AH736" s="32">
        <v>0</v>
      </c>
      <c r="AI736" s="37" t="s">
        <v>2466</v>
      </c>
      <c r="AJ736" s="32">
        <v>0</v>
      </c>
      <c r="AK736" s="32">
        <v>0</v>
      </c>
      <c r="AL736" s="37" t="s">
        <v>2466</v>
      </c>
      <c r="AM736" t="s">
        <v>433</v>
      </c>
      <c r="AN736" s="34">
        <v>5</v>
      </c>
      <c r="AX736"/>
      <c r="AY736"/>
    </row>
    <row r="737" spans="1:51" x14ac:dyDescent="0.25">
      <c r="A737" t="s">
        <v>2364</v>
      </c>
      <c r="B737" t="s">
        <v>1365</v>
      </c>
      <c r="C737" t="s">
        <v>2105</v>
      </c>
      <c r="D737" t="s">
        <v>2249</v>
      </c>
      <c r="E737" s="32">
        <v>59.322222222222223</v>
      </c>
      <c r="F737" s="32">
        <v>168.59722222222223</v>
      </c>
      <c r="G737" s="32">
        <v>4.8</v>
      </c>
      <c r="H737" s="37">
        <v>2.8470219952220113E-2</v>
      </c>
      <c r="I737" s="32">
        <v>162.99722222222221</v>
      </c>
      <c r="J737" s="32">
        <v>4.8</v>
      </c>
      <c r="K737" s="37">
        <v>2.9448354607270064E-2</v>
      </c>
      <c r="L737" s="32">
        <v>22.447666666666667</v>
      </c>
      <c r="M737" s="32">
        <v>0</v>
      </c>
      <c r="N737" s="37">
        <v>0</v>
      </c>
      <c r="O737" s="32">
        <v>16.847666666666665</v>
      </c>
      <c r="P737" s="32">
        <v>0</v>
      </c>
      <c r="Q737" s="37">
        <v>0</v>
      </c>
      <c r="R737" s="32">
        <v>4.8888888888888893</v>
      </c>
      <c r="S737" s="32">
        <v>0</v>
      </c>
      <c r="T737" s="37">
        <v>0</v>
      </c>
      <c r="U737" s="32">
        <v>0.71111111111111114</v>
      </c>
      <c r="V737" s="32">
        <v>0</v>
      </c>
      <c r="W737" s="37">
        <v>0</v>
      </c>
      <c r="X737" s="32">
        <v>50.523333333333341</v>
      </c>
      <c r="Y737" s="32">
        <v>0</v>
      </c>
      <c r="Z737" s="37">
        <v>0</v>
      </c>
      <c r="AA737" s="32">
        <v>0</v>
      </c>
      <c r="AB737" s="32">
        <v>0</v>
      </c>
      <c r="AC737" s="37" t="s">
        <v>2466</v>
      </c>
      <c r="AD737" s="32">
        <v>95.626222222222211</v>
      </c>
      <c r="AE737" s="32">
        <v>4.8</v>
      </c>
      <c r="AF737" s="37">
        <v>5.0195436862971107E-2</v>
      </c>
      <c r="AG737" s="32">
        <v>0</v>
      </c>
      <c r="AH737" s="32">
        <v>0</v>
      </c>
      <c r="AI737" s="37" t="s">
        <v>2466</v>
      </c>
      <c r="AJ737" s="32">
        <v>0</v>
      </c>
      <c r="AK737" s="32">
        <v>0</v>
      </c>
      <c r="AL737" s="37" t="s">
        <v>2466</v>
      </c>
      <c r="AM737" t="s">
        <v>417</v>
      </c>
      <c r="AN737" s="34">
        <v>5</v>
      </c>
      <c r="AX737"/>
      <c r="AY737"/>
    </row>
    <row r="738" spans="1:51" x14ac:dyDescent="0.25">
      <c r="A738" t="s">
        <v>2364</v>
      </c>
      <c r="B738" t="s">
        <v>1364</v>
      </c>
      <c r="C738" t="s">
        <v>1968</v>
      </c>
      <c r="D738" t="s">
        <v>2244</v>
      </c>
      <c r="E738" s="32">
        <v>54.633333333333333</v>
      </c>
      <c r="F738" s="32">
        <v>211.19722222222225</v>
      </c>
      <c r="G738" s="32">
        <v>63.827777777777776</v>
      </c>
      <c r="H738" s="37">
        <v>0.3022188317922952</v>
      </c>
      <c r="I738" s="32">
        <v>205.0638888888889</v>
      </c>
      <c r="J738" s="32">
        <v>63.827777777777776</v>
      </c>
      <c r="K738" s="37">
        <v>0.31125800902157863</v>
      </c>
      <c r="L738" s="32">
        <v>27.397111111111105</v>
      </c>
      <c r="M738" s="32">
        <v>4.9582222222222221</v>
      </c>
      <c r="N738" s="37">
        <v>0.1809760964254139</v>
      </c>
      <c r="O738" s="32">
        <v>21.263777777777772</v>
      </c>
      <c r="P738" s="32">
        <v>4.9582222222222221</v>
      </c>
      <c r="Q738" s="37">
        <v>0.23317692058482348</v>
      </c>
      <c r="R738" s="32">
        <v>6.1333333333333337</v>
      </c>
      <c r="S738" s="32">
        <v>0</v>
      </c>
      <c r="T738" s="37">
        <v>0</v>
      </c>
      <c r="U738" s="32">
        <v>0</v>
      </c>
      <c r="V738" s="32">
        <v>0</v>
      </c>
      <c r="W738" s="37" t="s">
        <v>2466</v>
      </c>
      <c r="X738" s="32">
        <v>51.918444444444454</v>
      </c>
      <c r="Y738" s="32">
        <v>9.1237777777777769</v>
      </c>
      <c r="Z738" s="37">
        <v>0.17573288020099895</v>
      </c>
      <c r="AA738" s="32">
        <v>0</v>
      </c>
      <c r="AB738" s="32">
        <v>0</v>
      </c>
      <c r="AC738" s="37" t="s">
        <v>2466</v>
      </c>
      <c r="AD738" s="32">
        <v>131.21500000000003</v>
      </c>
      <c r="AE738" s="32">
        <v>49.079111111111111</v>
      </c>
      <c r="AF738" s="37">
        <v>0.37403582754342946</v>
      </c>
      <c r="AG738" s="32">
        <v>0.66666666666666663</v>
      </c>
      <c r="AH738" s="32">
        <v>0.66666666666666663</v>
      </c>
      <c r="AI738" s="37">
        <v>1</v>
      </c>
      <c r="AJ738" s="32">
        <v>0</v>
      </c>
      <c r="AK738" s="32">
        <v>0</v>
      </c>
      <c r="AL738" s="37" t="s">
        <v>2466</v>
      </c>
      <c r="AM738" t="s">
        <v>416</v>
      </c>
      <c r="AN738" s="34">
        <v>5</v>
      </c>
      <c r="AX738"/>
      <c r="AY738"/>
    </row>
    <row r="739" spans="1:51" x14ac:dyDescent="0.25">
      <c r="A739" t="s">
        <v>2364</v>
      </c>
      <c r="B739" t="s">
        <v>1824</v>
      </c>
      <c r="C739" t="s">
        <v>2025</v>
      </c>
      <c r="D739" t="s">
        <v>2269</v>
      </c>
      <c r="E739" s="32">
        <v>91.3</v>
      </c>
      <c r="F739" s="32">
        <v>352.04877777777779</v>
      </c>
      <c r="G739" s="32">
        <v>59.665444444444461</v>
      </c>
      <c r="H739" s="37">
        <v>0.16948061805829309</v>
      </c>
      <c r="I739" s="32">
        <v>323.52322222222222</v>
      </c>
      <c r="J739" s="32">
        <v>59.398777777777795</v>
      </c>
      <c r="K739" s="37">
        <v>0.18359973472623814</v>
      </c>
      <c r="L739" s="32">
        <v>60.462777777777795</v>
      </c>
      <c r="M739" s="32">
        <v>0.46388888888888891</v>
      </c>
      <c r="N739" s="37">
        <v>7.6723052750544392E-3</v>
      </c>
      <c r="O739" s="32">
        <v>38.190555555555569</v>
      </c>
      <c r="P739" s="32">
        <v>0.19722222222222222</v>
      </c>
      <c r="Q739" s="37">
        <v>5.164162169239048E-3</v>
      </c>
      <c r="R739" s="32">
        <v>16.994444444444444</v>
      </c>
      <c r="S739" s="32">
        <v>0.26666666666666666</v>
      </c>
      <c r="T739" s="37">
        <v>1.5691402419091206E-2</v>
      </c>
      <c r="U739" s="32">
        <v>5.2777777777777777</v>
      </c>
      <c r="V739" s="32">
        <v>0</v>
      </c>
      <c r="W739" s="37">
        <v>0</v>
      </c>
      <c r="X739" s="32">
        <v>80.316888888888883</v>
      </c>
      <c r="Y739" s="32">
        <v>10.983777777777778</v>
      </c>
      <c r="Z739" s="37">
        <v>0.13675551841870814</v>
      </c>
      <c r="AA739" s="32">
        <v>6.253333333333333</v>
      </c>
      <c r="AB739" s="32">
        <v>0</v>
      </c>
      <c r="AC739" s="37">
        <v>0</v>
      </c>
      <c r="AD739" s="32">
        <v>205.01577777777777</v>
      </c>
      <c r="AE739" s="32">
        <v>48.217777777777791</v>
      </c>
      <c r="AF739" s="37">
        <v>0.23519057069862381</v>
      </c>
      <c r="AG739" s="32">
        <v>0</v>
      </c>
      <c r="AH739" s="32">
        <v>0</v>
      </c>
      <c r="AI739" s="37" t="s">
        <v>2466</v>
      </c>
      <c r="AJ739" s="32">
        <v>0</v>
      </c>
      <c r="AK739" s="32">
        <v>0</v>
      </c>
      <c r="AL739" s="37" t="s">
        <v>2466</v>
      </c>
      <c r="AM739" t="s">
        <v>883</v>
      </c>
      <c r="AN739" s="34">
        <v>5</v>
      </c>
      <c r="AX739"/>
      <c r="AY739"/>
    </row>
    <row r="740" spans="1:51" x14ac:dyDescent="0.25">
      <c r="A740" t="s">
        <v>2364</v>
      </c>
      <c r="B740" t="s">
        <v>1119</v>
      </c>
      <c r="C740" t="s">
        <v>2047</v>
      </c>
      <c r="D740" t="s">
        <v>2297</v>
      </c>
      <c r="E740" s="32">
        <v>54.333333333333336</v>
      </c>
      <c r="F740" s="32">
        <v>149.36188888888887</v>
      </c>
      <c r="G740" s="32">
        <v>0</v>
      </c>
      <c r="H740" s="37">
        <v>0</v>
      </c>
      <c r="I740" s="32">
        <v>133.49433333333332</v>
      </c>
      <c r="J740" s="32">
        <v>0</v>
      </c>
      <c r="K740" s="37">
        <v>0</v>
      </c>
      <c r="L740" s="32">
        <v>32.242666666666658</v>
      </c>
      <c r="M740" s="32">
        <v>0</v>
      </c>
      <c r="N740" s="37">
        <v>0</v>
      </c>
      <c r="O740" s="32">
        <v>16.375111111111103</v>
      </c>
      <c r="P740" s="32">
        <v>0</v>
      </c>
      <c r="Q740" s="37">
        <v>0</v>
      </c>
      <c r="R740" s="32">
        <v>10.178666666666667</v>
      </c>
      <c r="S740" s="32">
        <v>0</v>
      </c>
      <c r="T740" s="37">
        <v>0</v>
      </c>
      <c r="U740" s="32">
        <v>5.6888888888888891</v>
      </c>
      <c r="V740" s="32">
        <v>0</v>
      </c>
      <c r="W740" s="37">
        <v>0</v>
      </c>
      <c r="X740" s="32">
        <v>39.29911111111111</v>
      </c>
      <c r="Y740" s="32">
        <v>0</v>
      </c>
      <c r="Z740" s="37">
        <v>0</v>
      </c>
      <c r="AA740" s="32">
        <v>0</v>
      </c>
      <c r="AB740" s="32">
        <v>0</v>
      </c>
      <c r="AC740" s="37" t="s">
        <v>2466</v>
      </c>
      <c r="AD740" s="32">
        <v>77.820111111111089</v>
      </c>
      <c r="AE740" s="32">
        <v>0</v>
      </c>
      <c r="AF740" s="37">
        <v>0</v>
      </c>
      <c r="AG740" s="32">
        <v>0</v>
      </c>
      <c r="AH740" s="32">
        <v>0</v>
      </c>
      <c r="AI740" s="37" t="s">
        <v>2466</v>
      </c>
      <c r="AJ740" s="32">
        <v>0</v>
      </c>
      <c r="AK740" s="32">
        <v>0</v>
      </c>
      <c r="AL740" s="37" t="s">
        <v>2466</v>
      </c>
      <c r="AM740" t="s">
        <v>166</v>
      </c>
      <c r="AN740" s="34">
        <v>5</v>
      </c>
      <c r="AX740"/>
      <c r="AY740"/>
    </row>
    <row r="741" spans="1:51" x14ac:dyDescent="0.25">
      <c r="A741" t="s">
        <v>2364</v>
      </c>
      <c r="B741" t="s">
        <v>1779</v>
      </c>
      <c r="C741" t="s">
        <v>2049</v>
      </c>
      <c r="D741" t="s">
        <v>2306</v>
      </c>
      <c r="E741" s="32">
        <v>88.644444444444446</v>
      </c>
      <c r="F741" s="32">
        <v>263.64166666666671</v>
      </c>
      <c r="G741" s="32">
        <v>0</v>
      </c>
      <c r="H741" s="37">
        <v>0</v>
      </c>
      <c r="I741" s="32">
        <v>243.38444444444445</v>
      </c>
      <c r="J741" s="32">
        <v>0</v>
      </c>
      <c r="K741" s="37">
        <v>0</v>
      </c>
      <c r="L741" s="32">
        <v>40.843888888888905</v>
      </c>
      <c r="M741" s="32">
        <v>0</v>
      </c>
      <c r="N741" s="37">
        <v>0</v>
      </c>
      <c r="O741" s="32">
        <v>29.902222222222235</v>
      </c>
      <c r="P741" s="32">
        <v>0</v>
      </c>
      <c r="Q741" s="37">
        <v>0</v>
      </c>
      <c r="R741" s="32">
        <v>5.6083333333333334</v>
      </c>
      <c r="S741" s="32">
        <v>0</v>
      </c>
      <c r="T741" s="37">
        <v>0</v>
      </c>
      <c r="U741" s="32">
        <v>5.333333333333333</v>
      </c>
      <c r="V741" s="32">
        <v>0</v>
      </c>
      <c r="W741" s="37">
        <v>0</v>
      </c>
      <c r="X741" s="32">
        <v>73.693333333333356</v>
      </c>
      <c r="Y741" s="32">
        <v>0</v>
      </c>
      <c r="Z741" s="37">
        <v>0</v>
      </c>
      <c r="AA741" s="32">
        <v>9.3155555555555587</v>
      </c>
      <c r="AB741" s="32">
        <v>0</v>
      </c>
      <c r="AC741" s="37">
        <v>0</v>
      </c>
      <c r="AD741" s="32">
        <v>139.05666666666664</v>
      </c>
      <c r="AE741" s="32">
        <v>0</v>
      </c>
      <c r="AF741" s="37">
        <v>0</v>
      </c>
      <c r="AG741" s="32">
        <v>0.73222222222222211</v>
      </c>
      <c r="AH741" s="32">
        <v>0</v>
      </c>
      <c r="AI741" s="37">
        <v>0</v>
      </c>
      <c r="AJ741" s="32">
        <v>0</v>
      </c>
      <c r="AK741" s="32">
        <v>0</v>
      </c>
      <c r="AL741" s="37" t="s">
        <v>2466</v>
      </c>
      <c r="AM741" t="s">
        <v>838</v>
      </c>
      <c r="AN741" s="34">
        <v>5</v>
      </c>
      <c r="AX741"/>
      <c r="AY741"/>
    </row>
    <row r="742" spans="1:51" x14ac:dyDescent="0.25">
      <c r="A742" t="s">
        <v>2364</v>
      </c>
      <c r="B742" t="s">
        <v>1479</v>
      </c>
      <c r="C742" t="s">
        <v>2025</v>
      </c>
      <c r="D742" t="s">
        <v>2269</v>
      </c>
      <c r="E742" s="32">
        <v>64.655555555555551</v>
      </c>
      <c r="F742" s="32">
        <v>253.40555555555557</v>
      </c>
      <c r="G742" s="32">
        <v>44.208333333333336</v>
      </c>
      <c r="H742" s="37">
        <v>0.17445684344375506</v>
      </c>
      <c r="I742" s="32">
        <v>228.18055555555554</v>
      </c>
      <c r="J742" s="32">
        <v>31.141666666666666</v>
      </c>
      <c r="K742" s="37">
        <v>0.13647817883011748</v>
      </c>
      <c r="L742" s="32">
        <v>15.899999999999999</v>
      </c>
      <c r="M742" s="32">
        <v>5.3777777777777773</v>
      </c>
      <c r="N742" s="37">
        <v>0.33822501747030048</v>
      </c>
      <c r="O742" s="32">
        <v>6.4083333333333332</v>
      </c>
      <c r="P742" s="32">
        <v>3.4222222222222221</v>
      </c>
      <c r="Q742" s="37">
        <v>0.53402687472908539</v>
      </c>
      <c r="R742" s="32">
        <v>6.4249999999999998</v>
      </c>
      <c r="S742" s="32">
        <v>1.9555555555555555</v>
      </c>
      <c r="T742" s="37">
        <v>0.30436662343277127</v>
      </c>
      <c r="U742" s="32">
        <v>3.0666666666666669</v>
      </c>
      <c r="V742" s="32">
        <v>0</v>
      </c>
      <c r="W742" s="37">
        <v>0</v>
      </c>
      <c r="X742" s="32">
        <v>80.047222222222217</v>
      </c>
      <c r="Y742" s="32">
        <v>23.930555555555557</v>
      </c>
      <c r="Z742" s="37">
        <v>0.29895547766943126</v>
      </c>
      <c r="AA742" s="32">
        <v>15.733333333333333</v>
      </c>
      <c r="AB742" s="32">
        <v>11.111111111111111</v>
      </c>
      <c r="AC742" s="37">
        <v>0.70621468926553677</v>
      </c>
      <c r="AD742" s="32">
        <v>138.61111111111111</v>
      </c>
      <c r="AE742" s="32">
        <v>3.7888888888888888</v>
      </c>
      <c r="AF742" s="37">
        <v>2.7334669338677352E-2</v>
      </c>
      <c r="AG742" s="32">
        <v>0</v>
      </c>
      <c r="AH742" s="32">
        <v>0</v>
      </c>
      <c r="AI742" s="37" t="s">
        <v>2466</v>
      </c>
      <c r="AJ742" s="32">
        <v>3.1138888888888889</v>
      </c>
      <c r="AK742" s="32">
        <v>0</v>
      </c>
      <c r="AL742" s="37">
        <v>0</v>
      </c>
      <c r="AM742" t="s">
        <v>534</v>
      </c>
      <c r="AN742" s="34">
        <v>5</v>
      </c>
      <c r="AX742"/>
      <c r="AY742"/>
    </row>
    <row r="743" spans="1:51" x14ac:dyDescent="0.25">
      <c r="A743" t="s">
        <v>2364</v>
      </c>
      <c r="B743" t="s">
        <v>1739</v>
      </c>
      <c r="C743" t="s">
        <v>2121</v>
      </c>
      <c r="D743" t="s">
        <v>2267</v>
      </c>
      <c r="E743" s="32">
        <v>142.17777777777778</v>
      </c>
      <c r="F743" s="32">
        <v>379.92222222222222</v>
      </c>
      <c r="G743" s="32">
        <v>0</v>
      </c>
      <c r="H743" s="37">
        <v>0</v>
      </c>
      <c r="I743" s="32">
        <v>342.74444444444447</v>
      </c>
      <c r="J743" s="32">
        <v>0</v>
      </c>
      <c r="K743" s="37">
        <v>0</v>
      </c>
      <c r="L743" s="32">
        <v>64.05</v>
      </c>
      <c r="M743" s="32">
        <v>0</v>
      </c>
      <c r="N743" s="37">
        <v>0</v>
      </c>
      <c r="O743" s="32">
        <v>39.602777777777774</v>
      </c>
      <c r="P743" s="32">
        <v>0</v>
      </c>
      <c r="Q743" s="37">
        <v>0</v>
      </c>
      <c r="R743" s="32">
        <v>19.113888888888887</v>
      </c>
      <c r="S743" s="32">
        <v>0</v>
      </c>
      <c r="T743" s="37">
        <v>0</v>
      </c>
      <c r="U743" s="32">
        <v>5.333333333333333</v>
      </c>
      <c r="V743" s="32">
        <v>0</v>
      </c>
      <c r="W743" s="37">
        <v>0</v>
      </c>
      <c r="X743" s="32">
        <v>109.41111111111111</v>
      </c>
      <c r="Y743" s="32">
        <v>0</v>
      </c>
      <c r="Z743" s="37">
        <v>0</v>
      </c>
      <c r="AA743" s="32">
        <v>12.730555555555556</v>
      </c>
      <c r="AB743" s="32">
        <v>0</v>
      </c>
      <c r="AC743" s="37">
        <v>0</v>
      </c>
      <c r="AD743" s="32">
        <v>182.375</v>
      </c>
      <c r="AE743" s="32">
        <v>0</v>
      </c>
      <c r="AF743" s="37">
        <v>0</v>
      </c>
      <c r="AG743" s="32">
        <v>11.355555555555556</v>
      </c>
      <c r="AH743" s="32">
        <v>0</v>
      </c>
      <c r="AI743" s="37">
        <v>0</v>
      </c>
      <c r="AJ743" s="32">
        <v>0</v>
      </c>
      <c r="AK743" s="32">
        <v>0</v>
      </c>
      <c r="AL743" s="37" t="s">
        <v>2466</v>
      </c>
      <c r="AM743" t="s">
        <v>797</v>
      </c>
      <c r="AN743" s="34">
        <v>5</v>
      </c>
      <c r="AX743"/>
      <c r="AY743"/>
    </row>
    <row r="744" spans="1:51" x14ac:dyDescent="0.25">
      <c r="A744" t="s">
        <v>2364</v>
      </c>
      <c r="B744" t="s">
        <v>989</v>
      </c>
      <c r="C744" t="s">
        <v>2036</v>
      </c>
      <c r="D744" t="s">
        <v>2301</v>
      </c>
      <c r="E744" s="32">
        <v>69.86666666666666</v>
      </c>
      <c r="F744" s="32">
        <v>285.39277777777767</v>
      </c>
      <c r="G744" s="32">
        <v>5.1011111111111118</v>
      </c>
      <c r="H744" s="37">
        <v>1.7874002106259026E-2</v>
      </c>
      <c r="I744" s="32">
        <v>276.59277777777771</v>
      </c>
      <c r="J744" s="32">
        <v>5.1011111111111118</v>
      </c>
      <c r="K744" s="37">
        <v>1.8442676457768849E-2</v>
      </c>
      <c r="L744" s="32">
        <v>55.577777777777776</v>
      </c>
      <c r="M744" s="32">
        <v>0</v>
      </c>
      <c r="N744" s="37">
        <v>0</v>
      </c>
      <c r="O744" s="32">
        <v>46.777777777777779</v>
      </c>
      <c r="P744" s="32">
        <v>0</v>
      </c>
      <c r="Q744" s="37">
        <v>0</v>
      </c>
      <c r="R744" s="32">
        <v>2.4888888888888889</v>
      </c>
      <c r="S744" s="32">
        <v>0</v>
      </c>
      <c r="T744" s="37">
        <v>0</v>
      </c>
      <c r="U744" s="32">
        <v>6.3111111111111109</v>
      </c>
      <c r="V744" s="32">
        <v>0</v>
      </c>
      <c r="W744" s="37">
        <v>0</v>
      </c>
      <c r="X744" s="32">
        <v>67.963888888888889</v>
      </c>
      <c r="Y744" s="32">
        <v>0.3611111111111111</v>
      </c>
      <c r="Z744" s="37">
        <v>5.3132791106388199E-3</v>
      </c>
      <c r="AA744" s="32">
        <v>0</v>
      </c>
      <c r="AB744" s="32">
        <v>0</v>
      </c>
      <c r="AC744" s="37" t="s">
        <v>2466</v>
      </c>
      <c r="AD744" s="32">
        <v>153.93166666666662</v>
      </c>
      <c r="AE744" s="32">
        <v>4.7400000000000011</v>
      </c>
      <c r="AF744" s="37">
        <v>3.0792884288483001E-2</v>
      </c>
      <c r="AG744" s="32">
        <v>7.9194444444444443</v>
      </c>
      <c r="AH744" s="32">
        <v>0</v>
      </c>
      <c r="AI744" s="37">
        <v>0</v>
      </c>
      <c r="AJ744" s="32">
        <v>0</v>
      </c>
      <c r="AK744" s="32">
        <v>0</v>
      </c>
      <c r="AL744" s="37" t="s">
        <v>2466</v>
      </c>
      <c r="AM744" t="s">
        <v>33</v>
      </c>
      <c r="AN744" s="34">
        <v>5</v>
      </c>
      <c r="AX744"/>
      <c r="AY744"/>
    </row>
    <row r="745" spans="1:51" x14ac:dyDescent="0.25">
      <c r="A745" t="s">
        <v>2364</v>
      </c>
      <c r="B745" t="s">
        <v>1682</v>
      </c>
      <c r="C745" t="s">
        <v>1926</v>
      </c>
      <c r="D745" t="s">
        <v>2241</v>
      </c>
      <c r="E745" s="32">
        <v>85.277777777777771</v>
      </c>
      <c r="F745" s="32">
        <v>313.19277777777779</v>
      </c>
      <c r="G745" s="32">
        <v>85.402111111111125</v>
      </c>
      <c r="H745" s="37">
        <v>0.27268224930686996</v>
      </c>
      <c r="I745" s="32">
        <v>300.25533333333334</v>
      </c>
      <c r="J745" s="32">
        <v>85.402111111111125</v>
      </c>
      <c r="K745" s="37">
        <v>0.28443162079089729</v>
      </c>
      <c r="L745" s="32">
        <v>33.809000000000005</v>
      </c>
      <c r="M745" s="32">
        <v>10.96733333333334</v>
      </c>
      <c r="N745" s="37">
        <v>0.3243909412681043</v>
      </c>
      <c r="O745" s="32">
        <v>20.87155555555556</v>
      </c>
      <c r="P745" s="32">
        <v>10.96733333333334</v>
      </c>
      <c r="Q745" s="37">
        <v>0.52546794148335874</v>
      </c>
      <c r="R745" s="32">
        <v>6.5096666666666669</v>
      </c>
      <c r="S745" s="32">
        <v>0</v>
      </c>
      <c r="T745" s="37">
        <v>0</v>
      </c>
      <c r="U745" s="32">
        <v>6.427777777777778</v>
      </c>
      <c r="V745" s="32">
        <v>0</v>
      </c>
      <c r="W745" s="37">
        <v>0</v>
      </c>
      <c r="X745" s="32">
        <v>108.49799999999998</v>
      </c>
      <c r="Y745" s="32">
        <v>32.776111111111128</v>
      </c>
      <c r="Z745" s="37">
        <v>0.30208954184511361</v>
      </c>
      <c r="AA745" s="32">
        <v>0</v>
      </c>
      <c r="AB745" s="32">
        <v>0</v>
      </c>
      <c r="AC745" s="37" t="s">
        <v>2466</v>
      </c>
      <c r="AD745" s="32">
        <v>166.06555555555556</v>
      </c>
      <c r="AE745" s="32">
        <v>36.838444444444434</v>
      </c>
      <c r="AF745" s="37">
        <v>0.22183073618851987</v>
      </c>
      <c r="AG745" s="32">
        <v>4.8202222222222222</v>
      </c>
      <c r="AH745" s="32">
        <v>4.8202222222222222</v>
      </c>
      <c r="AI745" s="37">
        <v>1</v>
      </c>
      <c r="AJ745" s="32">
        <v>0</v>
      </c>
      <c r="AK745" s="32">
        <v>0</v>
      </c>
      <c r="AL745" s="37" t="s">
        <v>2466</v>
      </c>
      <c r="AM745" t="s">
        <v>740</v>
      </c>
      <c r="AN745" s="34">
        <v>5</v>
      </c>
      <c r="AX745"/>
      <c r="AY745"/>
    </row>
    <row r="746" spans="1:51" x14ac:dyDescent="0.25">
      <c r="A746" t="s">
        <v>2364</v>
      </c>
      <c r="B746" t="s">
        <v>1725</v>
      </c>
      <c r="C746" t="s">
        <v>1926</v>
      </c>
      <c r="D746" t="s">
        <v>2241</v>
      </c>
      <c r="E746" s="32">
        <v>78.900000000000006</v>
      </c>
      <c r="F746" s="32">
        <v>201.38333333333335</v>
      </c>
      <c r="G746" s="32">
        <v>0</v>
      </c>
      <c r="H746" s="37">
        <v>0</v>
      </c>
      <c r="I746" s="32">
        <v>170.96055555555557</v>
      </c>
      <c r="J746" s="32">
        <v>0</v>
      </c>
      <c r="K746" s="37">
        <v>0</v>
      </c>
      <c r="L746" s="32">
        <v>46.158888888888896</v>
      </c>
      <c r="M746" s="32">
        <v>0</v>
      </c>
      <c r="N746" s="37">
        <v>0</v>
      </c>
      <c r="O746" s="32">
        <v>25.777777777777779</v>
      </c>
      <c r="P746" s="32">
        <v>0</v>
      </c>
      <c r="Q746" s="37">
        <v>0</v>
      </c>
      <c r="R746" s="32">
        <v>14.270000000000001</v>
      </c>
      <c r="S746" s="32">
        <v>0</v>
      </c>
      <c r="T746" s="37">
        <v>0</v>
      </c>
      <c r="U746" s="32">
        <v>6.1111111111111107</v>
      </c>
      <c r="V746" s="32">
        <v>0</v>
      </c>
      <c r="W746" s="37">
        <v>0</v>
      </c>
      <c r="X746" s="32">
        <v>55.405555555555559</v>
      </c>
      <c r="Y746" s="32">
        <v>0</v>
      </c>
      <c r="Z746" s="37">
        <v>0</v>
      </c>
      <c r="AA746" s="32">
        <v>10.041666666666666</v>
      </c>
      <c r="AB746" s="32">
        <v>0</v>
      </c>
      <c r="AC746" s="37">
        <v>0</v>
      </c>
      <c r="AD746" s="32">
        <v>89.777222222222221</v>
      </c>
      <c r="AE746" s="32">
        <v>0</v>
      </c>
      <c r="AF746" s="37">
        <v>0</v>
      </c>
      <c r="AG746" s="32">
        <v>0</v>
      </c>
      <c r="AH746" s="32">
        <v>0</v>
      </c>
      <c r="AI746" s="37" t="s">
        <v>2466</v>
      </c>
      <c r="AJ746" s="32">
        <v>0</v>
      </c>
      <c r="AK746" s="32">
        <v>0</v>
      </c>
      <c r="AL746" s="37" t="s">
        <v>2466</v>
      </c>
      <c r="AM746" t="s">
        <v>783</v>
      </c>
      <c r="AN746" s="34">
        <v>5</v>
      </c>
      <c r="AX746"/>
      <c r="AY746"/>
    </row>
    <row r="747" spans="1:51" x14ac:dyDescent="0.25">
      <c r="A747" t="s">
        <v>2364</v>
      </c>
      <c r="B747" t="s">
        <v>1621</v>
      </c>
      <c r="C747" t="s">
        <v>2140</v>
      </c>
      <c r="D747" t="s">
        <v>2295</v>
      </c>
      <c r="E747" s="32">
        <v>45.733333333333334</v>
      </c>
      <c r="F747" s="32">
        <v>120.94888888888889</v>
      </c>
      <c r="G747" s="32">
        <v>0</v>
      </c>
      <c r="H747" s="37">
        <v>0</v>
      </c>
      <c r="I747" s="32">
        <v>109.54333333333334</v>
      </c>
      <c r="J747" s="32">
        <v>0</v>
      </c>
      <c r="K747" s="37">
        <v>0</v>
      </c>
      <c r="L747" s="32">
        <v>20.00877777777778</v>
      </c>
      <c r="M747" s="32">
        <v>0</v>
      </c>
      <c r="N747" s="37">
        <v>0</v>
      </c>
      <c r="O747" s="32">
        <v>14.264333333333335</v>
      </c>
      <c r="P747" s="32">
        <v>0</v>
      </c>
      <c r="Q747" s="37">
        <v>0</v>
      </c>
      <c r="R747" s="32">
        <v>0</v>
      </c>
      <c r="S747" s="32">
        <v>0</v>
      </c>
      <c r="T747" s="37" t="s">
        <v>2466</v>
      </c>
      <c r="U747" s="32">
        <v>5.7444444444444445</v>
      </c>
      <c r="V747" s="32">
        <v>0</v>
      </c>
      <c r="W747" s="37">
        <v>0</v>
      </c>
      <c r="X747" s="32">
        <v>33.990333333333332</v>
      </c>
      <c r="Y747" s="32">
        <v>0</v>
      </c>
      <c r="Z747" s="37">
        <v>0</v>
      </c>
      <c r="AA747" s="32">
        <v>5.6611111111111114</v>
      </c>
      <c r="AB747" s="32">
        <v>0</v>
      </c>
      <c r="AC747" s="37">
        <v>0</v>
      </c>
      <c r="AD747" s="32">
        <v>61.288666666666671</v>
      </c>
      <c r="AE747" s="32">
        <v>0</v>
      </c>
      <c r="AF747" s="37">
        <v>0</v>
      </c>
      <c r="AG747" s="32">
        <v>0</v>
      </c>
      <c r="AH747" s="32">
        <v>0</v>
      </c>
      <c r="AI747" s="37" t="s">
        <v>2466</v>
      </c>
      <c r="AJ747" s="32">
        <v>0</v>
      </c>
      <c r="AK747" s="32">
        <v>0</v>
      </c>
      <c r="AL747" s="37" t="s">
        <v>2466</v>
      </c>
      <c r="AM747" t="s">
        <v>678</v>
      </c>
      <c r="AN747" s="34">
        <v>5</v>
      </c>
      <c r="AX747"/>
      <c r="AY747"/>
    </row>
    <row r="748" spans="1:51" x14ac:dyDescent="0.25">
      <c r="A748" t="s">
        <v>2364</v>
      </c>
      <c r="B748" t="s">
        <v>1833</v>
      </c>
      <c r="C748" t="s">
        <v>2235</v>
      </c>
      <c r="D748" t="s">
        <v>2293</v>
      </c>
      <c r="E748" s="32">
        <v>61.144444444444446</v>
      </c>
      <c r="F748" s="32">
        <v>237.27388888888885</v>
      </c>
      <c r="G748" s="32">
        <v>37.256777777777778</v>
      </c>
      <c r="H748" s="37">
        <v>0.15702013378819135</v>
      </c>
      <c r="I748" s="32">
        <v>217.70722222222219</v>
      </c>
      <c r="J748" s="32">
        <v>37.256777777777778</v>
      </c>
      <c r="K748" s="37">
        <v>0.17113248424872346</v>
      </c>
      <c r="L748" s="32">
        <v>18.547222222222224</v>
      </c>
      <c r="M748" s="32">
        <v>0.53333333333333333</v>
      </c>
      <c r="N748" s="37">
        <v>2.8755429084918373E-2</v>
      </c>
      <c r="O748" s="32">
        <v>6.2750000000000004</v>
      </c>
      <c r="P748" s="32">
        <v>0.53333333333333333</v>
      </c>
      <c r="Q748" s="37">
        <v>8.4993359893758294E-2</v>
      </c>
      <c r="R748" s="32">
        <v>6.583333333333333</v>
      </c>
      <c r="S748" s="32">
        <v>0</v>
      </c>
      <c r="T748" s="37">
        <v>0</v>
      </c>
      <c r="U748" s="32">
        <v>5.6888888888888891</v>
      </c>
      <c r="V748" s="32">
        <v>0</v>
      </c>
      <c r="W748" s="37">
        <v>0</v>
      </c>
      <c r="X748" s="32">
        <v>80.052333333333308</v>
      </c>
      <c r="Y748" s="32">
        <v>6.5168888888888903</v>
      </c>
      <c r="Z748" s="37">
        <v>8.1407856804784684E-2</v>
      </c>
      <c r="AA748" s="32">
        <v>7.2944444444444443</v>
      </c>
      <c r="AB748" s="32">
        <v>0</v>
      </c>
      <c r="AC748" s="37">
        <v>0</v>
      </c>
      <c r="AD748" s="32">
        <v>105.28377777777774</v>
      </c>
      <c r="AE748" s="32">
        <v>30.201000000000001</v>
      </c>
      <c r="AF748" s="37">
        <v>0.28685330862409963</v>
      </c>
      <c r="AG748" s="32">
        <v>26.096111111111114</v>
      </c>
      <c r="AH748" s="32">
        <v>5.5555555555555558E-3</v>
      </c>
      <c r="AI748" s="37">
        <v>2.1288825495497412E-4</v>
      </c>
      <c r="AJ748" s="32">
        <v>0</v>
      </c>
      <c r="AK748" s="32">
        <v>0</v>
      </c>
      <c r="AL748" s="37" t="s">
        <v>2466</v>
      </c>
      <c r="AM748" t="s">
        <v>892</v>
      </c>
      <c r="AN748" s="34">
        <v>5</v>
      </c>
      <c r="AX748"/>
      <c r="AY748"/>
    </row>
    <row r="749" spans="1:51" x14ac:dyDescent="0.25">
      <c r="A749" t="s">
        <v>2364</v>
      </c>
      <c r="B749" t="s">
        <v>1226</v>
      </c>
      <c r="C749" t="s">
        <v>1929</v>
      </c>
      <c r="D749" t="s">
        <v>2273</v>
      </c>
      <c r="E749" s="32">
        <v>53.177777777777777</v>
      </c>
      <c r="F749" s="32">
        <v>181.56733333333335</v>
      </c>
      <c r="G749" s="32">
        <v>0</v>
      </c>
      <c r="H749" s="37">
        <v>0</v>
      </c>
      <c r="I749" s="32">
        <v>164.70622222222221</v>
      </c>
      <c r="J749" s="32">
        <v>0</v>
      </c>
      <c r="K749" s="37">
        <v>0</v>
      </c>
      <c r="L749" s="32">
        <v>21.18866666666667</v>
      </c>
      <c r="M749" s="32">
        <v>0</v>
      </c>
      <c r="N749" s="37">
        <v>0</v>
      </c>
      <c r="O749" s="32">
        <v>15.527555555555558</v>
      </c>
      <c r="P749" s="32">
        <v>0</v>
      </c>
      <c r="Q749" s="37">
        <v>0</v>
      </c>
      <c r="R749" s="32">
        <v>0</v>
      </c>
      <c r="S749" s="32">
        <v>0</v>
      </c>
      <c r="T749" s="37" t="s">
        <v>2466</v>
      </c>
      <c r="U749" s="32">
        <v>5.6611111111111114</v>
      </c>
      <c r="V749" s="32">
        <v>0</v>
      </c>
      <c r="W749" s="37">
        <v>0</v>
      </c>
      <c r="X749" s="32">
        <v>62.220000000000034</v>
      </c>
      <c r="Y749" s="32">
        <v>0</v>
      </c>
      <c r="Z749" s="37">
        <v>0</v>
      </c>
      <c r="AA749" s="32">
        <v>11.2</v>
      </c>
      <c r="AB749" s="32">
        <v>0</v>
      </c>
      <c r="AC749" s="37">
        <v>0</v>
      </c>
      <c r="AD749" s="32">
        <v>86.95866666666663</v>
      </c>
      <c r="AE749" s="32">
        <v>0</v>
      </c>
      <c r="AF749" s="37">
        <v>0</v>
      </c>
      <c r="AG749" s="32">
        <v>0</v>
      </c>
      <c r="AH749" s="32">
        <v>0</v>
      </c>
      <c r="AI749" s="37" t="s">
        <v>2466</v>
      </c>
      <c r="AJ749" s="32">
        <v>0</v>
      </c>
      <c r="AK749" s="32">
        <v>0</v>
      </c>
      <c r="AL749" s="37" t="s">
        <v>2466</v>
      </c>
      <c r="AM749" t="s">
        <v>275</v>
      </c>
      <c r="AN749" s="34">
        <v>5</v>
      </c>
      <c r="AX749"/>
      <c r="AY749"/>
    </row>
    <row r="750" spans="1:51" x14ac:dyDescent="0.25">
      <c r="A750" t="s">
        <v>2364</v>
      </c>
      <c r="B750" t="s">
        <v>1507</v>
      </c>
      <c r="C750" t="s">
        <v>2179</v>
      </c>
      <c r="D750" t="s">
        <v>2293</v>
      </c>
      <c r="E750" s="32">
        <v>40.211111111111109</v>
      </c>
      <c r="F750" s="32">
        <v>152.16500000000002</v>
      </c>
      <c r="G750" s="32">
        <v>51.526666666666671</v>
      </c>
      <c r="H750" s="37">
        <v>0.33862364319433946</v>
      </c>
      <c r="I750" s="32">
        <v>136.02333333333334</v>
      </c>
      <c r="J750" s="32">
        <v>51.526666666666671</v>
      </c>
      <c r="K750" s="37">
        <v>0.37880755752689493</v>
      </c>
      <c r="L750" s="32">
        <v>19.696666666666669</v>
      </c>
      <c r="M750" s="32">
        <v>2.2944444444444443</v>
      </c>
      <c r="N750" s="37">
        <v>0.11648897162520447</v>
      </c>
      <c r="O750" s="32">
        <v>9.6383333333333336</v>
      </c>
      <c r="P750" s="32">
        <v>2.2944444444444443</v>
      </c>
      <c r="Q750" s="37">
        <v>0.23805406651680211</v>
      </c>
      <c r="R750" s="32">
        <v>4.3694444444444445</v>
      </c>
      <c r="S750" s="32">
        <v>0</v>
      </c>
      <c r="T750" s="37">
        <v>0</v>
      </c>
      <c r="U750" s="32">
        <v>5.6888888888888891</v>
      </c>
      <c r="V750" s="32">
        <v>0</v>
      </c>
      <c r="W750" s="37">
        <v>0</v>
      </c>
      <c r="X750" s="32">
        <v>40.471111111111114</v>
      </c>
      <c r="Y750" s="32">
        <v>9.8183333333333334</v>
      </c>
      <c r="Z750" s="37">
        <v>0.24260103228640456</v>
      </c>
      <c r="AA750" s="32">
        <v>6.083333333333333</v>
      </c>
      <c r="AB750" s="32">
        <v>0</v>
      </c>
      <c r="AC750" s="37">
        <v>0</v>
      </c>
      <c r="AD750" s="32">
        <v>85.913888888888891</v>
      </c>
      <c r="AE750" s="32">
        <v>39.413888888888891</v>
      </c>
      <c r="AF750" s="37">
        <v>0.45876038669210129</v>
      </c>
      <c r="AG750" s="32">
        <v>0</v>
      </c>
      <c r="AH750" s="32">
        <v>0</v>
      </c>
      <c r="AI750" s="37" t="s">
        <v>2466</v>
      </c>
      <c r="AJ750" s="32">
        <v>0</v>
      </c>
      <c r="AK750" s="32">
        <v>0</v>
      </c>
      <c r="AL750" s="37" t="s">
        <v>2466</v>
      </c>
      <c r="AM750" t="s">
        <v>562</v>
      </c>
      <c r="AN750" s="34">
        <v>5</v>
      </c>
      <c r="AX750"/>
      <c r="AY750"/>
    </row>
    <row r="751" spans="1:51" x14ac:dyDescent="0.25">
      <c r="A751" t="s">
        <v>2364</v>
      </c>
      <c r="B751" t="s">
        <v>1077</v>
      </c>
      <c r="C751" t="s">
        <v>2039</v>
      </c>
      <c r="D751" t="s">
        <v>2284</v>
      </c>
      <c r="E751" s="32">
        <v>83.74444444444444</v>
      </c>
      <c r="F751" s="32">
        <v>281.95788888888893</v>
      </c>
      <c r="G751" s="32">
        <v>37.68622222222222</v>
      </c>
      <c r="H751" s="37">
        <v>0.13365904522385333</v>
      </c>
      <c r="I751" s="32">
        <v>247.60900000000001</v>
      </c>
      <c r="J751" s="32">
        <v>35.25288888888889</v>
      </c>
      <c r="K751" s="37">
        <v>0.14237321296434657</v>
      </c>
      <c r="L751" s="32">
        <v>39.69222222222222</v>
      </c>
      <c r="M751" s="32">
        <v>2.4333333333333331</v>
      </c>
      <c r="N751" s="37">
        <v>6.1305041569856951E-2</v>
      </c>
      <c r="O751" s="32">
        <v>16.857777777777773</v>
      </c>
      <c r="P751" s="32">
        <v>0</v>
      </c>
      <c r="Q751" s="37">
        <v>0</v>
      </c>
      <c r="R751" s="32">
        <v>17.59</v>
      </c>
      <c r="S751" s="32">
        <v>2.4333333333333331</v>
      </c>
      <c r="T751" s="37">
        <v>0.13833617585749478</v>
      </c>
      <c r="U751" s="32">
        <v>5.2444444444444445</v>
      </c>
      <c r="V751" s="32">
        <v>0</v>
      </c>
      <c r="W751" s="37">
        <v>0</v>
      </c>
      <c r="X751" s="32">
        <v>42.906222222222219</v>
      </c>
      <c r="Y751" s="32">
        <v>1.3967777777777777</v>
      </c>
      <c r="Z751" s="37">
        <v>3.2554200892903389E-2</v>
      </c>
      <c r="AA751" s="32">
        <v>11.514444444444441</v>
      </c>
      <c r="AB751" s="32">
        <v>0</v>
      </c>
      <c r="AC751" s="37">
        <v>0</v>
      </c>
      <c r="AD751" s="32">
        <v>183.35055555555556</v>
      </c>
      <c r="AE751" s="32">
        <v>33.856111111111112</v>
      </c>
      <c r="AF751" s="37">
        <v>0.18465235083976961</v>
      </c>
      <c r="AG751" s="32">
        <v>4.4944444444444454</v>
      </c>
      <c r="AH751" s="32">
        <v>0</v>
      </c>
      <c r="AI751" s="37">
        <v>0</v>
      </c>
      <c r="AJ751" s="32">
        <v>0</v>
      </c>
      <c r="AK751" s="32">
        <v>0</v>
      </c>
      <c r="AL751" s="37" t="s">
        <v>2466</v>
      </c>
      <c r="AM751" t="s">
        <v>122</v>
      </c>
      <c r="AN751" s="34">
        <v>5</v>
      </c>
      <c r="AX751"/>
      <c r="AY751"/>
    </row>
    <row r="752" spans="1:51" x14ac:dyDescent="0.25">
      <c r="A752" t="s">
        <v>2364</v>
      </c>
      <c r="B752" t="s">
        <v>1730</v>
      </c>
      <c r="C752" t="s">
        <v>1893</v>
      </c>
      <c r="D752" t="s">
        <v>2269</v>
      </c>
      <c r="E752" s="32">
        <v>119.64444444444445</v>
      </c>
      <c r="F752" s="32">
        <v>398.09</v>
      </c>
      <c r="G752" s="32">
        <v>0</v>
      </c>
      <c r="H752" s="37">
        <v>0</v>
      </c>
      <c r="I752" s="32">
        <v>351.59166666666664</v>
      </c>
      <c r="J752" s="32">
        <v>0</v>
      </c>
      <c r="K752" s="37">
        <v>0</v>
      </c>
      <c r="L752" s="32">
        <v>99.028555555555542</v>
      </c>
      <c r="M752" s="32">
        <v>0</v>
      </c>
      <c r="N752" s="37">
        <v>0</v>
      </c>
      <c r="O752" s="32">
        <v>52.885777777777768</v>
      </c>
      <c r="P752" s="32">
        <v>0</v>
      </c>
      <c r="Q752" s="37">
        <v>0</v>
      </c>
      <c r="R752" s="32">
        <v>36.330555555555563</v>
      </c>
      <c r="S752" s="32">
        <v>0</v>
      </c>
      <c r="T752" s="37">
        <v>0</v>
      </c>
      <c r="U752" s="32">
        <v>9.8122222222222231</v>
      </c>
      <c r="V752" s="32">
        <v>0</v>
      </c>
      <c r="W752" s="37">
        <v>0</v>
      </c>
      <c r="X752" s="32">
        <v>61.797666666666679</v>
      </c>
      <c r="Y752" s="32">
        <v>0</v>
      </c>
      <c r="Z752" s="37">
        <v>0</v>
      </c>
      <c r="AA752" s="32">
        <v>0.35555555555555557</v>
      </c>
      <c r="AB752" s="32">
        <v>0</v>
      </c>
      <c r="AC752" s="37">
        <v>0</v>
      </c>
      <c r="AD752" s="32">
        <v>226.36199999999997</v>
      </c>
      <c r="AE752" s="32">
        <v>0</v>
      </c>
      <c r="AF752" s="37">
        <v>0</v>
      </c>
      <c r="AG752" s="32">
        <v>10.546222222222221</v>
      </c>
      <c r="AH752" s="32">
        <v>0</v>
      </c>
      <c r="AI752" s="37">
        <v>0</v>
      </c>
      <c r="AJ752" s="32">
        <v>0</v>
      </c>
      <c r="AK752" s="32">
        <v>0</v>
      </c>
      <c r="AL752" s="37" t="s">
        <v>2466</v>
      </c>
      <c r="AM752" t="s">
        <v>788</v>
      </c>
      <c r="AN752" s="34">
        <v>5</v>
      </c>
      <c r="AX752"/>
      <c r="AY752"/>
    </row>
    <row r="753" spans="1:51" x14ac:dyDescent="0.25">
      <c r="A753" t="s">
        <v>2364</v>
      </c>
      <c r="B753" t="s">
        <v>1059</v>
      </c>
      <c r="C753" t="s">
        <v>2011</v>
      </c>
      <c r="D753" t="s">
        <v>2275</v>
      </c>
      <c r="E753" s="32">
        <v>34.355555555555554</v>
      </c>
      <c r="F753" s="32">
        <v>125.26722222222222</v>
      </c>
      <c r="G753" s="32">
        <v>0</v>
      </c>
      <c r="H753" s="37">
        <v>0</v>
      </c>
      <c r="I753" s="32">
        <v>108.70333333333333</v>
      </c>
      <c r="J753" s="32">
        <v>0</v>
      </c>
      <c r="K753" s="37">
        <v>0</v>
      </c>
      <c r="L753" s="32">
        <v>12.755555555555556</v>
      </c>
      <c r="M753" s="32">
        <v>0</v>
      </c>
      <c r="N753" s="37">
        <v>0</v>
      </c>
      <c r="O753" s="32">
        <v>3.7388888888888889</v>
      </c>
      <c r="P753" s="32">
        <v>0</v>
      </c>
      <c r="Q753" s="37">
        <v>0</v>
      </c>
      <c r="R753" s="32">
        <v>3.4388888888888891</v>
      </c>
      <c r="S753" s="32">
        <v>0</v>
      </c>
      <c r="T753" s="37">
        <v>0</v>
      </c>
      <c r="U753" s="32">
        <v>5.5777777777777775</v>
      </c>
      <c r="V753" s="32">
        <v>0</v>
      </c>
      <c r="W753" s="37">
        <v>0</v>
      </c>
      <c r="X753" s="32">
        <v>41.527777777777779</v>
      </c>
      <c r="Y753" s="32">
        <v>0</v>
      </c>
      <c r="Z753" s="37">
        <v>0</v>
      </c>
      <c r="AA753" s="32">
        <v>7.5472222222222225</v>
      </c>
      <c r="AB753" s="32">
        <v>0</v>
      </c>
      <c r="AC753" s="37">
        <v>0</v>
      </c>
      <c r="AD753" s="32">
        <v>57.436666666666667</v>
      </c>
      <c r="AE753" s="32">
        <v>0</v>
      </c>
      <c r="AF753" s="37">
        <v>0</v>
      </c>
      <c r="AG753" s="32">
        <v>6</v>
      </c>
      <c r="AH753" s="32">
        <v>0</v>
      </c>
      <c r="AI753" s="37">
        <v>0</v>
      </c>
      <c r="AJ753" s="32">
        <v>0</v>
      </c>
      <c r="AK753" s="32">
        <v>0</v>
      </c>
      <c r="AL753" s="37" t="s">
        <v>2466</v>
      </c>
      <c r="AM753" t="s">
        <v>104</v>
      </c>
      <c r="AN753" s="34">
        <v>5</v>
      </c>
      <c r="AX753"/>
      <c r="AY753"/>
    </row>
    <row r="754" spans="1:51" x14ac:dyDescent="0.25">
      <c r="A754" t="s">
        <v>2364</v>
      </c>
      <c r="B754" t="s">
        <v>1038</v>
      </c>
      <c r="C754" t="s">
        <v>1976</v>
      </c>
      <c r="D754" t="s">
        <v>2250</v>
      </c>
      <c r="E754" s="32">
        <v>35.788888888888891</v>
      </c>
      <c r="F754" s="32">
        <v>112.72777777777777</v>
      </c>
      <c r="G754" s="32">
        <v>15.5</v>
      </c>
      <c r="H754" s="37">
        <v>0.1374993839633335</v>
      </c>
      <c r="I754" s="32">
        <v>104.53333333333333</v>
      </c>
      <c r="J754" s="32">
        <v>15.5</v>
      </c>
      <c r="K754" s="37">
        <v>0.1482780612244898</v>
      </c>
      <c r="L754" s="32">
        <v>19.955555555555556</v>
      </c>
      <c r="M754" s="32">
        <v>1.8888888888888888</v>
      </c>
      <c r="N754" s="37">
        <v>9.4654788418708238E-2</v>
      </c>
      <c r="O754" s="32">
        <v>11.761111111111111</v>
      </c>
      <c r="P754" s="32">
        <v>1.8888888888888888</v>
      </c>
      <c r="Q754" s="37">
        <v>0.16060462919225318</v>
      </c>
      <c r="R754" s="32">
        <v>5.9777777777777779</v>
      </c>
      <c r="S754" s="32">
        <v>0</v>
      </c>
      <c r="T754" s="37">
        <v>0</v>
      </c>
      <c r="U754" s="32">
        <v>2.2166666666666668</v>
      </c>
      <c r="V754" s="32">
        <v>0</v>
      </c>
      <c r="W754" s="37">
        <v>0</v>
      </c>
      <c r="X754" s="32">
        <v>34.513888888888886</v>
      </c>
      <c r="Y754" s="32">
        <v>4.5027777777777782</v>
      </c>
      <c r="Z754" s="37">
        <v>0.13046277665995978</v>
      </c>
      <c r="AA754" s="32">
        <v>0</v>
      </c>
      <c r="AB754" s="32">
        <v>0</v>
      </c>
      <c r="AC754" s="37" t="s">
        <v>2466</v>
      </c>
      <c r="AD754" s="32">
        <v>58.258333333333333</v>
      </c>
      <c r="AE754" s="32">
        <v>9.1083333333333325</v>
      </c>
      <c r="AF754" s="37">
        <v>0.15634387069088826</v>
      </c>
      <c r="AG754" s="32">
        <v>0</v>
      </c>
      <c r="AH754" s="32">
        <v>0</v>
      </c>
      <c r="AI754" s="37" t="s">
        <v>2466</v>
      </c>
      <c r="AJ754" s="32">
        <v>0</v>
      </c>
      <c r="AK754" s="32">
        <v>0</v>
      </c>
      <c r="AL754" s="37" t="s">
        <v>2466</v>
      </c>
      <c r="AM754" t="s">
        <v>82</v>
      </c>
      <c r="AN754" s="34">
        <v>5</v>
      </c>
      <c r="AX754"/>
      <c r="AY754"/>
    </row>
    <row r="755" spans="1:51" x14ac:dyDescent="0.25">
      <c r="A755" t="s">
        <v>2364</v>
      </c>
      <c r="B755" t="s">
        <v>1681</v>
      </c>
      <c r="C755" t="s">
        <v>2208</v>
      </c>
      <c r="D755" t="s">
        <v>2308</v>
      </c>
      <c r="E755" s="32">
        <v>35.200000000000003</v>
      </c>
      <c r="F755" s="32">
        <v>155.1611111111111</v>
      </c>
      <c r="G755" s="32">
        <v>2.7777777777777779E-3</v>
      </c>
      <c r="H755" s="37">
        <v>1.7902538579970643E-5</v>
      </c>
      <c r="I755" s="32">
        <v>133.80277777777778</v>
      </c>
      <c r="J755" s="32">
        <v>2.7777777777777779E-3</v>
      </c>
      <c r="K755" s="37">
        <v>2.0760239988374267E-5</v>
      </c>
      <c r="L755" s="32">
        <v>32.597222222222229</v>
      </c>
      <c r="M755" s="32">
        <v>2.7777777777777779E-3</v>
      </c>
      <c r="N755" s="37">
        <v>8.5215168299957375E-5</v>
      </c>
      <c r="O755" s="32">
        <v>21.952777777777779</v>
      </c>
      <c r="P755" s="32">
        <v>2.7777777777777779E-3</v>
      </c>
      <c r="Q755" s="37">
        <v>1.2653422750854106E-4</v>
      </c>
      <c r="R755" s="32">
        <v>5.4888888888888889</v>
      </c>
      <c r="S755" s="32">
        <v>0</v>
      </c>
      <c r="T755" s="37">
        <v>0</v>
      </c>
      <c r="U755" s="32">
        <v>5.1555555555555559</v>
      </c>
      <c r="V755" s="32">
        <v>0</v>
      </c>
      <c r="W755" s="37">
        <v>0</v>
      </c>
      <c r="X755" s="32">
        <v>46.658333333333331</v>
      </c>
      <c r="Y755" s="32">
        <v>0</v>
      </c>
      <c r="Z755" s="37">
        <v>0</v>
      </c>
      <c r="AA755" s="32">
        <v>10.713888888888889</v>
      </c>
      <c r="AB755" s="32">
        <v>0</v>
      </c>
      <c r="AC755" s="37">
        <v>0</v>
      </c>
      <c r="AD755" s="32">
        <v>65.191666666666663</v>
      </c>
      <c r="AE755" s="32">
        <v>0</v>
      </c>
      <c r="AF755" s="37">
        <v>0</v>
      </c>
      <c r="AG755" s="32">
        <v>0</v>
      </c>
      <c r="AH755" s="32">
        <v>0</v>
      </c>
      <c r="AI755" s="37" t="s">
        <v>2466</v>
      </c>
      <c r="AJ755" s="32">
        <v>0</v>
      </c>
      <c r="AK755" s="32">
        <v>0</v>
      </c>
      <c r="AL755" s="37" t="s">
        <v>2466</v>
      </c>
      <c r="AM755" t="s">
        <v>739</v>
      </c>
      <c r="AN755" s="34">
        <v>5</v>
      </c>
      <c r="AX755"/>
      <c r="AY755"/>
    </row>
    <row r="756" spans="1:51" x14ac:dyDescent="0.25">
      <c r="A756" t="s">
        <v>2364</v>
      </c>
      <c r="B756" t="s">
        <v>1039</v>
      </c>
      <c r="C756" t="s">
        <v>2054</v>
      </c>
      <c r="D756" t="s">
        <v>2308</v>
      </c>
      <c r="E756" s="32">
        <v>49.7</v>
      </c>
      <c r="F756" s="32">
        <v>199.92500000000001</v>
      </c>
      <c r="G756" s="32">
        <v>52.338888888888889</v>
      </c>
      <c r="H756" s="37">
        <v>0.26179261667569781</v>
      </c>
      <c r="I756" s="32">
        <v>188.11944444444444</v>
      </c>
      <c r="J756" s="32">
        <v>52.338888888888889</v>
      </c>
      <c r="K756" s="37">
        <v>0.27822157907948558</v>
      </c>
      <c r="L756" s="32">
        <v>23.719444444444445</v>
      </c>
      <c r="M756" s="32">
        <v>1.4805555555555556</v>
      </c>
      <c r="N756" s="37">
        <v>6.2419487059374633E-2</v>
      </c>
      <c r="O756" s="32">
        <v>17.2</v>
      </c>
      <c r="P756" s="32">
        <v>1.4805555555555556</v>
      </c>
      <c r="Q756" s="37">
        <v>8.6078811369509053E-2</v>
      </c>
      <c r="R756" s="32">
        <v>0.8</v>
      </c>
      <c r="S756" s="32">
        <v>0</v>
      </c>
      <c r="T756" s="37">
        <v>0</v>
      </c>
      <c r="U756" s="32">
        <v>5.7194444444444441</v>
      </c>
      <c r="V756" s="32">
        <v>0</v>
      </c>
      <c r="W756" s="37">
        <v>0</v>
      </c>
      <c r="X756" s="32">
        <v>53.69166666666667</v>
      </c>
      <c r="Y756" s="32">
        <v>4.9444444444444446</v>
      </c>
      <c r="Z756" s="37">
        <v>9.2089606291065232E-2</v>
      </c>
      <c r="AA756" s="32">
        <v>5.2861111111111114</v>
      </c>
      <c r="AB756" s="32">
        <v>0</v>
      </c>
      <c r="AC756" s="37">
        <v>0</v>
      </c>
      <c r="AD756" s="32">
        <v>117.22777777777777</v>
      </c>
      <c r="AE756" s="32">
        <v>45.913888888888891</v>
      </c>
      <c r="AF756" s="37">
        <v>0.39166390218473063</v>
      </c>
      <c r="AG756" s="32">
        <v>0</v>
      </c>
      <c r="AH756" s="32">
        <v>0</v>
      </c>
      <c r="AI756" s="37" t="s">
        <v>2466</v>
      </c>
      <c r="AJ756" s="32">
        <v>0</v>
      </c>
      <c r="AK756" s="32">
        <v>0</v>
      </c>
      <c r="AL756" s="37" t="s">
        <v>2466</v>
      </c>
      <c r="AM756" t="s">
        <v>83</v>
      </c>
      <c r="AN756" s="34">
        <v>5</v>
      </c>
      <c r="AX756"/>
      <c r="AY756"/>
    </row>
    <row r="757" spans="1:51" x14ac:dyDescent="0.25">
      <c r="A757" t="s">
        <v>2364</v>
      </c>
      <c r="B757" t="s">
        <v>1844</v>
      </c>
      <c r="C757" t="s">
        <v>2221</v>
      </c>
      <c r="D757" t="s">
        <v>2300</v>
      </c>
      <c r="E757" s="32">
        <v>30.18888888888889</v>
      </c>
      <c r="F757" s="32">
        <v>142.40666666666669</v>
      </c>
      <c r="G757" s="32">
        <v>28.65</v>
      </c>
      <c r="H757" s="37">
        <v>0.20118440147933145</v>
      </c>
      <c r="I757" s="32">
        <v>126.81500000000001</v>
      </c>
      <c r="J757" s="32">
        <v>28.65</v>
      </c>
      <c r="K757" s="37">
        <v>0.22591964672948781</v>
      </c>
      <c r="L757" s="32">
        <v>27.341666666666665</v>
      </c>
      <c r="M757" s="32">
        <v>0</v>
      </c>
      <c r="N757" s="37">
        <v>0</v>
      </c>
      <c r="O757" s="32">
        <v>22.45</v>
      </c>
      <c r="P757" s="32">
        <v>0</v>
      </c>
      <c r="Q757" s="37">
        <v>0</v>
      </c>
      <c r="R757" s="32">
        <v>0</v>
      </c>
      <c r="S757" s="32">
        <v>0</v>
      </c>
      <c r="T757" s="37" t="s">
        <v>2466</v>
      </c>
      <c r="U757" s="32">
        <v>4.8916666666666666</v>
      </c>
      <c r="V757" s="32">
        <v>0</v>
      </c>
      <c r="W757" s="37">
        <v>0</v>
      </c>
      <c r="X757" s="32">
        <v>30.916666666666671</v>
      </c>
      <c r="Y757" s="32">
        <v>1.5444444444444445</v>
      </c>
      <c r="Z757" s="37">
        <v>4.9955076370170708E-2</v>
      </c>
      <c r="AA757" s="32">
        <v>10.7</v>
      </c>
      <c r="AB757" s="32">
        <v>0</v>
      </c>
      <c r="AC757" s="37">
        <v>0</v>
      </c>
      <c r="AD757" s="32">
        <v>73.448333333333338</v>
      </c>
      <c r="AE757" s="32">
        <v>27.105555555555554</v>
      </c>
      <c r="AF757" s="37">
        <v>0.36904248640389686</v>
      </c>
      <c r="AG757" s="32">
        <v>0</v>
      </c>
      <c r="AH757" s="32">
        <v>0</v>
      </c>
      <c r="AI757" s="37" t="s">
        <v>2466</v>
      </c>
      <c r="AJ757" s="32">
        <v>0</v>
      </c>
      <c r="AK757" s="32">
        <v>0</v>
      </c>
      <c r="AL757" s="37" t="s">
        <v>2466</v>
      </c>
      <c r="AM757" t="s">
        <v>903</v>
      </c>
      <c r="AN757" s="34">
        <v>5</v>
      </c>
      <c r="AX757"/>
      <c r="AY757"/>
    </row>
    <row r="758" spans="1:51" x14ac:dyDescent="0.25">
      <c r="A758" t="s">
        <v>2364</v>
      </c>
      <c r="B758" t="s">
        <v>1218</v>
      </c>
      <c r="C758" t="s">
        <v>2034</v>
      </c>
      <c r="D758" t="s">
        <v>2300</v>
      </c>
      <c r="E758" s="32">
        <v>40.788888888888891</v>
      </c>
      <c r="F758" s="32">
        <v>162.46944444444446</v>
      </c>
      <c r="G758" s="32">
        <v>35.299999999999997</v>
      </c>
      <c r="H758" s="37">
        <v>0.21727162372411901</v>
      </c>
      <c r="I758" s="32">
        <v>148.75277777777779</v>
      </c>
      <c r="J758" s="32">
        <v>35.299999999999997</v>
      </c>
      <c r="K758" s="37">
        <v>0.23730649287594999</v>
      </c>
      <c r="L758" s="32">
        <v>25.508333333333333</v>
      </c>
      <c r="M758" s="32">
        <v>4.4666666666666668</v>
      </c>
      <c r="N758" s="37">
        <v>0.17510617445279322</v>
      </c>
      <c r="O758" s="32">
        <v>20.586111111111112</v>
      </c>
      <c r="P758" s="32">
        <v>4.4666666666666668</v>
      </c>
      <c r="Q758" s="37">
        <v>0.21697476723788961</v>
      </c>
      <c r="R758" s="32">
        <v>0</v>
      </c>
      <c r="S758" s="32">
        <v>0</v>
      </c>
      <c r="T758" s="37" t="s">
        <v>2466</v>
      </c>
      <c r="U758" s="32">
        <v>4.9222222222222225</v>
      </c>
      <c r="V758" s="32">
        <v>0</v>
      </c>
      <c r="W758" s="37">
        <v>0</v>
      </c>
      <c r="X758" s="32">
        <v>41.825000000000003</v>
      </c>
      <c r="Y758" s="32">
        <v>13.188888888888888</v>
      </c>
      <c r="Z758" s="37">
        <v>0.31533506010493456</v>
      </c>
      <c r="AA758" s="32">
        <v>8.7944444444444443</v>
      </c>
      <c r="AB758" s="32">
        <v>0</v>
      </c>
      <c r="AC758" s="37">
        <v>0</v>
      </c>
      <c r="AD758" s="32">
        <v>86.341666666666669</v>
      </c>
      <c r="AE758" s="32">
        <v>17.644444444444446</v>
      </c>
      <c r="AF758" s="37">
        <v>0.20435607888556448</v>
      </c>
      <c r="AG758" s="32">
        <v>0</v>
      </c>
      <c r="AH758" s="32">
        <v>0</v>
      </c>
      <c r="AI758" s="37" t="s">
        <v>2466</v>
      </c>
      <c r="AJ758" s="32">
        <v>0</v>
      </c>
      <c r="AK758" s="32">
        <v>0</v>
      </c>
      <c r="AL758" s="37" t="s">
        <v>2466</v>
      </c>
      <c r="AM758" t="s">
        <v>267</v>
      </c>
      <c r="AN758" s="34">
        <v>5</v>
      </c>
      <c r="AX758"/>
      <c r="AY758"/>
    </row>
    <row r="759" spans="1:51" x14ac:dyDescent="0.25">
      <c r="A759" t="s">
        <v>2364</v>
      </c>
      <c r="B759" t="s">
        <v>1517</v>
      </c>
      <c r="C759" t="s">
        <v>1976</v>
      </c>
      <c r="D759" t="s">
        <v>2250</v>
      </c>
      <c r="E759" s="32">
        <v>43.9</v>
      </c>
      <c r="F759" s="32">
        <v>143.11122222222221</v>
      </c>
      <c r="G759" s="32">
        <v>0</v>
      </c>
      <c r="H759" s="37">
        <v>0</v>
      </c>
      <c r="I759" s="32">
        <v>127.18344444444443</v>
      </c>
      <c r="J759" s="32">
        <v>0</v>
      </c>
      <c r="K759" s="37">
        <v>0</v>
      </c>
      <c r="L759" s="32">
        <v>23.916666666666664</v>
      </c>
      <c r="M759" s="32">
        <v>0</v>
      </c>
      <c r="N759" s="37">
        <v>0</v>
      </c>
      <c r="O759" s="32">
        <v>14.177777777777777</v>
      </c>
      <c r="P759" s="32">
        <v>0</v>
      </c>
      <c r="Q759" s="37">
        <v>0</v>
      </c>
      <c r="R759" s="32">
        <v>4.1388888888888893</v>
      </c>
      <c r="S759" s="32">
        <v>0</v>
      </c>
      <c r="T759" s="37">
        <v>0</v>
      </c>
      <c r="U759" s="32">
        <v>5.6</v>
      </c>
      <c r="V759" s="32">
        <v>0</v>
      </c>
      <c r="W759" s="37">
        <v>0</v>
      </c>
      <c r="X759" s="32">
        <v>38.719555555555559</v>
      </c>
      <c r="Y759" s="32">
        <v>0</v>
      </c>
      <c r="Z759" s="37">
        <v>0</v>
      </c>
      <c r="AA759" s="32">
        <v>6.1888888888888891</v>
      </c>
      <c r="AB759" s="32">
        <v>0</v>
      </c>
      <c r="AC759" s="37">
        <v>0</v>
      </c>
      <c r="AD759" s="32">
        <v>55.31111111111111</v>
      </c>
      <c r="AE759" s="32">
        <v>0</v>
      </c>
      <c r="AF759" s="37">
        <v>0</v>
      </c>
      <c r="AG759" s="32">
        <v>18.975000000000001</v>
      </c>
      <c r="AH759" s="32">
        <v>0</v>
      </c>
      <c r="AI759" s="37">
        <v>0</v>
      </c>
      <c r="AJ759" s="32">
        <v>0</v>
      </c>
      <c r="AK759" s="32">
        <v>0</v>
      </c>
      <c r="AL759" s="37" t="s">
        <v>2466</v>
      </c>
      <c r="AM759" t="s">
        <v>572</v>
      </c>
      <c r="AN759" s="34">
        <v>5</v>
      </c>
      <c r="AX759"/>
      <c r="AY759"/>
    </row>
    <row r="760" spans="1:51" x14ac:dyDescent="0.25">
      <c r="A760" t="s">
        <v>2364</v>
      </c>
      <c r="B760" t="s">
        <v>1860</v>
      </c>
      <c r="C760" t="s">
        <v>2025</v>
      </c>
      <c r="D760" t="s">
        <v>2316</v>
      </c>
      <c r="E760" s="32">
        <v>92.62222222222222</v>
      </c>
      <c r="F760" s="32">
        <v>307.03044444444441</v>
      </c>
      <c r="G760" s="32">
        <v>1.319333333333333</v>
      </c>
      <c r="H760" s="37">
        <v>4.297076583791545E-3</v>
      </c>
      <c r="I760" s="32">
        <v>283.82488888888889</v>
      </c>
      <c r="J760" s="32">
        <v>1.319333333333333</v>
      </c>
      <c r="K760" s="37">
        <v>4.6484060594482344E-3</v>
      </c>
      <c r="L760" s="32">
        <v>57.272222222222226</v>
      </c>
      <c r="M760" s="32">
        <v>0</v>
      </c>
      <c r="N760" s="37">
        <v>0</v>
      </c>
      <c r="O760" s="32">
        <v>38.505555555555553</v>
      </c>
      <c r="P760" s="32">
        <v>0</v>
      </c>
      <c r="Q760" s="37">
        <v>0</v>
      </c>
      <c r="R760" s="32">
        <v>12.583333333333334</v>
      </c>
      <c r="S760" s="32">
        <v>0</v>
      </c>
      <c r="T760" s="37">
        <v>0</v>
      </c>
      <c r="U760" s="32">
        <v>6.1833333333333336</v>
      </c>
      <c r="V760" s="32">
        <v>0</v>
      </c>
      <c r="W760" s="37">
        <v>0</v>
      </c>
      <c r="X760" s="32">
        <v>49.87488888888889</v>
      </c>
      <c r="Y760" s="32">
        <v>1.319333333333333</v>
      </c>
      <c r="Z760" s="37">
        <v>2.6452857594781602E-2</v>
      </c>
      <c r="AA760" s="32">
        <v>4.4388888888888891</v>
      </c>
      <c r="AB760" s="32">
        <v>0</v>
      </c>
      <c r="AC760" s="37">
        <v>0</v>
      </c>
      <c r="AD760" s="32">
        <v>192.02500000000001</v>
      </c>
      <c r="AE760" s="32">
        <v>0</v>
      </c>
      <c r="AF760" s="37">
        <v>0</v>
      </c>
      <c r="AG760" s="32">
        <v>3.4194444444444443</v>
      </c>
      <c r="AH760" s="32">
        <v>0</v>
      </c>
      <c r="AI760" s="37">
        <v>0</v>
      </c>
      <c r="AJ760" s="32">
        <v>0</v>
      </c>
      <c r="AK760" s="32">
        <v>0</v>
      </c>
      <c r="AL760" s="37" t="s">
        <v>2466</v>
      </c>
      <c r="AM760" t="s">
        <v>919</v>
      </c>
      <c r="AN760" s="34">
        <v>5</v>
      </c>
      <c r="AX760"/>
      <c r="AY760"/>
    </row>
    <row r="761" spans="1:51" x14ac:dyDescent="0.25">
      <c r="A761" t="s">
        <v>2364</v>
      </c>
      <c r="B761" t="s">
        <v>1446</v>
      </c>
      <c r="C761" t="s">
        <v>2168</v>
      </c>
      <c r="D761" t="s">
        <v>2320</v>
      </c>
      <c r="E761" s="32">
        <v>31.355555555555554</v>
      </c>
      <c r="F761" s="32">
        <v>88.427777777777777</v>
      </c>
      <c r="G761" s="32">
        <v>0</v>
      </c>
      <c r="H761" s="37">
        <v>0</v>
      </c>
      <c r="I761" s="32">
        <v>77.849999999999994</v>
      </c>
      <c r="J761" s="32">
        <v>0</v>
      </c>
      <c r="K761" s="37">
        <v>0</v>
      </c>
      <c r="L761" s="32">
        <v>15.717222222222222</v>
      </c>
      <c r="M761" s="32">
        <v>0</v>
      </c>
      <c r="N761" s="37">
        <v>0</v>
      </c>
      <c r="O761" s="32">
        <v>5.1394444444444449</v>
      </c>
      <c r="P761" s="32">
        <v>0</v>
      </c>
      <c r="Q761" s="37">
        <v>0</v>
      </c>
      <c r="R761" s="32">
        <v>5.2444444444444445</v>
      </c>
      <c r="S761" s="32">
        <v>0</v>
      </c>
      <c r="T761" s="37">
        <v>0</v>
      </c>
      <c r="U761" s="32">
        <v>5.333333333333333</v>
      </c>
      <c r="V761" s="32">
        <v>0</v>
      </c>
      <c r="W761" s="37">
        <v>0</v>
      </c>
      <c r="X761" s="32">
        <v>39.511666666666656</v>
      </c>
      <c r="Y761" s="32">
        <v>0</v>
      </c>
      <c r="Z761" s="37">
        <v>0</v>
      </c>
      <c r="AA761" s="32">
        <v>0</v>
      </c>
      <c r="AB761" s="32">
        <v>0</v>
      </c>
      <c r="AC761" s="37" t="s">
        <v>2466</v>
      </c>
      <c r="AD761" s="32">
        <v>30.009000000000011</v>
      </c>
      <c r="AE761" s="32">
        <v>0</v>
      </c>
      <c r="AF761" s="37">
        <v>0</v>
      </c>
      <c r="AG761" s="32">
        <v>3.1898888888888894</v>
      </c>
      <c r="AH761" s="32">
        <v>0</v>
      </c>
      <c r="AI761" s="37">
        <v>0</v>
      </c>
      <c r="AJ761" s="32">
        <v>0</v>
      </c>
      <c r="AK761" s="32">
        <v>0</v>
      </c>
      <c r="AL761" s="37" t="s">
        <v>2466</v>
      </c>
      <c r="AM761" t="s">
        <v>500</v>
      </c>
      <c r="AN761" s="34">
        <v>5</v>
      </c>
      <c r="AX761"/>
      <c r="AY761"/>
    </row>
    <row r="762" spans="1:51" x14ac:dyDescent="0.25">
      <c r="A762" t="s">
        <v>2364</v>
      </c>
      <c r="B762" t="s">
        <v>1737</v>
      </c>
      <c r="C762" t="s">
        <v>2120</v>
      </c>
      <c r="D762" t="s">
        <v>2243</v>
      </c>
      <c r="E762" s="32">
        <v>70.3</v>
      </c>
      <c r="F762" s="32">
        <v>194.85755555555556</v>
      </c>
      <c r="G762" s="32">
        <v>0</v>
      </c>
      <c r="H762" s="37">
        <v>0</v>
      </c>
      <c r="I762" s="32">
        <v>172.2221111111111</v>
      </c>
      <c r="J762" s="32">
        <v>0</v>
      </c>
      <c r="K762" s="37">
        <v>0</v>
      </c>
      <c r="L762" s="32">
        <v>27.443222222222229</v>
      </c>
      <c r="M762" s="32">
        <v>0</v>
      </c>
      <c r="N762" s="37">
        <v>0</v>
      </c>
      <c r="O762" s="32">
        <v>21.721777777777785</v>
      </c>
      <c r="P762" s="32">
        <v>0</v>
      </c>
      <c r="Q762" s="37">
        <v>0</v>
      </c>
      <c r="R762" s="32">
        <v>0</v>
      </c>
      <c r="S762" s="32">
        <v>0</v>
      </c>
      <c r="T762" s="37" t="s">
        <v>2466</v>
      </c>
      <c r="U762" s="32">
        <v>5.7214444444444448</v>
      </c>
      <c r="V762" s="32">
        <v>0</v>
      </c>
      <c r="W762" s="37">
        <v>0</v>
      </c>
      <c r="X762" s="32">
        <v>37.208888888888893</v>
      </c>
      <c r="Y762" s="32">
        <v>0</v>
      </c>
      <c r="Z762" s="37">
        <v>0</v>
      </c>
      <c r="AA762" s="32">
        <v>16.913999999999998</v>
      </c>
      <c r="AB762" s="32">
        <v>0</v>
      </c>
      <c r="AC762" s="37">
        <v>0</v>
      </c>
      <c r="AD762" s="32">
        <v>94.674666666666653</v>
      </c>
      <c r="AE762" s="32">
        <v>0</v>
      </c>
      <c r="AF762" s="37">
        <v>0</v>
      </c>
      <c r="AG762" s="32">
        <v>18.616777777777777</v>
      </c>
      <c r="AH762" s="32">
        <v>0</v>
      </c>
      <c r="AI762" s="37">
        <v>0</v>
      </c>
      <c r="AJ762" s="32">
        <v>0</v>
      </c>
      <c r="AK762" s="32">
        <v>0</v>
      </c>
      <c r="AL762" s="37" t="s">
        <v>2466</v>
      </c>
      <c r="AM762" t="s">
        <v>795</v>
      </c>
      <c r="AN762" s="34">
        <v>5</v>
      </c>
      <c r="AX762"/>
      <c r="AY762"/>
    </row>
    <row r="763" spans="1:51" x14ac:dyDescent="0.25">
      <c r="A763" t="s">
        <v>2364</v>
      </c>
      <c r="B763" t="s">
        <v>1296</v>
      </c>
      <c r="C763" t="s">
        <v>1945</v>
      </c>
      <c r="D763" t="s">
        <v>2321</v>
      </c>
      <c r="E763" s="32">
        <v>68.533333333333331</v>
      </c>
      <c r="F763" s="32">
        <v>236.22911111111111</v>
      </c>
      <c r="G763" s="32">
        <v>4.4444444444444446E-2</v>
      </c>
      <c r="H763" s="37">
        <v>1.881412677523045E-4</v>
      </c>
      <c r="I763" s="32">
        <v>204.84044444444444</v>
      </c>
      <c r="J763" s="32">
        <v>4.4444444444444446E-2</v>
      </c>
      <c r="K763" s="37">
        <v>2.1697104087517439E-4</v>
      </c>
      <c r="L763" s="32">
        <v>53.584777777777781</v>
      </c>
      <c r="M763" s="32">
        <v>4.4444444444444446E-2</v>
      </c>
      <c r="N763" s="37">
        <v>8.2942294971830727E-4</v>
      </c>
      <c r="O763" s="32">
        <v>36.784777777777776</v>
      </c>
      <c r="P763" s="32">
        <v>4.4444444444444446E-2</v>
      </c>
      <c r="Q763" s="37">
        <v>1.2082292494177847E-3</v>
      </c>
      <c r="R763" s="32">
        <v>11.111111111111111</v>
      </c>
      <c r="S763" s="32">
        <v>0</v>
      </c>
      <c r="T763" s="37">
        <v>0</v>
      </c>
      <c r="U763" s="32">
        <v>5.6888888888888891</v>
      </c>
      <c r="V763" s="32">
        <v>0</v>
      </c>
      <c r="W763" s="37">
        <v>0</v>
      </c>
      <c r="X763" s="32">
        <v>50.077999999999996</v>
      </c>
      <c r="Y763" s="32">
        <v>0</v>
      </c>
      <c r="Z763" s="37">
        <v>0</v>
      </c>
      <c r="AA763" s="32">
        <v>14.588666666666667</v>
      </c>
      <c r="AB763" s="32">
        <v>0</v>
      </c>
      <c r="AC763" s="37">
        <v>0</v>
      </c>
      <c r="AD763" s="32">
        <v>114.2688888888889</v>
      </c>
      <c r="AE763" s="32">
        <v>0</v>
      </c>
      <c r="AF763" s="37">
        <v>0</v>
      </c>
      <c r="AG763" s="32">
        <v>3.7087777777777782</v>
      </c>
      <c r="AH763" s="32">
        <v>0</v>
      </c>
      <c r="AI763" s="37">
        <v>0</v>
      </c>
      <c r="AJ763" s="32">
        <v>0</v>
      </c>
      <c r="AK763" s="32">
        <v>0</v>
      </c>
      <c r="AL763" s="37" t="s">
        <v>2466</v>
      </c>
      <c r="AM763" t="s">
        <v>346</v>
      </c>
      <c r="AN763" s="34">
        <v>5</v>
      </c>
      <c r="AX763"/>
      <c r="AY763"/>
    </row>
    <row r="764" spans="1:51" x14ac:dyDescent="0.25">
      <c r="A764" t="s">
        <v>2364</v>
      </c>
      <c r="B764" t="s">
        <v>1422</v>
      </c>
      <c r="C764" t="s">
        <v>2162</v>
      </c>
      <c r="D764" t="s">
        <v>2327</v>
      </c>
      <c r="E764" s="32">
        <v>48.244444444444447</v>
      </c>
      <c r="F764" s="32">
        <v>162.92666666666665</v>
      </c>
      <c r="G764" s="32">
        <v>0.18055555555555555</v>
      </c>
      <c r="H764" s="37">
        <v>1.1082013721237913E-3</v>
      </c>
      <c r="I764" s="32">
        <v>140.69055555555556</v>
      </c>
      <c r="J764" s="32">
        <v>2.2222222222222223E-2</v>
      </c>
      <c r="K764" s="37">
        <v>1.5795105886441086E-4</v>
      </c>
      <c r="L764" s="32">
        <v>55.641555555555563</v>
      </c>
      <c r="M764" s="32">
        <v>2.2222222222222223E-2</v>
      </c>
      <c r="N764" s="37">
        <v>3.9938175704010186E-4</v>
      </c>
      <c r="O764" s="32">
        <v>33.563777777777787</v>
      </c>
      <c r="P764" s="32">
        <v>2.2222222222222223E-2</v>
      </c>
      <c r="Q764" s="37">
        <v>6.6208942179730784E-4</v>
      </c>
      <c r="R764" s="32">
        <v>16.388888888888889</v>
      </c>
      <c r="S764" s="32">
        <v>0</v>
      </c>
      <c r="T764" s="37">
        <v>0</v>
      </c>
      <c r="U764" s="32">
        <v>5.6888888888888891</v>
      </c>
      <c r="V764" s="32">
        <v>0</v>
      </c>
      <c r="W764" s="37">
        <v>0</v>
      </c>
      <c r="X764" s="32">
        <v>37.821777777777761</v>
      </c>
      <c r="Y764" s="32">
        <v>0</v>
      </c>
      <c r="Z764" s="37">
        <v>0</v>
      </c>
      <c r="AA764" s="32">
        <v>0.15833333333333333</v>
      </c>
      <c r="AB764" s="32">
        <v>0.15833333333333333</v>
      </c>
      <c r="AC764" s="37">
        <v>1</v>
      </c>
      <c r="AD764" s="32">
        <v>69.252222222222215</v>
      </c>
      <c r="AE764" s="32">
        <v>0</v>
      </c>
      <c r="AF764" s="37">
        <v>0</v>
      </c>
      <c r="AG764" s="32">
        <v>5.2777777777777778E-2</v>
      </c>
      <c r="AH764" s="32">
        <v>0</v>
      </c>
      <c r="AI764" s="37">
        <v>0</v>
      </c>
      <c r="AJ764" s="32">
        <v>0</v>
      </c>
      <c r="AK764" s="32">
        <v>0</v>
      </c>
      <c r="AL764" s="37" t="s">
        <v>2466</v>
      </c>
      <c r="AM764" t="s">
        <v>475</v>
      </c>
      <c r="AN764" s="34">
        <v>5</v>
      </c>
      <c r="AX764"/>
      <c r="AY764"/>
    </row>
    <row r="765" spans="1:51" x14ac:dyDescent="0.25">
      <c r="A765" t="s">
        <v>2364</v>
      </c>
      <c r="B765" t="s">
        <v>1285</v>
      </c>
      <c r="C765" t="s">
        <v>2059</v>
      </c>
      <c r="D765" t="s">
        <v>2252</v>
      </c>
      <c r="E765" s="32">
        <v>60.62222222222222</v>
      </c>
      <c r="F765" s="32">
        <v>208.34233333333339</v>
      </c>
      <c r="G765" s="32">
        <v>43.032222222222209</v>
      </c>
      <c r="H765" s="37">
        <v>0.20654574389053049</v>
      </c>
      <c r="I765" s="32">
        <v>184.59266666666667</v>
      </c>
      <c r="J765" s="32">
        <v>42.918333333333322</v>
      </c>
      <c r="K765" s="37">
        <v>0.23250291633109291</v>
      </c>
      <c r="L765" s="32">
        <v>28.125777777777774</v>
      </c>
      <c r="M765" s="32">
        <v>0</v>
      </c>
      <c r="N765" s="37">
        <v>0</v>
      </c>
      <c r="O765" s="32">
        <v>14.703555555555551</v>
      </c>
      <c r="P765" s="32">
        <v>0</v>
      </c>
      <c r="Q765" s="37">
        <v>0</v>
      </c>
      <c r="R765" s="32">
        <v>7.7333333333333334</v>
      </c>
      <c r="S765" s="32">
        <v>0</v>
      </c>
      <c r="T765" s="37">
        <v>0</v>
      </c>
      <c r="U765" s="32">
        <v>5.6888888888888891</v>
      </c>
      <c r="V765" s="32">
        <v>0</v>
      </c>
      <c r="W765" s="37">
        <v>0</v>
      </c>
      <c r="X765" s="32">
        <v>54.034222222222233</v>
      </c>
      <c r="Y765" s="32">
        <v>0</v>
      </c>
      <c r="Z765" s="37">
        <v>0</v>
      </c>
      <c r="AA765" s="32">
        <v>10.327444444444447</v>
      </c>
      <c r="AB765" s="32">
        <v>0.11388888888888889</v>
      </c>
      <c r="AC765" s="37">
        <v>1.1027790030877808E-2</v>
      </c>
      <c r="AD765" s="32">
        <v>108.17655555555557</v>
      </c>
      <c r="AE765" s="32">
        <v>42.918333333333322</v>
      </c>
      <c r="AF765" s="37">
        <v>0.39674338966442707</v>
      </c>
      <c r="AG765" s="32">
        <v>7.6783333333333328</v>
      </c>
      <c r="AH765" s="32">
        <v>0</v>
      </c>
      <c r="AI765" s="37">
        <v>0</v>
      </c>
      <c r="AJ765" s="32">
        <v>0</v>
      </c>
      <c r="AK765" s="32">
        <v>0</v>
      </c>
      <c r="AL765" s="37" t="s">
        <v>2466</v>
      </c>
      <c r="AM765" t="s">
        <v>335</v>
      </c>
      <c r="AN765" s="34">
        <v>5</v>
      </c>
      <c r="AX765"/>
      <c r="AY765"/>
    </row>
    <row r="766" spans="1:51" x14ac:dyDescent="0.25">
      <c r="A766" t="s">
        <v>2364</v>
      </c>
      <c r="B766" t="s">
        <v>1072</v>
      </c>
      <c r="C766" t="s">
        <v>2065</v>
      </c>
      <c r="D766" t="s">
        <v>2257</v>
      </c>
      <c r="E766" s="32">
        <v>55.366666666666667</v>
      </c>
      <c r="F766" s="32">
        <v>202.68377777777783</v>
      </c>
      <c r="G766" s="32">
        <v>21.914444444444445</v>
      </c>
      <c r="H766" s="37">
        <v>0.10812135378920856</v>
      </c>
      <c r="I766" s="32">
        <v>172.74466666666672</v>
      </c>
      <c r="J766" s="32">
        <v>21.767222222222223</v>
      </c>
      <c r="K766" s="37">
        <v>0.12600807100010158</v>
      </c>
      <c r="L766" s="32">
        <v>37.337333333333326</v>
      </c>
      <c r="M766" s="32">
        <v>0</v>
      </c>
      <c r="N766" s="37">
        <v>0</v>
      </c>
      <c r="O766" s="32">
        <v>20.715111111111106</v>
      </c>
      <c r="P766" s="32">
        <v>0</v>
      </c>
      <c r="Q766" s="37">
        <v>0</v>
      </c>
      <c r="R766" s="32">
        <v>11.022222222222222</v>
      </c>
      <c r="S766" s="32">
        <v>0</v>
      </c>
      <c r="T766" s="37">
        <v>0</v>
      </c>
      <c r="U766" s="32">
        <v>5.6</v>
      </c>
      <c r="V766" s="32">
        <v>0</v>
      </c>
      <c r="W766" s="37">
        <v>0</v>
      </c>
      <c r="X766" s="32">
        <v>44.987111111111126</v>
      </c>
      <c r="Y766" s="32">
        <v>0.4</v>
      </c>
      <c r="Z766" s="37">
        <v>8.8914355716699072E-3</v>
      </c>
      <c r="AA766" s="32">
        <v>13.316888888888888</v>
      </c>
      <c r="AB766" s="32">
        <v>0.14722222222222223</v>
      </c>
      <c r="AC766" s="37">
        <v>1.105530153856423E-2</v>
      </c>
      <c r="AD766" s="32">
        <v>105.71211111111117</v>
      </c>
      <c r="AE766" s="32">
        <v>21.367222222222225</v>
      </c>
      <c r="AF766" s="37">
        <v>0.20212653023042657</v>
      </c>
      <c r="AG766" s="32">
        <v>1.3303333333333329</v>
      </c>
      <c r="AH766" s="32">
        <v>0</v>
      </c>
      <c r="AI766" s="37">
        <v>0</v>
      </c>
      <c r="AJ766" s="32">
        <v>0</v>
      </c>
      <c r="AK766" s="32">
        <v>0</v>
      </c>
      <c r="AL766" s="37" t="s">
        <v>2466</v>
      </c>
      <c r="AM766" t="s">
        <v>117</v>
      </c>
      <c r="AN766" s="34">
        <v>5</v>
      </c>
      <c r="AX766"/>
      <c r="AY766"/>
    </row>
    <row r="767" spans="1:51" x14ac:dyDescent="0.25">
      <c r="A767" t="s">
        <v>2364</v>
      </c>
      <c r="B767" t="s">
        <v>1755</v>
      </c>
      <c r="C767" t="s">
        <v>1939</v>
      </c>
      <c r="D767" t="s">
        <v>2293</v>
      </c>
      <c r="E767" s="32">
        <v>46.277777777777779</v>
      </c>
      <c r="F767" s="32">
        <v>130.32777777777778</v>
      </c>
      <c r="G767" s="32">
        <v>0</v>
      </c>
      <c r="H767" s="37">
        <v>0</v>
      </c>
      <c r="I767" s="32">
        <v>119.66111111111111</v>
      </c>
      <c r="J767" s="32">
        <v>0</v>
      </c>
      <c r="K767" s="37">
        <v>0</v>
      </c>
      <c r="L767" s="32">
        <v>14.033333333333333</v>
      </c>
      <c r="M767" s="32">
        <v>0</v>
      </c>
      <c r="N767" s="37">
        <v>0</v>
      </c>
      <c r="O767" s="32">
        <v>8.4333333333333336</v>
      </c>
      <c r="P767" s="32">
        <v>0</v>
      </c>
      <c r="Q767" s="37">
        <v>0</v>
      </c>
      <c r="R767" s="32">
        <v>0</v>
      </c>
      <c r="S767" s="32">
        <v>0</v>
      </c>
      <c r="T767" s="37" t="s">
        <v>2466</v>
      </c>
      <c r="U767" s="32">
        <v>5.6</v>
      </c>
      <c r="V767" s="32">
        <v>0</v>
      </c>
      <c r="W767" s="37">
        <v>0</v>
      </c>
      <c r="X767" s="32">
        <v>31.024999999999999</v>
      </c>
      <c r="Y767" s="32">
        <v>0</v>
      </c>
      <c r="Z767" s="37">
        <v>0</v>
      </c>
      <c r="AA767" s="32">
        <v>5.0666666666666664</v>
      </c>
      <c r="AB767" s="32">
        <v>0</v>
      </c>
      <c r="AC767" s="37">
        <v>0</v>
      </c>
      <c r="AD767" s="32">
        <v>80.202777777777783</v>
      </c>
      <c r="AE767" s="32">
        <v>0</v>
      </c>
      <c r="AF767" s="37">
        <v>0</v>
      </c>
      <c r="AG767" s="32">
        <v>0</v>
      </c>
      <c r="AH767" s="32">
        <v>0</v>
      </c>
      <c r="AI767" s="37" t="s">
        <v>2466</v>
      </c>
      <c r="AJ767" s="32">
        <v>0</v>
      </c>
      <c r="AK767" s="32">
        <v>0</v>
      </c>
      <c r="AL767" s="37" t="s">
        <v>2466</v>
      </c>
      <c r="AM767" t="s">
        <v>814</v>
      </c>
      <c r="AN767" s="34">
        <v>5</v>
      </c>
      <c r="AX767"/>
      <c r="AY767"/>
    </row>
    <row r="768" spans="1:51" x14ac:dyDescent="0.25">
      <c r="A768" t="s">
        <v>2364</v>
      </c>
      <c r="B768" t="s">
        <v>1208</v>
      </c>
      <c r="C768" t="s">
        <v>1939</v>
      </c>
      <c r="D768" t="s">
        <v>2293</v>
      </c>
      <c r="E768" s="32">
        <v>72.211111111111109</v>
      </c>
      <c r="F768" s="32">
        <v>289.26388888888891</v>
      </c>
      <c r="G768" s="32">
        <v>0</v>
      </c>
      <c r="H768" s="37">
        <v>0</v>
      </c>
      <c r="I768" s="32">
        <v>267.63055555555559</v>
      </c>
      <c r="J768" s="32">
        <v>0</v>
      </c>
      <c r="K768" s="37">
        <v>0</v>
      </c>
      <c r="L768" s="32">
        <v>47.027777777777779</v>
      </c>
      <c r="M768" s="32">
        <v>0</v>
      </c>
      <c r="N768" s="37">
        <v>0</v>
      </c>
      <c r="O768" s="32">
        <v>35.902777777777779</v>
      </c>
      <c r="P768" s="32">
        <v>0</v>
      </c>
      <c r="Q768" s="37">
        <v>0</v>
      </c>
      <c r="R768" s="32">
        <v>5.4694444444444441</v>
      </c>
      <c r="S768" s="32">
        <v>0</v>
      </c>
      <c r="T768" s="37">
        <v>0</v>
      </c>
      <c r="U768" s="32">
        <v>5.6555555555555559</v>
      </c>
      <c r="V768" s="32">
        <v>0</v>
      </c>
      <c r="W768" s="37">
        <v>0</v>
      </c>
      <c r="X768" s="32">
        <v>74.74722222222222</v>
      </c>
      <c r="Y768" s="32">
        <v>0</v>
      </c>
      <c r="Z768" s="37">
        <v>0</v>
      </c>
      <c r="AA768" s="32">
        <v>10.508333333333333</v>
      </c>
      <c r="AB768" s="32">
        <v>0</v>
      </c>
      <c r="AC768" s="37">
        <v>0</v>
      </c>
      <c r="AD768" s="32">
        <v>156.98055555555555</v>
      </c>
      <c r="AE768" s="32">
        <v>0</v>
      </c>
      <c r="AF768" s="37">
        <v>0</v>
      </c>
      <c r="AG768" s="32">
        <v>0</v>
      </c>
      <c r="AH768" s="32">
        <v>0</v>
      </c>
      <c r="AI768" s="37" t="s">
        <v>2466</v>
      </c>
      <c r="AJ768" s="32">
        <v>0</v>
      </c>
      <c r="AK768" s="32">
        <v>0</v>
      </c>
      <c r="AL768" s="37" t="s">
        <v>2466</v>
      </c>
      <c r="AM768" t="s">
        <v>256</v>
      </c>
      <c r="AN768" s="34">
        <v>5</v>
      </c>
      <c r="AX768"/>
      <c r="AY768"/>
    </row>
    <row r="769" spans="1:51" x14ac:dyDescent="0.25">
      <c r="A769" t="s">
        <v>2364</v>
      </c>
      <c r="B769" t="s">
        <v>1866</v>
      </c>
      <c r="C769" t="s">
        <v>1958</v>
      </c>
      <c r="D769" t="s">
        <v>2241</v>
      </c>
      <c r="E769" s="32">
        <v>43.166666666666664</v>
      </c>
      <c r="F769" s="32">
        <v>175.77933333333337</v>
      </c>
      <c r="G769" s="32">
        <v>0</v>
      </c>
      <c r="H769" s="37">
        <v>0</v>
      </c>
      <c r="I769" s="32">
        <v>157.67200000000005</v>
      </c>
      <c r="J769" s="32">
        <v>0</v>
      </c>
      <c r="K769" s="37">
        <v>0</v>
      </c>
      <c r="L769" s="32">
        <v>42.173555555555559</v>
      </c>
      <c r="M769" s="32">
        <v>0</v>
      </c>
      <c r="N769" s="37">
        <v>0</v>
      </c>
      <c r="O769" s="32">
        <v>26.599555555555558</v>
      </c>
      <c r="P769" s="32">
        <v>0</v>
      </c>
      <c r="Q769" s="37">
        <v>0</v>
      </c>
      <c r="R769" s="32">
        <v>14.151777777777774</v>
      </c>
      <c r="S769" s="32">
        <v>0</v>
      </c>
      <c r="T769" s="37">
        <v>0</v>
      </c>
      <c r="U769" s="32">
        <v>1.4222222222222223</v>
      </c>
      <c r="V769" s="32">
        <v>0</v>
      </c>
      <c r="W769" s="37">
        <v>0</v>
      </c>
      <c r="X769" s="32">
        <v>49.83000000000002</v>
      </c>
      <c r="Y769" s="32">
        <v>0</v>
      </c>
      <c r="Z769" s="37">
        <v>0</v>
      </c>
      <c r="AA769" s="32">
        <v>2.5333333333333332</v>
      </c>
      <c r="AB769" s="32">
        <v>0</v>
      </c>
      <c r="AC769" s="37">
        <v>0</v>
      </c>
      <c r="AD769" s="32">
        <v>77.121777777777808</v>
      </c>
      <c r="AE769" s="32">
        <v>0</v>
      </c>
      <c r="AF769" s="37">
        <v>0</v>
      </c>
      <c r="AG769" s="32">
        <v>4.1206666666666658</v>
      </c>
      <c r="AH769" s="32">
        <v>0</v>
      </c>
      <c r="AI769" s="37">
        <v>0</v>
      </c>
      <c r="AJ769" s="32">
        <v>0</v>
      </c>
      <c r="AK769" s="32">
        <v>0</v>
      </c>
      <c r="AL769" s="37" t="s">
        <v>2466</v>
      </c>
      <c r="AM769" t="s">
        <v>925</v>
      </c>
      <c r="AN769" s="34">
        <v>5</v>
      </c>
      <c r="AX769"/>
      <c r="AY769"/>
    </row>
    <row r="770" spans="1:51" x14ac:dyDescent="0.25">
      <c r="A770" t="s">
        <v>2364</v>
      </c>
      <c r="B770" t="s">
        <v>1049</v>
      </c>
      <c r="C770" t="s">
        <v>2058</v>
      </c>
      <c r="D770" t="s">
        <v>2273</v>
      </c>
      <c r="E770" s="32">
        <v>91.62222222222222</v>
      </c>
      <c r="F770" s="32">
        <v>284.59022222222222</v>
      </c>
      <c r="G770" s="32">
        <v>94.497444444444454</v>
      </c>
      <c r="H770" s="37">
        <v>0.33204740383053688</v>
      </c>
      <c r="I770" s="32">
        <v>273.21044444444442</v>
      </c>
      <c r="J770" s="32">
        <v>94.497444444444454</v>
      </c>
      <c r="K770" s="37">
        <v>0.34587786216079269</v>
      </c>
      <c r="L770" s="32">
        <v>32.931666666666672</v>
      </c>
      <c r="M770" s="32">
        <v>4.3113333333333346</v>
      </c>
      <c r="N770" s="37">
        <v>0.13091755655650592</v>
      </c>
      <c r="O770" s="32">
        <v>27.242777777777782</v>
      </c>
      <c r="P770" s="32">
        <v>4.3113333333333346</v>
      </c>
      <c r="Q770" s="37">
        <v>0.15825601076737975</v>
      </c>
      <c r="R770" s="32">
        <v>0</v>
      </c>
      <c r="S770" s="32">
        <v>0</v>
      </c>
      <c r="T770" s="37" t="s">
        <v>2466</v>
      </c>
      <c r="U770" s="32">
        <v>5.6888888888888891</v>
      </c>
      <c r="V770" s="32">
        <v>0</v>
      </c>
      <c r="W770" s="37">
        <v>0</v>
      </c>
      <c r="X770" s="32">
        <v>87.398444444444422</v>
      </c>
      <c r="Y770" s="32">
        <v>37.220666666666673</v>
      </c>
      <c r="Z770" s="37">
        <v>0.42587333107886505</v>
      </c>
      <c r="AA770" s="32">
        <v>5.690888888888888</v>
      </c>
      <c r="AB770" s="32">
        <v>0</v>
      </c>
      <c r="AC770" s="37">
        <v>0</v>
      </c>
      <c r="AD770" s="32">
        <v>158.56922222222221</v>
      </c>
      <c r="AE770" s="32">
        <v>52.965444444444437</v>
      </c>
      <c r="AF770" s="37">
        <v>0.33402096385525282</v>
      </c>
      <c r="AG770" s="32">
        <v>0</v>
      </c>
      <c r="AH770" s="32">
        <v>0</v>
      </c>
      <c r="AI770" s="37" t="s">
        <v>2466</v>
      </c>
      <c r="AJ770" s="32">
        <v>0</v>
      </c>
      <c r="AK770" s="32">
        <v>0</v>
      </c>
      <c r="AL770" s="37" t="s">
        <v>2466</v>
      </c>
      <c r="AM770" t="s">
        <v>94</v>
      </c>
      <c r="AN770" s="34">
        <v>5</v>
      </c>
      <c r="AX770"/>
      <c r="AY770"/>
    </row>
    <row r="771" spans="1:51" x14ac:dyDescent="0.25">
      <c r="A771" t="s">
        <v>2364</v>
      </c>
      <c r="B771" t="s">
        <v>1423</v>
      </c>
      <c r="C771" t="s">
        <v>2163</v>
      </c>
      <c r="D771" t="s">
        <v>2266</v>
      </c>
      <c r="E771" s="32">
        <v>83.188888888888883</v>
      </c>
      <c r="F771" s="32">
        <v>245.96711111111111</v>
      </c>
      <c r="G771" s="32">
        <v>0</v>
      </c>
      <c r="H771" s="37">
        <v>0</v>
      </c>
      <c r="I771" s="32">
        <v>211.20833333333331</v>
      </c>
      <c r="J771" s="32">
        <v>0</v>
      </c>
      <c r="K771" s="37">
        <v>0</v>
      </c>
      <c r="L771" s="32">
        <v>39.019444444444446</v>
      </c>
      <c r="M771" s="32">
        <v>0</v>
      </c>
      <c r="N771" s="37">
        <v>0</v>
      </c>
      <c r="O771" s="32">
        <v>22.852777777777778</v>
      </c>
      <c r="P771" s="32">
        <v>0</v>
      </c>
      <c r="Q771" s="37">
        <v>0</v>
      </c>
      <c r="R771" s="32">
        <v>10.916666666666666</v>
      </c>
      <c r="S771" s="32">
        <v>0</v>
      </c>
      <c r="T771" s="37">
        <v>0</v>
      </c>
      <c r="U771" s="32">
        <v>5.25</v>
      </c>
      <c r="V771" s="32">
        <v>0</v>
      </c>
      <c r="W771" s="37">
        <v>0</v>
      </c>
      <c r="X771" s="32">
        <v>59.927777777777777</v>
      </c>
      <c r="Y771" s="32">
        <v>0</v>
      </c>
      <c r="Z771" s="37">
        <v>0</v>
      </c>
      <c r="AA771" s="32">
        <v>18.592111111111112</v>
      </c>
      <c r="AB771" s="32">
        <v>0</v>
      </c>
      <c r="AC771" s="37">
        <v>0</v>
      </c>
      <c r="AD771" s="32">
        <v>128.42777777777778</v>
      </c>
      <c r="AE771" s="32">
        <v>0</v>
      </c>
      <c r="AF771" s="37">
        <v>0</v>
      </c>
      <c r="AG771" s="32">
        <v>0</v>
      </c>
      <c r="AH771" s="32">
        <v>0</v>
      </c>
      <c r="AI771" s="37" t="s">
        <v>2466</v>
      </c>
      <c r="AJ771" s="32">
        <v>0</v>
      </c>
      <c r="AK771" s="32">
        <v>0</v>
      </c>
      <c r="AL771" s="37" t="s">
        <v>2466</v>
      </c>
      <c r="AM771" t="s">
        <v>476</v>
      </c>
      <c r="AN771" s="34">
        <v>5</v>
      </c>
      <c r="AX771"/>
      <c r="AY771"/>
    </row>
    <row r="772" spans="1:51" x14ac:dyDescent="0.25">
      <c r="A772" t="s">
        <v>2364</v>
      </c>
      <c r="B772" t="s">
        <v>988</v>
      </c>
      <c r="C772" t="s">
        <v>2025</v>
      </c>
      <c r="D772" t="s">
        <v>2269</v>
      </c>
      <c r="E772" s="32">
        <v>63.56666666666667</v>
      </c>
      <c r="F772" s="32">
        <v>200.3388888888889</v>
      </c>
      <c r="G772" s="32">
        <v>1.9555555555555555</v>
      </c>
      <c r="H772" s="37">
        <v>9.7612379024430811E-3</v>
      </c>
      <c r="I772" s="32">
        <v>177.64444444444445</v>
      </c>
      <c r="J772" s="32">
        <v>1.9555555555555555</v>
      </c>
      <c r="K772" s="37">
        <v>1.1008256192144107E-2</v>
      </c>
      <c r="L772" s="32">
        <v>25.074999999999999</v>
      </c>
      <c r="M772" s="32">
        <v>1.9555555555555555</v>
      </c>
      <c r="N772" s="37">
        <v>7.7988257449872603E-2</v>
      </c>
      <c r="O772" s="32">
        <v>10.147222222222222</v>
      </c>
      <c r="P772" s="32">
        <v>1.9555555555555555</v>
      </c>
      <c r="Q772" s="37">
        <v>0.19271831371475498</v>
      </c>
      <c r="R772" s="32">
        <v>9.844444444444445</v>
      </c>
      <c r="S772" s="32">
        <v>0</v>
      </c>
      <c r="T772" s="37">
        <v>0</v>
      </c>
      <c r="U772" s="32">
        <v>5.083333333333333</v>
      </c>
      <c r="V772" s="32">
        <v>0</v>
      </c>
      <c r="W772" s="37">
        <v>0</v>
      </c>
      <c r="X772" s="32">
        <v>53.81111111111111</v>
      </c>
      <c r="Y772" s="32">
        <v>0</v>
      </c>
      <c r="Z772" s="37">
        <v>0</v>
      </c>
      <c r="AA772" s="32">
        <v>7.7666666666666666</v>
      </c>
      <c r="AB772" s="32">
        <v>0</v>
      </c>
      <c r="AC772" s="37">
        <v>0</v>
      </c>
      <c r="AD772" s="32">
        <v>113.68611111111112</v>
      </c>
      <c r="AE772" s="32">
        <v>0</v>
      </c>
      <c r="AF772" s="37">
        <v>0</v>
      </c>
      <c r="AG772" s="32">
        <v>0</v>
      </c>
      <c r="AH772" s="32">
        <v>0</v>
      </c>
      <c r="AI772" s="37" t="s">
        <v>2466</v>
      </c>
      <c r="AJ772" s="32">
        <v>0</v>
      </c>
      <c r="AK772" s="32">
        <v>0</v>
      </c>
      <c r="AL772" s="37" t="s">
        <v>2466</v>
      </c>
      <c r="AM772" t="s">
        <v>32</v>
      </c>
      <c r="AN772" s="34">
        <v>5</v>
      </c>
      <c r="AX772"/>
      <c r="AY772"/>
    </row>
    <row r="773" spans="1:51" x14ac:dyDescent="0.25">
      <c r="A773" t="s">
        <v>2364</v>
      </c>
      <c r="B773" t="s">
        <v>1653</v>
      </c>
      <c r="C773" t="s">
        <v>2204</v>
      </c>
      <c r="D773" t="s">
        <v>2293</v>
      </c>
      <c r="E773" s="32">
        <v>72.144444444444446</v>
      </c>
      <c r="F773" s="32">
        <v>264.25</v>
      </c>
      <c r="G773" s="32">
        <v>23.00277777777778</v>
      </c>
      <c r="H773" s="37">
        <v>8.7049300956585737E-2</v>
      </c>
      <c r="I773" s="32">
        <v>233.66388888888889</v>
      </c>
      <c r="J773" s="32">
        <v>23.00277777777778</v>
      </c>
      <c r="K773" s="37">
        <v>9.8443871182491482E-2</v>
      </c>
      <c r="L773" s="32">
        <v>36.716666666666669</v>
      </c>
      <c r="M773" s="32">
        <v>6.8444444444444441</v>
      </c>
      <c r="N773" s="37">
        <v>0.18641246784687546</v>
      </c>
      <c r="O773" s="32">
        <v>24.194444444444443</v>
      </c>
      <c r="P773" s="32">
        <v>6.8444444444444441</v>
      </c>
      <c r="Q773" s="37">
        <v>0.28289322617680829</v>
      </c>
      <c r="R773" s="32">
        <v>7.1888888888888891</v>
      </c>
      <c r="S773" s="32">
        <v>0</v>
      </c>
      <c r="T773" s="37">
        <v>0</v>
      </c>
      <c r="U773" s="32">
        <v>5.333333333333333</v>
      </c>
      <c r="V773" s="32">
        <v>0</v>
      </c>
      <c r="W773" s="37">
        <v>0</v>
      </c>
      <c r="X773" s="32">
        <v>52.516666666666666</v>
      </c>
      <c r="Y773" s="32">
        <v>5.0055555555555555</v>
      </c>
      <c r="Z773" s="37">
        <v>9.5313657040093092E-2</v>
      </c>
      <c r="AA773" s="32">
        <v>18.06388888888889</v>
      </c>
      <c r="AB773" s="32">
        <v>0</v>
      </c>
      <c r="AC773" s="37">
        <v>0</v>
      </c>
      <c r="AD773" s="32">
        <v>141.92500000000001</v>
      </c>
      <c r="AE773" s="32">
        <v>11.152777777777779</v>
      </c>
      <c r="AF773" s="37">
        <v>7.8582193255436167E-2</v>
      </c>
      <c r="AG773" s="32">
        <v>15.027777777777779</v>
      </c>
      <c r="AH773" s="32">
        <v>0</v>
      </c>
      <c r="AI773" s="37">
        <v>0</v>
      </c>
      <c r="AJ773" s="32">
        <v>0</v>
      </c>
      <c r="AK773" s="32">
        <v>0</v>
      </c>
      <c r="AL773" s="37" t="s">
        <v>2466</v>
      </c>
      <c r="AM773" t="s">
        <v>711</v>
      </c>
      <c r="AN773" s="34">
        <v>5</v>
      </c>
      <c r="AX773"/>
      <c r="AY773"/>
    </row>
    <row r="774" spans="1:51" x14ac:dyDescent="0.25">
      <c r="A774" t="s">
        <v>2364</v>
      </c>
      <c r="B774" t="s">
        <v>1617</v>
      </c>
      <c r="C774" t="s">
        <v>1977</v>
      </c>
      <c r="D774" t="s">
        <v>2293</v>
      </c>
      <c r="E774" s="32">
        <v>61.744444444444447</v>
      </c>
      <c r="F774" s="32">
        <v>254.83044444444448</v>
      </c>
      <c r="G774" s="32">
        <v>70.299888888888901</v>
      </c>
      <c r="H774" s="37">
        <v>0.27586927080926144</v>
      </c>
      <c r="I774" s="32">
        <v>224.69711111111113</v>
      </c>
      <c r="J774" s="32">
        <v>56.966555555555573</v>
      </c>
      <c r="K774" s="37">
        <v>0.25352598114795527</v>
      </c>
      <c r="L774" s="32">
        <v>34.097777777777779</v>
      </c>
      <c r="M774" s="32">
        <v>13.467222222222222</v>
      </c>
      <c r="N774" s="37">
        <v>0.39495894160583939</v>
      </c>
      <c r="O774" s="32">
        <v>15.058888888888889</v>
      </c>
      <c r="P774" s="32">
        <v>0.13388888888888889</v>
      </c>
      <c r="Q774" s="37">
        <v>8.8910204382793481E-3</v>
      </c>
      <c r="R774" s="32">
        <v>13.366666666666667</v>
      </c>
      <c r="S774" s="32">
        <v>13.333333333333334</v>
      </c>
      <c r="T774" s="37">
        <v>0.99750623441396513</v>
      </c>
      <c r="U774" s="32">
        <v>5.6722222222222225</v>
      </c>
      <c r="V774" s="32">
        <v>0</v>
      </c>
      <c r="W774" s="37">
        <v>0</v>
      </c>
      <c r="X774" s="32">
        <v>79.336111111111123</v>
      </c>
      <c r="Y774" s="32">
        <v>22.008333333333336</v>
      </c>
      <c r="Z774" s="37">
        <v>0.27740625328244811</v>
      </c>
      <c r="AA774" s="32">
        <v>11.094444444444445</v>
      </c>
      <c r="AB774" s="32">
        <v>0</v>
      </c>
      <c r="AC774" s="37">
        <v>0</v>
      </c>
      <c r="AD774" s="32">
        <v>130.30211111111112</v>
      </c>
      <c r="AE774" s="32">
        <v>34.824333333333342</v>
      </c>
      <c r="AF774" s="37">
        <v>0.26725839693907927</v>
      </c>
      <c r="AG774" s="32">
        <v>0</v>
      </c>
      <c r="AH774" s="32">
        <v>0</v>
      </c>
      <c r="AI774" s="37" t="s">
        <v>2466</v>
      </c>
      <c r="AJ774" s="32">
        <v>0</v>
      </c>
      <c r="AK774" s="32">
        <v>0</v>
      </c>
      <c r="AL774" s="37" t="s">
        <v>2466</v>
      </c>
      <c r="AM774" t="s">
        <v>674</v>
      </c>
      <c r="AN774" s="34">
        <v>5</v>
      </c>
      <c r="AX774"/>
      <c r="AY774"/>
    </row>
    <row r="775" spans="1:51" x14ac:dyDescent="0.25">
      <c r="A775" t="s">
        <v>2364</v>
      </c>
      <c r="B775" t="s">
        <v>1115</v>
      </c>
      <c r="C775" t="s">
        <v>1911</v>
      </c>
      <c r="D775" t="s">
        <v>2260</v>
      </c>
      <c r="E775" s="32">
        <v>68.155555555555551</v>
      </c>
      <c r="F775" s="32">
        <v>214.74722222222221</v>
      </c>
      <c r="G775" s="32">
        <v>0.25</v>
      </c>
      <c r="H775" s="37">
        <v>1.164159412228848E-3</v>
      </c>
      <c r="I775" s="32">
        <v>207.2101111111111</v>
      </c>
      <c r="J775" s="32">
        <v>0.25</v>
      </c>
      <c r="K775" s="37">
        <v>1.2065048305772296E-3</v>
      </c>
      <c r="L775" s="32">
        <v>20.611999999999995</v>
      </c>
      <c r="M775" s="32">
        <v>0</v>
      </c>
      <c r="N775" s="37">
        <v>0</v>
      </c>
      <c r="O775" s="32">
        <v>13.074888888888886</v>
      </c>
      <c r="P775" s="32">
        <v>0</v>
      </c>
      <c r="Q775" s="37">
        <v>0</v>
      </c>
      <c r="R775" s="32">
        <v>1.8334444444444444</v>
      </c>
      <c r="S775" s="32">
        <v>0</v>
      </c>
      <c r="T775" s="37">
        <v>0</v>
      </c>
      <c r="U775" s="32">
        <v>5.703666666666666</v>
      </c>
      <c r="V775" s="32">
        <v>0</v>
      </c>
      <c r="W775" s="37">
        <v>0</v>
      </c>
      <c r="X775" s="32">
        <v>67.599999999999994</v>
      </c>
      <c r="Y775" s="32">
        <v>0</v>
      </c>
      <c r="Z775" s="37">
        <v>0</v>
      </c>
      <c r="AA775" s="32">
        <v>0</v>
      </c>
      <c r="AB775" s="32">
        <v>0</v>
      </c>
      <c r="AC775" s="37" t="s">
        <v>2466</v>
      </c>
      <c r="AD775" s="32">
        <v>94.316666666666663</v>
      </c>
      <c r="AE775" s="32">
        <v>0.25</v>
      </c>
      <c r="AF775" s="37">
        <v>2.6506449902809685E-3</v>
      </c>
      <c r="AG775" s="32">
        <v>32.218555555555554</v>
      </c>
      <c r="AH775" s="32">
        <v>0</v>
      </c>
      <c r="AI775" s="37">
        <v>0</v>
      </c>
      <c r="AJ775" s="32">
        <v>0</v>
      </c>
      <c r="AK775" s="32">
        <v>0</v>
      </c>
      <c r="AL775" s="37" t="s">
        <v>2466</v>
      </c>
      <c r="AM775" t="s">
        <v>162</v>
      </c>
      <c r="AN775" s="34">
        <v>5</v>
      </c>
      <c r="AX775"/>
      <c r="AY775"/>
    </row>
    <row r="776" spans="1:51" x14ac:dyDescent="0.25">
      <c r="A776" t="s">
        <v>2364</v>
      </c>
      <c r="B776" t="s">
        <v>1535</v>
      </c>
      <c r="C776" t="s">
        <v>2134</v>
      </c>
      <c r="D776" t="s">
        <v>2293</v>
      </c>
      <c r="E776" s="32">
        <v>55.055555555555557</v>
      </c>
      <c r="F776" s="32">
        <v>161.62222222222221</v>
      </c>
      <c r="G776" s="32">
        <v>66.161111111111111</v>
      </c>
      <c r="H776" s="37">
        <v>0.40935652413034518</v>
      </c>
      <c r="I776" s="32">
        <v>134.25555555555553</v>
      </c>
      <c r="J776" s="32">
        <v>66.161111111111111</v>
      </c>
      <c r="K776" s="37">
        <v>0.49279980137383111</v>
      </c>
      <c r="L776" s="32">
        <v>38.577777777777776</v>
      </c>
      <c r="M776" s="32">
        <v>13.197222222222223</v>
      </c>
      <c r="N776" s="37">
        <v>0.34209389400921664</v>
      </c>
      <c r="O776" s="32">
        <v>22.863888888888887</v>
      </c>
      <c r="P776" s="32">
        <v>13.197222222222223</v>
      </c>
      <c r="Q776" s="37">
        <v>0.57720811566030861</v>
      </c>
      <c r="R776" s="32">
        <v>10.025</v>
      </c>
      <c r="S776" s="32">
        <v>0</v>
      </c>
      <c r="T776" s="37">
        <v>0</v>
      </c>
      <c r="U776" s="32">
        <v>5.6888888888888891</v>
      </c>
      <c r="V776" s="32">
        <v>0</v>
      </c>
      <c r="W776" s="37">
        <v>0</v>
      </c>
      <c r="X776" s="32">
        <v>24.897222222222222</v>
      </c>
      <c r="Y776" s="32">
        <v>11.244444444444444</v>
      </c>
      <c r="Z776" s="37">
        <v>0.45163449737810996</v>
      </c>
      <c r="AA776" s="32">
        <v>11.652777777777779</v>
      </c>
      <c r="AB776" s="32">
        <v>0</v>
      </c>
      <c r="AC776" s="37">
        <v>0</v>
      </c>
      <c r="AD776" s="32">
        <v>86.49444444444444</v>
      </c>
      <c r="AE776" s="32">
        <v>41.719444444444441</v>
      </c>
      <c r="AF776" s="37">
        <v>0.48233669471385443</v>
      </c>
      <c r="AG776" s="32">
        <v>0</v>
      </c>
      <c r="AH776" s="32">
        <v>0</v>
      </c>
      <c r="AI776" s="37" t="s">
        <v>2466</v>
      </c>
      <c r="AJ776" s="32">
        <v>0</v>
      </c>
      <c r="AK776" s="32">
        <v>0</v>
      </c>
      <c r="AL776" s="37" t="s">
        <v>2466</v>
      </c>
      <c r="AM776" t="s">
        <v>590</v>
      </c>
      <c r="AN776" s="34">
        <v>5</v>
      </c>
      <c r="AX776"/>
      <c r="AY776"/>
    </row>
    <row r="777" spans="1:51" x14ac:dyDescent="0.25">
      <c r="A777" t="s">
        <v>2364</v>
      </c>
      <c r="B777" t="s">
        <v>1709</v>
      </c>
      <c r="C777" t="s">
        <v>2051</v>
      </c>
      <c r="D777" t="s">
        <v>2278</v>
      </c>
      <c r="E777" s="32">
        <v>18.855555555555554</v>
      </c>
      <c r="F777" s="32">
        <v>60.260555555555541</v>
      </c>
      <c r="G777" s="32">
        <v>0</v>
      </c>
      <c r="H777" s="37">
        <v>0</v>
      </c>
      <c r="I777" s="32">
        <v>54.66055555555554</v>
      </c>
      <c r="J777" s="32">
        <v>0</v>
      </c>
      <c r="K777" s="37">
        <v>0</v>
      </c>
      <c r="L777" s="32">
        <v>19.727222222222217</v>
      </c>
      <c r="M777" s="32">
        <v>0</v>
      </c>
      <c r="N777" s="37">
        <v>0</v>
      </c>
      <c r="O777" s="32">
        <v>14.127222222222215</v>
      </c>
      <c r="P777" s="32">
        <v>0</v>
      </c>
      <c r="Q777" s="37">
        <v>0</v>
      </c>
      <c r="R777" s="32">
        <v>0</v>
      </c>
      <c r="S777" s="32">
        <v>0</v>
      </c>
      <c r="T777" s="37" t="s">
        <v>2466</v>
      </c>
      <c r="U777" s="32">
        <v>5.6</v>
      </c>
      <c r="V777" s="32">
        <v>0</v>
      </c>
      <c r="W777" s="37">
        <v>0</v>
      </c>
      <c r="X777" s="32">
        <v>6.9757777777777799</v>
      </c>
      <c r="Y777" s="32">
        <v>0</v>
      </c>
      <c r="Z777" s="37">
        <v>0</v>
      </c>
      <c r="AA777" s="32">
        <v>0</v>
      </c>
      <c r="AB777" s="32">
        <v>0</v>
      </c>
      <c r="AC777" s="37" t="s">
        <v>2466</v>
      </c>
      <c r="AD777" s="32">
        <v>33.557555555555545</v>
      </c>
      <c r="AE777" s="32">
        <v>0</v>
      </c>
      <c r="AF777" s="37">
        <v>0</v>
      </c>
      <c r="AG777" s="32">
        <v>0</v>
      </c>
      <c r="AH777" s="32">
        <v>0</v>
      </c>
      <c r="AI777" s="37" t="s">
        <v>2466</v>
      </c>
      <c r="AJ777" s="32">
        <v>0</v>
      </c>
      <c r="AK777" s="32">
        <v>0</v>
      </c>
      <c r="AL777" s="37" t="s">
        <v>2466</v>
      </c>
      <c r="AM777" t="s">
        <v>767</v>
      </c>
      <c r="AN777" s="34">
        <v>5</v>
      </c>
      <c r="AX777"/>
      <c r="AY777"/>
    </row>
    <row r="778" spans="1:51" x14ac:dyDescent="0.25">
      <c r="A778" t="s">
        <v>2364</v>
      </c>
      <c r="B778" t="s">
        <v>980</v>
      </c>
      <c r="C778" t="s">
        <v>2032</v>
      </c>
      <c r="D778" t="s">
        <v>2299</v>
      </c>
      <c r="E778" s="32">
        <v>56.177777777777777</v>
      </c>
      <c r="F778" s="32">
        <v>196.07</v>
      </c>
      <c r="G778" s="32">
        <v>24.440555555555555</v>
      </c>
      <c r="H778" s="37">
        <v>0.12465219337764857</v>
      </c>
      <c r="I778" s="32">
        <v>187.18466666666666</v>
      </c>
      <c r="J778" s="32">
        <v>24.440555555555555</v>
      </c>
      <c r="K778" s="37">
        <v>0.13056921803898944</v>
      </c>
      <c r="L778" s="32">
        <v>26.706333333333347</v>
      </c>
      <c r="M778" s="32">
        <v>0</v>
      </c>
      <c r="N778" s="37">
        <v>0</v>
      </c>
      <c r="O778" s="32">
        <v>23.811888888888902</v>
      </c>
      <c r="P778" s="32">
        <v>0</v>
      </c>
      <c r="Q778" s="37">
        <v>0</v>
      </c>
      <c r="R778" s="32">
        <v>0</v>
      </c>
      <c r="S778" s="32">
        <v>0</v>
      </c>
      <c r="T778" s="37" t="s">
        <v>2466</v>
      </c>
      <c r="U778" s="32">
        <v>2.8944444444444444</v>
      </c>
      <c r="V778" s="32">
        <v>0</v>
      </c>
      <c r="W778" s="37">
        <v>0</v>
      </c>
      <c r="X778" s="32">
        <v>56.227999999999987</v>
      </c>
      <c r="Y778" s="32">
        <v>6.5614444444444437</v>
      </c>
      <c r="Z778" s="37">
        <v>0.11669354137519466</v>
      </c>
      <c r="AA778" s="32">
        <v>5.9908888888888896</v>
      </c>
      <c r="AB778" s="32">
        <v>0</v>
      </c>
      <c r="AC778" s="37">
        <v>0</v>
      </c>
      <c r="AD778" s="32">
        <v>107.14477777777776</v>
      </c>
      <c r="AE778" s="32">
        <v>17.879111111111111</v>
      </c>
      <c r="AF778" s="37">
        <v>0.16686871242752541</v>
      </c>
      <c r="AG778" s="32">
        <v>0</v>
      </c>
      <c r="AH778" s="32">
        <v>0</v>
      </c>
      <c r="AI778" s="37" t="s">
        <v>2466</v>
      </c>
      <c r="AJ778" s="32">
        <v>0</v>
      </c>
      <c r="AK778" s="32">
        <v>0</v>
      </c>
      <c r="AL778" s="37" t="s">
        <v>2466</v>
      </c>
      <c r="AM778" t="s">
        <v>24</v>
      </c>
      <c r="AN778" s="34">
        <v>5</v>
      </c>
      <c r="AX778"/>
      <c r="AY778"/>
    </row>
    <row r="779" spans="1:51" x14ac:dyDescent="0.25">
      <c r="A779" t="s">
        <v>2364</v>
      </c>
      <c r="B779" t="s">
        <v>1237</v>
      </c>
      <c r="C779" t="s">
        <v>1934</v>
      </c>
      <c r="D779" t="s">
        <v>2276</v>
      </c>
      <c r="E779" s="32">
        <v>35.033333333333331</v>
      </c>
      <c r="F779" s="32">
        <v>123.90499999999994</v>
      </c>
      <c r="G779" s="32">
        <v>0</v>
      </c>
      <c r="H779" s="37">
        <v>0</v>
      </c>
      <c r="I779" s="32">
        <v>114.6605555555555</v>
      </c>
      <c r="J779" s="32">
        <v>0</v>
      </c>
      <c r="K779" s="37">
        <v>0</v>
      </c>
      <c r="L779" s="32">
        <v>14.266000000000002</v>
      </c>
      <c r="M779" s="32">
        <v>0</v>
      </c>
      <c r="N779" s="37">
        <v>0</v>
      </c>
      <c r="O779" s="32">
        <v>8.5771111111111136</v>
      </c>
      <c r="P779" s="32">
        <v>0</v>
      </c>
      <c r="Q779" s="37">
        <v>0</v>
      </c>
      <c r="R779" s="32">
        <v>0</v>
      </c>
      <c r="S779" s="32">
        <v>0</v>
      </c>
      <c r="T779" s="37" t="s">
        <v>2466</v>
      </c>
      <c r="U779" s="32">
        <v>5.6888888888888891</v>
      </c>
      <c r="V779" s="32">
        <v>0</v>
      </c>
      <c r="W779" s="37">
        <v>0</v>
      </c>
      <c r="X779" s="32">
        <v>29.365444444444439</v>
      </c>
      <c r="Y779" s="32">
        <v>0</v>
      </c>
      <c r="Z779" s="37">
        <v>0</v>
      </c>
      <c r="AA779" s="32">
        <v>3.5555555555555554</v>
      </c>
      <c r="AB779" s="32">
        <v>0</v>
      </c>
      <c r="AC779" s="37">
        <v>0</v>
      </c>
      <c r="AD779" s="32">
        <v>76.717999999999947</v>
      </c>
      <c r="AE779" s="32">
        <v>0</v>
      </c>
      <c r="AF779" s="37">
        <v>0</v>
      </c>
      <c r="AG779" s="32">
        <v>0</v>
      </c>
      <c r="AH779" s="32">
        <v>0</v>
      </c>
      <c r="AI779" s="37" t="s">
        <v>2466</v>
      </c>
      <c r="AJ779" s="32">
        <v>0</v>
      </c>
      <c r="AK779" s="32">
        <v>0</v>
      </c>
      <c r="AL779" s="37" t="s">
        <v>2466</v>
      </c>
      <c r="AM779" t="s">
        <v>286</v>
      </c>
      <c r="AN779" s="34">
        <v>5</v>
      </c>
      <c r="AX779"/>
      <c r="AY779"/>
    </row>
    <row r="780" spans="1:51" x14ac:dyDescent="0.25">
      <c r="A780" t="s">
        <v>2364</v>
      </c>
      <c r="B780" t="s">
        <v>1525</v>
      </c>
      <c r="C780" t="s">
        <v>2004</v>
      </c>
      <c r="D780" t="s">
        <v>2287</v>
      </c>
      <c r="E780" s="32">
        <v>78.422222222222217</v>
      </c>
      <c r="F780" s="32">
        <v>241.47422222222218</v>
      </c>
      <c r="G780" s="32">
        <v>26.905111111111115</v>
      </c>
      <c r="H780" s="37">
        <v>0.11142022060785879</v>
      </c>
      <c r="I780" s="32">
        <v>218.2954444444444</v>
      </c>
      <c r="J780" s="32">
        <v>26.905111111111115</v>
      </c>
      <c r="K780" s="37">
        <v>0.12325090511890363</v>
      </c>
      <c r="L780" s="32">
        <v>32.589111111111109</v>
      </c>
      <c r="M780" s="32">
        <v>0.81111111111111112</v>
      </c>
      <c r="N780" s="37">
        <v>2.488902223646617E-2</v>
      </c>
      <c r="O780" s="32">
        <v>16.144666666666662</v>
      </c>
      <c r="P780" s="32">
        <v>0.81111111111111112</v>
      </c>
      <c r="Q780" s="37">
        <v>5.0240189398631827E-2</v>
      </c>
      <c r="R780" s="32">
        <v>11.022222222222222</v>
      </c>
      <c r="S780" s="32">
        <v>0</v>
      </c>
      <c r="T780" s="37">
        <v>0</v>
      </c>
      <c r="U780" s="32">
        <v>5.4222222222222225</v>
      </c>
      <c r="V780" s="32">
        <v>0</v>
      </c>
      <c r="W780" s="37">
        <v>0</v>
      </c>
      <c r="X780" s="32">
        <v>72.887777777777742</v>
      </c>
      <c r="Y780" s="32">
        <v>2.5922222222222224</v>
      </c>
      <c r="Z780" s="37">
        <v>3.5564566533026441E-2</v>
      </c>
      <c r="AA780" s="32">
        <v>6.7343333333333337</v>
      </c>
      <c r="AB780" s="32">
        <v>0</v>
      </c>
      <c r="AC780" s="37">
        <v>0</v>
      </c>
      <c r="AD780" s="32">
        <v>129.26300000000001</v>
      </c>
      <c r="AE780" s="32">
        <v>23.501777777777782</v>
      </c>
      <c r="AF780" s="37">
        <v>0.1818136495190254</v>
      </c>
      <c r="AG780" s="32">
        <v>0</v>
      </c>
      <c r="AH780" s="32">
        <v>0</v>
      </c>
      <c r="AI780" s="37" t="s">
        <v>2466</v>
      </c>
      <c r="AJ780" s="32">
        <v>0</v>
      </c>
      <c r="AK780" s="32">
        <v>0</v>
      </c>
      <c r="AL780" s="37" t="s">
        <v>2466</v>
      </c>
      <c r="AM780" t="s">
        <v>580</v>
      </c>
      <c r="AN780" s="34">
        <v>5</v>
      </c>
      <c r="AX780"/>
      <c r="AY780"/>
    </row>
    <row r="781" spans="1:51" x14ac:dyDescent="0.25">
      <c r="A781" t="s">
        <v>2364</v>
      </c>
      <c r="B781" t="s">
        <v>1576</v>
      </c>
      <c r="C781" t="s">
        <v>1911</v>
      </c>
      <c r="D781" t="s">
        <v>2260</v>
      </c>
      <c r="E781" s="32">
        <v>82.3</v>
      </c>
      <c r="F781" s="32">
        <v>394.97499999999997</v>
      </c>
      <c r="G781" s="32">
        <v>18.75</v>
      </c>
      <c r="H781" s="37">
        <v>4.7471358946768787E-2</v>
      </c>
      <c r="I781" s="32">
        <v>352.47222222222223</v>
      </c>
      <c r="J781" s="32">
        <v>18.75</v>
      </c>
      <c r="K781" s="37">
        <v>5.3195681298762704E-2</v>
      </c>
      <c r="L781" s="32">
        <v>74.197222222222209</v>
      </c>
      <c r="M781" s="32">
        <v>0</v>
      </c>
      <c r="N781" s="37">
        <v>0</v>
      </c>
      <c r="O781" s="32">
        <v>37.552777777777777</v>
      </c>
      <c r="P781" s="32">
        <v>0</v>
      </c>
      <c r="Q781" s="37">
        <v>0</v>
      </c>
      <c r="R781" s="32">
        <v>30.955555555555556</v>
      </c>
      <c r="S781" s="32">
        <v>0</v>
      </c>
      <c r="T781" s="37">
        <v>0</v>
      </c>
      <c r="U781" s="32">
        <v>5.6888888888888891</v>
      </c>
      <c r="V781" s="32">
        <v>0</v>
      </c>
      <c r="W781" s="37">
        <v>0</v>
      </c>
      <c r="X781" s="32">
        <v>135.38611111111112</v>
      </c>
      <c r="Y781" s="32">
        <v>10.486111111111111</v>
      </c>
      <c r="Z781" s="37">
        <v>7.7453374094667501E-2</v>
      </c>
      <c r="AA781" s="32">
        <v>5.8583333333333334</v>
      </c>
      <c r="AB781" s="32">
        <v>0</v>
      </c>
      <c r="AC781" s="37">
        <v>0</v>
      </c>
      <c r="AD781" s="32">
        <v>179.53333333333333</v>
      </c>
      <c r="AE781" s="32">
        <v>8.2638888888888893</v>
      </c>
      <c r="AF781" s="37">
        <v>4.6029830424557494E-2</v>
      </c>
      <c r="AG781" s="32">
        <v>0</v>
      </c>
      <c r="AH781" s="32">
        <v>0</v>
      </c>
      <c r="AI781" s="37" t="s">
        <v>2466</v>
      </c>
      <c r="AJ781" s="32">
        <v>0</v>
      </c>
      <c r="AK781" s="32">
        <v>0</v>
      </c>
      <c r="AL781" s="37" t="s">
        <v>2466</v>
      </c>
      <c r="AM781" t="s">
        <v>632</v>
      </c>
      <c r="AN781" s="34">
        <v>5</v>
      </c>
      <c r="AX781"/>
      <c r="AY781"/>
    </row>
    <row r="782" spans="1:51" x14ac:dyDescent="0.25">
      <c r="A782" t="s">
        <v>2364</v>
      </c>
      <c r="B782" t="s">
        <v>1561</v>
      </c>
      <c r="C782" t="s">
        <v>1911</v>
      </c>
      <c r="D782" t="s">
        <v>2260</v>
      </c>
      <c r="E782" s="32">
        <v>60.044444444444444</v>
      </c>
      <c r="F782" s="32">
        <v>189.15988888888887</v>
      </c>
      <c r="G782" s="32">
        <v>52.921000000000006</v>
      </c>
      <c r="H782" s="37">
        <v>0.27976861432333266</v>
      </c>
      <c r="I782" s="32">
        <v>176.29044444444443</v>
      </c>
      <c r="J782" s="32">
        <v>47.007111111111115</v>
      </c>
      <c r="K782" s="37">
        <v>0.26664582563875022</v>
      </c>
      <c r="L782" s="32">
        <v>23.445000000000004</v>
      </c>
      <c r="M782" s="32">
        <v>18.022777777777783</v>
      </c>
      <c r="N782" s="37">
        <v>0.76872585957678741</v>
      </c>
      <c r="O782" s="32">
        <v>12.286666666666671</v>
      </c>
      <c r="P782" s="32">
        <v>12.108888888888893</v>
      </c>
      <c r="Q782" s="37">
        <v>0.98553083740278535</v>
      </c>
      <c r="R782" s="32">
        <v>5.2444444444444445</v>
      </c>
      <c r="S782" s="32">
        <v>0</v>
      </c>
      <c r="T782" s="37">
        <v>0</v>
      </c>
      <c r="U782" s="32">
        <v>5.9138888888888888</v>
      </c>
      <c r="V782" s="32">
        <v>5.9138888888888888</v>
      </c>
      <c r="W782" s="37">
        <v>1</v>
      </c>
      <c r="X782" s="32">
        <v>50.317999999999998</v>
      </c>
      <c r="Y782" s="32">
        <v>6.5263333333333318</v>
      </c>
      <c r="Z782" s="37">
        <v>0.12970176345111753</v>
      </c>
      <c r="AA782" s="32">
        <v>1.711111111111111</v>
      </c>
      <c r="AB782" s="32">
        <v>0</v>
      </c>
      <c r="AC782" s="37">
        <v>0</v>
      </c>
      <c r="AD782" s="32">
        <v>66.21911111111109</v>
      </c>
      <c r="AE782" s="32">
        <v>28.371888888888893</v>
      </c>
      <c r="AF782" s="37">
        <v>0.42845469250233253</v>
      </c>
      <c r="AG782" s="32">
        <v>47.466666666666669</v>
      </c>
      <c r="AH782" s="32">
        <v>0</v>
      </c>
      <c r="AI782" s="37">
        <v>0</v>
      </c>
      <c r="AJ782" s="32">
        <v>0</v>
      </c>
      <c r="AK782" s="32">
        <v>0</v>
      </c>
      <c r="AL782" s="37" t="s">
        <v>2466</v>
      </c>
      <c r="AM782" t="s">
        <v>617</v>
      </c>
      <c r="AN782" s="34">
        <v>5</v>
      </c>
      <c r="AX782"/>
      <c r="AY782"/>
    </row>
    <row r="783" spans="1:51" x14ac:dyDescent="0.25">
      <c r="A783" t="s">
        <v>2364</v>
      </c>
      <c r="B783" t="s">
        <v>1424</v>
      </c>
      <c r="C783" t="s">
        <v>2164</v>
      </c>
      <c r="D783" t="s">
        <v>2283</v>
      </c>
      <c r="E783" s="32">
        <v>90.355555555555554</v>
      </c>
      <c r="F783" s="32">
        <v>323.97355555555555</v>
      </c>
      <c r="G783" s="32">
        <v>0.73333333333333339</v>
      </c>
      <c r="H783" s="37">
        <v>2.263559234258489E-3</v>
      </c>
      <c r="I783" s="32">
        <v>291.17244444444452</v>
      </c>
      <c r="J783" s="32">
        <v>0.23333333333333334</v>
      </c>
      <c r="K783" s="37">
        <v>8.0135788185084651E-4</v>
      </c>
      <c r="L783" s="32">
        <v>67.972111111111104</v>
      </c>
      <c r="M783" s="32">
        <v>0.73333333333333339</v>
      </c>
      <c r="N783" s="37">
        <v>1.078873851857543E-2</v>
      </c>
      <c r="O783" s="32">
        <v>49.202111111111108</v>
      </c>
      <c r="P783" s="32">
        <v>0.23333333333333334</v>
      </c>
      <c r="Q783" s="37">
        <v>4.7423439373649283E-3</v>
      </c>
      <c r="R783" s="32">
        <v>16.325555555555557</v>
      </c>
      <c r="S783" s="32">
        <v>0.5</v>
      </c>
      <c r="T783" s="37">
        <v>3.0626829102293605E-2</v>
      </c>
      <c r="U783" s="32">
        <v>2.4444444444444446</v>
      </c>
      <c r="V783" s="32">
        <v>0</v>
      </c>
      <c r="W783" s="37">
        <v>0</v>
      </c>
      <c r="X783" s="32">
        <v>58.480333333333341</v>
      </c>
      <c r="Y783" s="32">
        <v>0</v>
      </c>
      <c r="Z783" s="37">
        <v>0</v>
      </c>
      <c r="AA783" s="32">
        <v>14.031111111111111</v>
      </c>
      <c r="AB783" s="32">
        <v>0</v>
      </c>
      <c r="AC783" s="37">
        <v>0</v>
      </c>
      <c r="AD783" s="32">
        <v>141.99977777777784</v>
      </c>
      <c r="AE783" s="32">
        <v>0</v>
      </c>
      <c r="AF783" s="37">
        <v>0</v>
      </c>
      <c r="AG783" s="32">
        <v>41.490222222222229</v>
      </c>
      <c r="AH783" s="32">
        <v>0</v>
      </c>
      <c r="AI783" s="37">
        <v>0</v>
      </c>
      <c r="AJ783" s="32">
        <v>0</v>
      </c>
      <c r="AK783" s="32">
        <v>0</v>
      </c>
      <c r="AL783" s="37" t="s">
        <v>2466</v>
      </c>
      <c r="AM783" t="s">
        <v>477</v>
      </c>
      <c r="AN783" s="34">
        <v>5</v>
      </c>
      <c r="AX783"/>
      <c r="AY783"/>
    </row>
    <row r="784" spans="1:51" x14ac:dyDescent="0.25">
      <c r="A784" t="s">
        <v>2364</v>
      </c>
      <c r="B784" t="s">
        <v>1855</v>
      </c>
      <c r="C784" t="s">
        <v>2039</v>
      </c>
      <c r="D784" t="s">
        <v>2284</v>
      </c>
      <c r="E784" s="32">
        <v>46.333333333333336</v>
      </c>
      <c r="F784" s="32">
        <v>149.12366666666668</v>
      </c>
      <c r="G784" s="32">
        <v>0</v>
      </c>
      <c r="H784" s="37">
        <v>0</v>
      </c>
      <c r="I784" s="32">
        <v>141.06400000000002</v>
      </c>
      <c r="J784" s="32">
        <v>0</v>
      </c>
      <c r="K784" s="37">
        <v>0</v>
      </c>
      <c r="L784" s="32">
        <v>31.182777777777776</v>
      </c>
      <c r="M784" s="32">
        <v>0</v>
      </c>
      <c r="N784" s="37">
        <v>0</v>
      </c>
      <c r="O784" s="32">
        <v>23.256444444444444</v>
      </c>
      <c r="P784" s="32">
        <v>0</v>
      </c>
      <c r="Q784" s="37">
        <v>0</v>
      </c>
      <c r="R784" s="32">
        <v>5.926333333333333</v>
      </c>
      <c r="S784" s="32">
        <v>0</v>
      </c>
      <c r="T784" s="37">
        <v>0</v>
      </c>
      <c r="U784" s="32">
        <v>2</v>
      </c>
      <c r="V784" s="32">
        <v>0</v>
      </c>
      <c r="W784" s="37">
        <v>0</v>
      </c>
      <c r="X784" s="32">
        <v>32.702555555555548</v>
      </c>
      <c r="Y784" s="32">
        <v>0</v>
      </c>
      <c r="Z784" s="37">
        <v>0</v>
      </c>
      <c r="AA784" s="32">
        <v>0.13333333333333333</v>
      </c>
      <c r="AB784" s="32">
        <v>0</v>
      </c>
      <c r="AC784" s="37">
        <v>0</v>
      </c>
      <c r="AD784" s="32">
        <v>71.233000000000033</v>
      </c>
      <c r="AE784" s="32">
        <v>0</v>
      </c>
      <c r="AF784" s="37">
        <v>0</v>
      </c>
      <c r="AG784" s="32">
        <v>0</v>
      </c>
      <c r="AH784" s="32">
        <v>0</v>
      </c>
      <c r="AI784" s="37" t="s">
        <v>2466</v>
      </c>
      <c r="AJ784" s="32">
        <v>13.872</v>
      </c>
      <c r="AK784" s="32">
        <v>0</v>
      </c>
      <c r="AL784" s="37">
        <v>0</v>
      </c>
      <c r="AM784" t="s">
        <v>914</v>
      </c>
      <c r="AN784" s="34">
        <v>5</v>
      </c>
      <c r="AX784"/>
      <c r="AY784"/>
    </row>
    <row r="785" spans="1:51" x14ac:dyDescent="0.25">
      <c r="A785" t="s">
        <v>2364</v>
      </c>
      <c r="B785" t="s">
        <v>1649</v>
      </c>
      <c r="C785" t="s">
        <v>2039</v>
      </c>
      <c r="D785" t="s">
        <v>2284</v>
      </c>
      <c r="E785" s="32">
        <v>42.022222222222226</v>
      </c>
      <c r="F785" s="32">
        <v>145.44700000000003</v>
      </c>
      <c r="G785" s="32">
        <v>0</v>
      </c>
      <c r="H785" s="37">
        <v>0</v>
      </c>
      <c r="I785" s="32">
        <v>128.51633333333339</v>
      </c>
      <c r="J785" s="32">
        <v>0</v>
      </c>
      <c r="K785" s="37">
        <v>0</v>
      </c>
      <c r="L785" s="32">
        <v>31.903444444444442</v>
      </c>
      <c r="M785" s="32">
        <v>0</v>
      </c>
      <c r="N785" s="37">
        <v>0</v>
      </c>
      <c r="O785" s="32">
        <v>14.972777777777777</v>
      </c>
      <c r="P785" s="32">
        <v>0</v>
      </c>
      <c r="Q785" s="37">
        <v>0</v>
      </c>
      <c r="R785" s="32">
        <v>11.721444444444442</v>
      </c>
      <c r="S785" s="32">
        <v>0</v>
      </c>
      <c r="T785" s="37">
        <v>0</v>
      </c>
      <c r="U785" s="32">
        <v>5.2092222222222224</v>
      </c>
      <c r="V785" s="32">
        <v>0</v>
      </c>
      <c r="W785" s="37">
        <v>0</v>
      </c>
      <c r="X785" s="32">
        <v>43.365444444444442</v>
      </c>
      <c r="Y785" s="32">
        <v>0</v>
      </c>
      <c r="Z785" s="37">
        <v>0</v>
      </c>
      <c r="AA785" s="32">
        <v>0</v>
      </c>
      <c r="AB785" s="32">
        <v>0</v>
      </c>
      <c r="AC785" s="37" t="s">
        <v>2466</v>
      </c>
      <c r="AD785" s="32">
        <v>66.618666666666726</v>
      </c>
      <c r="AE785" s="32">
        <v>0</v>
      </c>
      <c r="AF785" s="37">
        <v>0</v>
      </c>
      <c r="AG785" s="32">
        <v>3.559444444444444</v>
      </c>
      <c r="AH785" s="32">
        <v>0</v>
      </c>
      <c r="AI785" s="37">
        <v>0</v>
      </c>
      <c r="AJ785" s="32">
        <v>0</v>
      </c>
      <c r="AK785" s="32">
        <v>0</v>
      </c>
      <c r="AL785" s="37" t="s">
        <v>2466</v>
      </c>
      <c r="AM785" t="s">
        <v>707</v>
      </c>
      <c r="AN785" s="34">
        <v>5</v>
      </c>
      <c r="AX785"/>
      <c r="AY785"/>
    </row>
    <row r="786" spans="1:51" x14ac:dyDescent="0.25">
      <c r="A786" t="s">
        <v>2364</v>
      </c>
      <c r="B786" t="s">
        <v>1425</v>
      </c>
      <c r="C786" t="s">
        <v>1939</v>
      </c>
      <c r="D786" t="s">
        <v>2293</v>
      </c>
      <c r="E786" s="32">
        <v>183.57777777777778</v>
      </c>
      <c r="F786" s="32">
        <v>832.81944444444446</v>
      </c>
      <c r="G786" s="32">
        <v>13.588888888888889</v>
      </c>
      <c r="H786" s="37">
        <v>1.6316728649333756E-2</v>
      </c>
      <c r="I786" s="32">
        <v>773.71944444444443</v>
      </c>
      <c r="J786" s="32">
        <v>3.5222222222222221</v>
      </c>
      <c r="K786" s="37">
        <v>4.5523248090931613E-3</v>
      </c>
      <c r="L786" s="32">
        <v>130.26388888888889</v>
      </c>
      <c r="M786" s="32">
        <v>13.588888888888889</v>
      </c>
      <c r="N786" s="37">
        <v>0.1043181575860966</v>
      </c>
      <c r="O786" s="32">
        <v>90.516666666666666</v>
      </c>
      <c r="P786" s="32">
        <v>3.5222222222222221</v>
      </c>
      <c r="Q786" s="37">
        <v>3.8912416375130425E-2</v>
      </c>
      <c r="R786" s="32">
        <v>36.280555555555559</v>
      </c>
      <c r="S786" s="32">
        <v>10.066666666666666</v>
      </c>
      <c r="T786" s="37">
        <v>0.27746726896868534</v>
      </c>
      <c r="U786" s="32">
        <v>3.4666666666666668</v>
      </c>
      <c r="V786" s="32">
        <v>0</v>
      </c>
      <c r="W786" s="37">
        <v>0</v>
      </c>
      <c r="X786" s="32">
        <v>277.80833333333334</v>
      </c>
      <c r="Y786" s="32">
        <v>0</v>
      </c>
      <c r="Z786" s="37">
        <v>0</v>
      </c>
      <c r="AA786" s="32">
        <v>19.352777777777778</v>
      </c>
      <c r="AB786" s="32">
        <v>0</v>
      </c>
      <c r="AC786" s="37">
        <v>0</v>
      </c>
      <c r="AD786" s="32">
        <v>393.16666666666669</v>
      </c>
      <c r="AE786" s="32">
        <v>0</v>
      </c>
      <c r="AF786" s="37">
        <v>0</v>
      </c>
      <c r="AG786" s="32">
        <v>12.227777777777778</v>
      </c>
      <c r="AH786" s="32">
        <v>0</v>
      </c>
      <c r="AI786" s="37">
        <v>0</v>
      </c>
      <c r="AJ786" s="32">
        <v>0</v>
      </c>
      <c r="AK786" s="32">
        <v>0</v>
      </c>
      <c r="AL786" s="37" t="s">
        <v>2466</v>
      </c>
      <c r="AM786" t="s">
        <v>478</v>
      </c>
      <c r="AN786" s="34">
        <v>5</v>
      </c>
      <c r="AX786"/>
      <c r="AY786"/>
    </row>
    <row r="787" spans="1:51" x14ac:dyDescent="0.25">
      <c r="A787" t="s">
        <v>2364</v>
      </c>
      <c r="B787" t="s">
        <v>1213</v>
      </c>
      <c r="C787" t="s">
        <v>2109</v>
      </c>
      <c r="D787" t="s">
        <v>2291</v>
      </c>
      <c r="E787" s="32">
        <v>44.466666666666669</v>
      </c>
      <c r="F787" s="32">
        <v>165.19933333333333</v>
      </c>
      <c r="G787" s="32">
        <v>44.947444444444443</v>
      </c>
      <c r="H787" s="37">
        <v>0.27208005951059799</v>
      </c>
      <c r="I787" s="32">
        <v>144.4793333333333</v>
      </c>
      <c r="J787" s="32">
        <v>43.980777777777774</v>
      </c>
      <c r="K787" s="37">
        <v>0.30440878126360255</v>
      </c>
      <c r="L787" s="32">
        <v>30.834111111111103</v>
      </c>
      <c r="M787" s="32">
        <v>0.96666666666666667</v>
      </c>
      <c r="N787" s="37">
        <v>3.1350560526401144E-2</v>
      </c>
      <c r="O787" s="32">
        <v>15.301888888888882</v>
      </c>
      <c r="P787" s="32">
        <v>0</v>
      </c>
      <c r="Q787" s="37">
        <v>0</v>
      </c>
      <c r="R787" s="32">
        <v>10.287777777777775</v>
      </c>
      <c r="S787" s="32">
        <v>0.96666666666666667</v>
      </c>
      <c r="T787" s="37">
        <v>9.3962630953666734E-2</v>
      </c>
      <c r="U787" s="32">
        <v>5.2444444444444445</v>
      </c>
      <c r="V787" s="32">
        <v>0</v>
      </c>
      <c r="W787" s="37">
        <v>0</v>
      </c>
      <c r="X787" s="32">
        <v>30.424444444444443</v>
      </c>
      <c r="Y787" s="32">
        <v>7.6111111111111107</v>
      </c>
      <c r="Z787" s="37">
        <v>0.2501643415382368</v>
      </c>
      <c r="AA787" s="32">
        <v>5.1877777777777769</v>
      </c>
      <c r="AB787" s="32">
        <v>0</v>
      </c>
      <c r="AC787" s="37">
        <v>0</v>
      </c>
      <c r="AD787" s="32">
        <v>94.651888888888863</v>
      </c>
      <c r="AE787" s="32">
        <v>36.369666666666667</v>
      </c>
      <c r="AF787" s="37">
        <v>0.38424660187564502</v>
      </c>
      <c r="AG787" s="32">
        <v>4.1011111111111127</v>
      </c>
      <c r="AH787" s="32">
        <v>0</v>
      </c>
      <c r="AI787" s="37">
        <v>0</v>
      </c>
      <c r="AJ787" s="32">
        <v>0</v>
      </c>
      <c r="AK787" s="32">
        <v>0</v>
      </c>
      <c r="AL787" s="37" t="s">
        <v>2466</v>
      </c>
      <c r="AM787" t="s">
        <v>262</v>
      </c>
      <c r="AN787" s="34">
        <v>5</v>
      </c>
      <c r="AX787"/>
      <c r="AY787"/>
    </row>
    <row r="788" spans="1:51" x14ac:dyDescent="0.25">
      <c r="A788" t="s">
        <v>2364</v>
      </c>
      <c r="B788" t="s">
        <v>1050</v>
      </c>
      <c r="C788" t="s">
        <v>2059</v>
      </c>
      <c r="D788" t="s">
        <v>2252</v>
      </c>
      <c r="E788" s="32">
        <v>46.18888888888889</v>
      </c>
      <c r="F788" s="32">
        <v>154.02377777777775</v>
      </c>
      <c r="G788" s="32">
        <v>14.319333333333335</v>
      </c>
      <c r="H788" s="37">
        <v>9.2968329565276384E-2</v>
      </c>
      <c r="I788" s="32">
        <v>135.21933333333328</v>
      </c>
      <c r="J788" s="32">
        <v>11.47488888888889</v>
      </c>
      <c r="K788" s="37">
        <v>8.4861303528259477E-2</v>
      </c>
      <c r="L788" s="32">
        <v>28.333333333333332</v>
      </c>
      <c r="M788" s="32">
        <v>2.8444444444444446</v>
      </c>
      <c r="N788" s="37">
        <v>0.10039215686274511</v>
      </c>
      <c r="O788" s="32">
        <v>9.5288888888888899</v>
      </c>
      <c r="P788" s="32">
        <v>0</v>
      </c>
      <c r="Q788" s="37">
        <v>0</v>
      </c>
      <c r="R788" s="32">
        <v>14.537777777777777</v>
      </c>
      <c r="S788" s="32">
        <v>2.8444444444444446</v>
      </c>
      <c r="T788" s="37">
        <v>0.19565881993274231</v>
      </c>
      <c r="U788" s="32">
        <v>4.2666666666666666</v>
      </c>
      <c r="V788" s="32">
        <v>0</v>
      </c>
      <c r="W788" s="37">
        <v>0</v>
      </c>
      <c r="X788" s="32">
        <v>35.252111111111098</v>
      </c>
      <c r="Y788" s="32">
        <v>8.7721111111111121</v>
      </c>
      <c r="Z788" s="37">
        <v>0.24883931301198678</v>
      </c>
      <c r="AA788" s="32">
        <v>0</v>
      </c>
      <c r="AB788" s="32">
        <v>0</v>
      </c>
      <c r="AC788" s="37" t="s">
        <v>2466</v>
      </c>
      <c r="AD788" s="32">
        <v>90.438333333333304</v>
      </c>
      <c r="AE788" s="32">
        <v>2.7027777777777779</v>
      </c>
      <c r="AF788" s="37">
        <v>2.9885311661107333E-2</v>
      </c>
      <c r="AG788" s="32">
        <v>0</v>
      </c>
      <c r="AH788" s="32">
        <v>0</v>
      </c>
      <c r="AI788" s="37" t="s">
        <v>2466</v>
      </c>
      <c r="AJ788" s="32">
        <v>0</v>
      </c>
      <c r="AK788" s="32">
        <v>0</v>
      </c>
      <c r="AL788" s="37" t="s">
        <v>2466</v>
      </c>
      <c r="AM788" t="s">
        <v>95</v>
      </c>
      <c r="AN788" s="34">
        <v>5</v>
      </c>
      <c r="AX788"/>
      <c r="AY788"/>
    </row>
    <row r="789" spans="1:51" x14ac:dyDescent="0.25">
      <c r="A789" t="s">
        <v>2364</v>
      </c>
      <c r="B789" t="s">
        <v>1804</v>
      </c>
      <c r="C789" t="s">
        <v>2098</v>
      </c>
      <c r="D789" t="s">
        <v>2310</v>
      </c>
      <c r="E789" s="32">
        <v>55.111111111111114</v>
      </c>
      <c r="F789" s="32">
        <v>212.53288888888892</v>
      </c>
      <c r="G789" s="32">
        <v>92.569444444444429</v>
      </c>
      <c r="H789" s="37">
        <v>0.43555350387600128</v>
      </c>
      <c r="I789" s="32">
        <v>202.7427777777778</v>
      </c>
      <c r="J789" s="32">
        <v>91.147222222222211</v>
      </c>
      <c r="K789" s="37">
        <v>0.44957074782770712</v>
      </c>
      <c r="L789" s="32">
        <v>34.596222222222224</v>
      </c>
      <c r="M789" s="32">
        <v>11.072555555555557</v>
      </c>
      <c r="N789" s="37">
        <v>0.32005100107269258</v>
      </c>
      <c r="O789" s="32">
        <v>25.351777777777777</v>
      </c>
      <c r="P789" s="32">
        <v>9.6503333333333341</v>
      </c>
      <c r="Q789" s="37">
        <v>0.38065706546987726</v>
      </c>
      <c r="R789" s="32">
        <v>3.8222222222222224</v>
      </c>
      <c r="S789" s="32">
        <v>0</v>
      </c>
      <c r="T789" s="37">
        <v>0</v>
      </c>
      <c r="U789" s="32">
        <v>5.4222222222222225</v>
      </c>
      <c r="V789" s="32">
        <v>1.4222222222222223</v>
      </c>
      <c r="W789" s="37">
        <v>0.26229508196721313</v>
      </c>
      <c r="X789" s="32">
        <v>59.061333333333351</v>
      </c>
      <c r="Y789" s="32">
        <v>35.93355555555555</v>
      </c>
      <c r="Z789" s="37">
        <v>0.60841084221299113</v>
      </c>
      <c r="AA789" s="32">
        <v>0.54566666666666674</v>
      </c>
      <c r="AB789" s="32">
        <v>0</v>
      </c>
      <c r="AC789" s="37">
        <v>0</v>
      </c>
      <c r="AD789" s="32">
        <v>118.32966666666668</v>
      </c>
      <c r="AE789" s="32">
        <v>45.563333333333318</v>
      </c>
      <c r="AF789" s="37">
        <v>0.38505418477755632</v>
      </c>
      <c r="AG789" s="32">
        <v>0</v>
      </c>
      <c r="AH789" s="32">
        <v>0</v>
      </c>
      <c r="AI789" s="37" t="s">
        <v>2466</v>
      </c>
      <c r="AJ789" s="32">
        <v>0</v>
      </c>
      <c r="AK789" s="32">
        <v>0</v>
      </c>
      <c r="AL789" s="37" t="s">
        <v>2466</v>
      </c>
      <c r="AM789" t="s">
        <v>863</v>
      </c>
      <c r="AN789" s="34">
        <v>5</v>
      </c>
      <c r="AX789"/>
      <c r="AY789"/>
    </row>
    <row r="790" spans="1:51" x14ac:dyDescent="0.25">
      <c r="A790" t="s">
        <v>2364</v>
      </c>
      <c r="B790" t="s">
        <v>1564</v>
      </c>
      <c r="C790" t="s">
        <v>2070</v>
      </c>
      <c r="D790" t="s">
        <v>2291</v>
      </c>
      <c r="E790" s="32">
        <v>73.155555555555551</v>
      </c>
      <c r="F790" s="32">
        <v>264.01777777777778</v>
      </c>
      <c r="G790" s="32">
        <v>27.234444444444442</v>
      </c>
      <c r="H790" s="37">
        <v>0.10315382802504881</v>
      </c>
      <c r="I790" s="32">
        <v>243.52611111111111</v>
      </c>
      <c r="J790" s="32">
        <v>27.234444444444442</v>
      </c>
      <c r="K790" s="37">
        <v>0.11183377552486956</v>
      </c>
      <c r="L790" s="32">
        <v>30.43611111111111</v>
      </c>
      <c r="M790" s="32">
        <v>0</v>
      </c>
      <c r="N790" s="37">
        <v>0</v>
      </c>
      <c r="O790" s="32">
        <v>19.663888888888888</v>
      </c>
      <c r="P790" s="32">
        <v>0</v>
      </c>
      <c r="Q790" s="37">
        <v>0</v>
      </c>
      <c r="R790" s="32">
        <v>5.583333333333333</v>
      </c>
      <c r="S790" s="32">
        <v>0</v>
      </c>
      <c r="T790" s="37">
        <v>0</v>
      </c>
      <c r="U790" s="32">
        <v>5.1888888888888891</v>
      </c>
      <c r="V790" s="32">
        <v>0</v>
      </c>
      <c r="W790" s="37">
        <v>0</v>
      </c>
      <c r="X790" s="32">
        <v>73.632444444444445</v>
      </c>
      <c r="Y790" s="32">
        <v>7.0907777777777783</v>
      </c>
      <c r="Z790" s="37">
        <v>9.6299638444405547E-2</v>
      </c>
      <c r="AA790" s="32">
        <v>9.719444444444445</v>
      </c>
      <c r="AB790" s="32">
        <v>0</v>
      </c>
      <c r="AC790" s="37">
        <v>0</v>
      </c>
      <c r="AD790" s="32">
        <v>122.28811111111112</v>
      </c>
      <c r="AE790" s="32">
        <v>20.143666666666665</v>
      </c>
      <c r="AF790" s="37">
        <v>0.16472301750056556</v>
      </c>
      <c r="AG790" s="32">
        <v>27.941666666666666</v>
      </c>
      <c r="AH790" s="32">
        <v>0</v>
      </c>
      <c r="AI790" s="37">
        <v>0</v>
      </c>
      <c r="AJ790" s="32">
        <v>0</v>
      </c>
      <c r="AK790" s="32">
        <v>0</v>
      </c>
      <c r="AL790" s="37" t="s">
        <v>2466</v>
      </c>
      <c r="AM790" t="s">
        <v>620</v>
      </c>
      <c r="AN790" s="34">
        <v>5</v>
      </c>
      <c r="AX790"/>
      <c r="AY790"/>
    </row>
    <row r="791" spans="1:51" x14ac:dyDescent="0.25">
      <c r="A791" t="s">
        <v>2364</v>
      </c>
      <c r="B791" t="s">
        <v>1309</v>
      </c>
      <c r="C791" t="s">
        <v>1962</v>
      </c>
      <c r="D791" t="s">
        <v>2244</v>
      </c>
      <c r="E791" s="32">
        <v>138.14444444444445</v>
      </c>
      <c r="F791" s="32">
        <v>465.17344444444439</v>
      </c>
      <c r="G791" s="32">
        <v>117.50833333333333</v>
      </c>
      <c r="H791" s="37">
        <v>0.25261186926453477</v>
      </c>
      <c r="I791" s="32">
        <v>423.94288888888889</v>
      </c>
      <c r="J791" s="32">
        <v>112.24166666666666</v>
      </c>
      <c r="K791" s="37">
        <v>0.26475657360556426</v>
      </c>
      <c r="L791" s="32">
        <v>68.938555555555553</v>
      </c>
      <c r="M791" s="32">
        <v>15.583333333333332</v>
      </c>
      <c r="N791" s="37">
        <v>0.22604670503685245</v>
      </c>
      <c r="O791" s="32">
        <v>38.321888888888893</v>
      </c>
      <c r="P791" s="32">
        <v>10.316666666666666</v>
      </c>
      <c r="Q791" s="37">
        <v>0.26921080786437684</v>
      </c>
      <c r="R791" s="32">
        <v>24.638888888888889</v>
      </c>
      <c r="S791" s="32">
        <v>0</v>
      </c>
      <c r="T791" s="37">
        <v>0</v>
      </c>
      <c r="U791" s="32">
        <v>5.9777777777777779</v>
      </c>
      <c r="V791" s="32">
        <v>5.2666666666666666</v>
      </c>
      <c r="W791" s="37">
        <v>0.8810408921933085</v>
      </c>
      <c r="X791" s="32">
        <v>129.29988888888886</v>
      </c>
      <c r="Y791" s="32">
        <v>35.052777777777777</v>
      </c>
      <c r="Z791" s="37">
        <v>0.27109673549603469</v>
      </c>
      <c r="AA791" s="32">
        <v>10.613888888888891</v>
      </c>
      <c r="AB791" s="32">
        <v>0</v>
      </c>
      <c r="AC791" s="37">
        <v>0</v>
      </c>
      <c r="AD791" s="32">
        <v>252.09333333333336</v>
      </c>
      <c r="AE791" s="32">
        <v>66.87222222222222</v>
      </c>
      <c r="AF791" s="37">
        <v>0.26526771389785087</v>
      </c>
      <c r="AG791" s="32">
        <v>4.2277777777777779</v>
      </c>
      <c r="AH791" s="32">
        <v>0</v>
      </c>
      <c r="AI791" s="37">
        <v>0</v>
      </c>
      <c r="AJ791" s="32">
        <v>0</v>
      </c>
      <c r="AK791" s="32">
        <v>0</v>
      </c>
      <c r="AL791" s="37" t="s">
        <v>2466</v>
      </c>
      <c r="AM791" t="s">
        <v>359</v>
      </c>
      <c r="AN791" s="34">
        <v>5</v>
      </c>
      <c r="AX791"/>
      <c r="AY791"/>
    </row>
    <row r="792" spans="1:51" x14ac:dyDescent="0.25">
      <c r="A792" t="s">
        <v>2364</v>
      </c>
      <c r="B792" t="s">
        <v>1699</v>
      </c>
      <c r="C792" t="s">
        <v>1909</v>
      </c>
      <c r="D792" t="s">
        <v>2295</v>
      </c>
      <c r="E792" s="32">
        <v>28.466666666666665</v>
      </c>
      <c r="F792" s="32">
        <v>113.22666666666666</v>
      </c>
      <c r="G792" s="32">
        <v>68.573666666666654</v>
      </c>
      <c r="H792" s="37">
        <v>0.60563177107866217</v>
      </c>
      <c r="I792" s="32">
        <v>110.66</v>
      </c>
      <c r="J792" s="32">
        <v>68.573666666666654</v>
      </c>
      <c r="K792" s="37">
        <v>0.61967889631905526</v>
      </c>
      <c r="L792" s="32">
        <v>17.186333333333334</v>
      </c>
      <c r="M792" s="32">
        <v>10.09188888888889</v>
      </c>
      <c r="N792" s="37">
        <v>0.58720430316078032</v>
      </c>
      <c r="O792" s="32">
        <v>14.619666666666667</v>
      </c>
      <c r="P792" s="32">
        <v>10.09188888888889</v>
      </c>
      <c r="Q792" s="37">
        <v>0.69029541637216241</v>
      </c>
      <c r="R792" s="32">
        <v>0</v>
      </c>
      <c r="S792" s="32">
        <v>0</v>
      </c>
      <c r="T792" s="37" t="s">
        <v>2466</v>
      </c>
      <c r="U792" s="32">
        <v>2.5666666666666669</v>
      </c>
      <c r="V792" s="32">
        <v>0</v>
      </c>
      <c r="W792" s="37">
        <v>0</v>
      </c>
      <c r="X792" s="32">
        <v>36.093666666666664</v>
      </c>
      <c r="Y792" s="32">
        <v>14.153777777777776</v>
      </c>
      <c r="Z792" s="37">
        <v>0.39214020311350406</v>
      </c>
      <c r="AA792" s="32">
        <v>0</v>
      </c>
      <c r="AB792" s="32">
        <v>0</v>
      </c>
      <c r="AC792" s="37" t="s">
        <v>2466</v>
      </c>
      <c r="AD792" s="32">
        <v>59.946666666666665</v>
      </c>
      <c r="AE792" s="32">
        <v>44.327999999999989</v>
      </c>
      <c r="AF792" s="37">
        <v>0.73945729537366534</v>
      </c>
      <c r="AG792" s="32">
        <v>0</v>
      </c>
      <c r="AH792" s="32">
        <v>0</v>
      </c>
      <c r="AI792" s="37" t="s">
        <v>2466</v>
      </c>
      <c r="AJ792" s="32">
        <v>0</v>
      </c>
      <c r="AK792" s="32">
        <v>0</v>
      </c>
      <c r="AL792" s="37" t="s">
        <v>2466</v>
      </c>
      <c r="AM792" t="s">
        <v>757</v>
      </c>
      <c r="AN792" s="34">
        <v>5</v>
      </c>
      <c r="AX792"/>
      <c r="AY792"/>
    </row>
    <row r="793" spans="1:51" x14ac:dyDescent="0.25">
      <c r="A793" t="s">
        <v>2364</v>
      </c>
      <c r="B793" t="s">
        <v>1323</v>
      </c>
      <c r="C793" t="s">
        <v>2025</v>
      </c>
      <c r="D793" t="s">
        <v>2269</v>
      </c>
      <c r="E793" s="32">
        <v>47.111111111111114</v>
      </c>
      <c r="F793" s="32">
        <v>239.88888888888891</v>
      </c>
      <c r="G793" s="32">
        <v>80.097222222222214</v>
      </c>
      <c r="H793" s="37">
        <v>0.33389300602130612</v>
      </c>
      <c r="I793" s="32">
        <v>221.4568888888889</v>
      </c>
      <c r="J793" s="32">
        <v>80.097222222222214</v>
      </c>
      <c r="K793" s="37">
        <v>0.3616831367228735</v>
      </c>
      <c r="L793" s="32">
        <v>47.811999999999998</v>
      </c>
      <c r="M793" s="32">
        <v>2.95</v>
      </c>
      <c r="N793" s="37">
        <v>6.1699991633899449E-2</v>
      </c>
      <c r="O793" s="32">
        <v>33.69811111111111</v>
      </c>
      <c r="P793" s="32">
        <v>2.95</v>
      </c>
      <c r="Q793" s="37">
        <v>8.7541998727261344E-2</v>
      </c>
      <c r="R793" s="32">
        <v>10.202777777777778</v>
      </c>
      <c r="S793" s="32">
        <v>0</v>
      </c>
      <c r="T793" s="37">
        <v>0</v>
      </c>
      <c r="U793" s="32">
        <v>3.911111111111111</v>
      </c>
      <c r="V793" s="32">
        <v>0</v>
      </c>
      <c r="W793" s="37">
        <v>0</v>
      </c>
      <c r="X793" s="32">
        <v>56.392777777777781</v>
      </c>
      <c r="Y793" s="32">
        <v>13.136111111111111</v>
      </c>
      <c r="Z793" s="37">
        <v>0.23293960022461505</v>
      </c>
      <c r="AA793" s="32">
        <v>4.3181111111111106</v>
      </c>
      <c r="AB793" s="32">
        <v>0</v>
      </c>
      <c r="AC793" s="37">
        <v>0</v>
      </c>
      <c r="AD793" s="32">
        <v>131.36600000000001</v>
      </c>
      <c r="AE793" s="32">
        <v>64.011111111111106</v>
      </c>
      <c r="AF793" s="37">
        <v>0.4872730471439421</v>
      </c>
      <c r="AG793" s="32">
        <v>0</v>
      </c>
      <c r="AH793" s="32">
        <v>0</v>
      </c>
      <c r="AI793" s="37" t="s">
        <v>2466</v>
      </c>
      <c r="AJ793" s="32">
        <v>0</v>
      </c>
      <c r="AK793" s="32">
        <v>0</v>
      </c>
      <c r="AL793" s="37" t="s">
        <v>2466</v>
      </c>
      <c r="AM793" t="s">
        <v>373</v>
      </c>
      <c r="AN793" s="34">
        <v>5</v>
      </c>
      <c r="AX793"/>
      <c r="AY793"/>
    </row>
    <row r="794" spans="1:51" x14ac:dyDescent="0.25">
      <c r="A794" t="s">
        <v>2364</v>
      </c>
      <c r="B794" t="s">
        <v>1745</v>
      </c>
      <c r="C794" t="s">
        <v>1915</v>
      </c>
      <c r="D794" t="s">
        <v>2302</v>
      </c>
      <c r="E794" s="32">
        <v>43.3</v>
      </c>
      <c r="F794" s="32">
        <v>284.61333333333334</v>
      </c>
      <c r="G794" s="32">
        <v>53.899111111111104</v>
      </c>
      <c r="H794" s="37">
        <v>0.18937662013179671</v>
      </c>
      <c r="I794" s="32">
        <v>257.10666666666668</v>
      </c>
      <c r="J794" s="32">
        <v>53.899111111111104</v>
      </c>
      <c r="K794" s="37">
        <v>0.20963715881000533</v>
      </c>
      <c r="L794" s="32">
        <v>62.435222222222222</v>
      </c>
      <c r="M794" s="32">
        <v>8.2104444444444447</v>
      </c>
      <c r="N794" s="37">
        <v>0.13150340708681177</v>
      </c>
      <c r="O794" s="32">
        <v>34.928555555555555</v>
      </c>
      <c r="P794" s="32">
        <v>8.2104444444444447</v>
      </c>
      <c r="Q794" s="37">
        <v>0.23506395594817359</v>
      </c>
      <c r="R794" s="32">
        <v>22.511111111111113</v>
      </c>
      <c r="S794" s="32">
        <v>0</v>
      </c>
      <c r="T794" s="37">
        <v>0</v>
      </c>
      <c r="U794" s="32">
        <v>4.9955555555555557</v>
      </c>
      <c r="V794" s="32">
        <v>0</v>
      </c>
      <c r="W794" s="37">
        <v>0</v>
      </c>
      <c r="X794" s="32">
        <v>59.995888888888871</v>
      </c>
      <c r="Y794" s="32">
        <v>7.6596666666666691</v>
      </c>
      <c r="Z794" s="37">
        <v>0.12766985886069979</v>
      </c>
      <c r="AA794" s="32">
        <v>0</v>
      </c>
      <c r="AB794" s="32">
        <v>0</v>
      </c>
      <c r="AC794" s="37" t="s">
        <v>2466</v>
      </c>
      <c r="AD794" s="32">
        <v>101.75711111111114</v>
      </c>
      <c r="AE794" s="32">
        <v>36.439888888888881</v>
      </c>
      <c r="AF794" s="37">
        <v>0.35810655875538028</v>
      </c>
      <c r="AG794" s="32">
        <v>60.425111111111136</v>
      </c>
      <c r="AH794" s="32">
        <v>1.5891111111111111</v>
      </c>
      <c r="AI794" s="37">
        <v>2.6298852941933622E-2</v>
      </c>
      <c r="AJ794" s="32">
        <v>0</v>
      </c>
      <c r="AK794" s="32">
        <v>0</v>
      </c>
      <c r="AL794" s="37" t="s">
        <v>2466</v>
      </c>
      <c r="AM794" t="s">
        <v>804</v>
      </c>
      <c r="AN794" s="34">
        <v>5</v>
      </c>
      <c r="AX794"/>
      <c r="AY794"/>
    </row>
    <row r="795" spans="1:51" x14ac:dyDescent="0.25">
      <c r="A795" t="s">
        <v>2364</v>
      </c>
      <c r="B795" t="s">
        <v>1310</v>
      </c>
      <c r="C795" t="s">
        <v>2138</v>
      </c>
      <c r="D795" t="s">
        <v>2300</v>
      </c>
      <c r="E795" s="32">
        <v>75.355555555555554</v>
      </c>
      <c r="F795" s="32">
        <v>274.38044444444438</v>
      </c>
      <c r="G795" s="32">
        <v>60.95544444444446</v>
      </c>
      <c r="H795" s="37">
        <v>0.22215666487407601</v>
      </c>
      <c r="I795" s="32">
        <v>244.89988888888882</v>
      </c>
      <c r="J795" s="32">
        <v>60.95544444444446</v>
      </c>
      <c r="K795" s="37">
        <v>0.24889943691277039</v>
      </c>
      <c r="L795" s="32">
        <v>33.43888888888889</v>
      </c>
      <c r="M795" s="32">
        <v>0.27777777777777779</v>
      </c>
      <c r="N795" s="37">
        <v>8.3070277454726695E-3</v>
      </c>
      <c r="O795" s="32">
        <v>9.125</v>
      </c>
      <c r="P795" s="32">
        <v>0.27777777777777779</v>
      </c>
      <c r="Q795" s="37">
        <v>3.0441400304414005E-2</v>
      </c>
      <c r="R795" s="32">
        <v>19.475000000000001</v>
      </c>
      <c r="S795" s="32">
        <v>0</v>
      </c>
      <c r="T795" s="37">
        <v>0</v>
      </c>
      <c r="U795" s="32">
        <v>4.8388888888888886</v>
      </c>
      <c r="V795" s="32">
        <v>0</v>
      </c>
      <c r="W795" s="37">
        <v>0</v>
      </c>
      <c r="X795" s="32">
        <v>62.24166666666666</v>
      </c>
      <c r="Y795" s="32">
        <v>13.947222222222226</v>
      </c>
      <c r="Z795" s="37">
        <v>0.22408176016423448</v>
      </c>
      <c r="AA795" s="32">
        <v>5.166666666666667</v>
      </c>
      <c r="AB795" s="32">
        <v>0</v>
      </c>
      <c r="AC795" s="37">
        <v>0</v>
      </c>
      <c r="AD795" s="32">
        <v>173.44544444444441</v>
      </c>
      <c r="AE795" s="32">
        <v>46.642666666666678</v>
      </c>
      <c r="AF795" s="37">
        <v>0.26891837266793478</v>
      </c>
      <c r="AG795" s="32">
        <v>8.7777777777777788E-2</v>
      </c>
      <c r="AH795" s="32">
        <v>8.7777777777777788E-2</v>
      </c>
      <c r="AI795" s="37">
        <v>1</v>
      </c>
      <c r="AJ795" s="32">
        <v>0</v>
      </c>
      <c r="AK795" s="32">
        <v>0</v>
      </c>
      <c r="AL795" s="37" t="s">
        <v>2466</v>
      </c>
      <c r="AM795" t="s">
        <v>360</v>
      </c>
      <c r="AN795" s="34">
        <v>5</v>
      </c>
      <c r="AX795"/>
      <c r="AY795"/>
    </row>
    <row r="796" spans="1:51" x14ac:dyDescent="0.25">
      <c r="A796" t="s">
        <v>2364</v>
      </c>
      <c r="B796" t="s">
        <v>1666</v>
      </c>
      <c r="C796" t="s">
        <v>2048</v>
      </c>
      <c r="D796" t="s">
        <v>2243</v>
      </c>
      <c r="E796" s="32">
        <v>41.411111111111111</v>
      </c>
      <c r="F796" s="32">
        <v>147.17844444444444</v>
      </c>
      <c r="G796" s="32">
        <v>13.405444444444445</v>
      </c>
      <c r="H796" s="37">
        <v>9.108293334017814E-2</v>
      </c>
      <c r="I796" s="32">
        <v>133.30855555555556</v>
      </c>
      <c r="J796" s="32">
        <v>8.7672222222222231</v>
      </c>
      <c r="K796" s="37">
        <v>6.5766388253817171E-2</v>
      </c>
      <c r="L796" s="32">
        <v>22.582888888888892</v>
      </c>
      <c r="M796" s="32">
        <v>6.4762222222222228</v>
      </c>
      <c r="N796" s="37">
        <v>0.28677563150074292</v>
      </c>
      <c r="O796" s="32">
        <v>8.7129999999999992</v>
      </c>
      <c r="P796" s="32">
        <v>1.8379999999999999</v>
      </c>
      <c r="Q796" s="37">
        <v>0.21094915643291634</v>
      </c>
      <c r="R796" s="32">
        <v>10.181000000000003</v>
      </c>
      <c r="S796" s="32">
        <v>4.6382222222222227</v>
      </c>
      <c r="T796" s="37">
        <v>0.45557629134880873</v>
      </c>
      <c r="U796" s="32">
        <v>3.6888888888888891</v>
      </c>
      <c r="V796" s="32">
        <v>0</v>
      </c>
      <c r="W796" s="37">
        <v>0</v>
      </c>
      <c r="X796" s="32">
        <v>24.363111111111113</v>
      </c>
      <c r="Y796" s="32">
        <v>6.2097777777777781</v>
      </c>
      <c r="Z796" s="37">
        <v>0.25488443366109054</v>
      </c>
      <c r="AA796" s="32">
        <v>0</v>
      </c>
      <c r="AB796" s="32">
        <v>0</v>
      </c>
      <c r="AC796" s="37" t="s">
        <v>2466</v>
      </c>
      <c r="AD796" s="32">
        <v>100.23244444444444</v>
      </c>
      <c r="AE796" s="32">
        <v>0.71944444444444444</v>
      </c>
      <c r="AF796" s="37">
        <v>7.1777601397640155E-3</v>
      </c>
      <c r="AG796" s="32">
        <v>0</v>
      </c>
      <c r="AH796" s="32">
        <v>0</v>
      </c>
      <c r="AI796" s="37" t="s">
        <v>2466</v>
      </c>
      <c r="AJ796" s="32">
        <v>0</v>
      </c>
      <c r="AK796" s="32">
        <v>0</v>
      </c>
      <c r="AL796" s="37" t="s">
        <v>2466</v>
      </c>
      <c r="AM796" t="s">
        <v>724</v>
      </c>
      <c r="AN796" s="34">
        <v>5</v>
      </c>
      <c r="AX796"/>
      <c r="AY796"/>
    </row>
    <row r="797" spans="1:51" x14ac:dyDescent="0.25">
      <c r="A797" t="s">
        <v>2364</v>
      </c>
      <c r="B797" t="s">
        <v>1157</v>
      </c>
      <c r="C797" t="s">
        <v>1932</v>
      </c>
      <c r="D797" t="s">
        <v>2283</v>
      </c>
      <c r="E797" s="32">
        <v>60.444444444444443</v>
      </c>
      <c r="F797" s="32">
        <v>130.76333333333332</v>
      </c>
      <c r="G797" s="32">
        <v>0</v>
      </c>
      <c r="H797" s="37">
        <v>0</v>
      </c>
      <c r="I797" s="32">
        <v>130.76333333333332</v>
      </c>
      <c r="J797" s="32">
        <v>0</v>
      </c>
      <c r="K797" s="37">
        <v>0</v>
      </c>
      <c r="L797" s="32">
        <v>17.419111111111111</v>
      </c>
      <c r="M797" s="32">
        <v>0</v>
      </c>
      <c r="N797" s="37">
        <v>0</v>
      </c>
      <c r="O797" s="32">
        <v>17.419111111111111</v>
      </c>
      <c r="P797" s="32">
        <v>0</v>
      </c>
      <c r="Q797" s="37">
        <v>0</v>
      </c>
      <c r="R797" s="32">
        <v>0</v>
      </c>
      <c r="S797" s="32">
        <v>0</v>
      </c>
      <c r="T797" s="37" t="s">
        <v>2466</v>
      </c>
      <c r="U797" s="32">
        <v>0</v>
      </c>
      <c r="V797" s="32">
        <v>0</v>
      </c>
      <c r="W797" s="37" t="s">
        <v>2466</v>
      </c>
      <c r="X797" s="32">
        <v>37.799999999999997</v>
      </c>
      <c r="Y797" s="32">
        <v>0</v>
      </c>
      <c r="Z797" s="37">
        <v>0</v>
      </c>
      <c r="AA797" s="32">
        <v>0</v>
      </c>
      <c r="AB797" s="32">
        <v>0</v>
      </c>
      <c r="AC797" s="37" t="s">
        <v>2466</v>
      </c>
      <c r="AD797" s="32">
        <v>75.544222222222217</v>
      </c>
      <c r="AE797" s="32">
        <v>0</v>
      </c>
      <c r="AF797" s="37">
        <v>0</v>
      </c>
      <c r="AG797" s="32">
        <v>0</v>
      </c>
      <c r="AH797" s="32">
        <v>0</v>
      </c>
      <c r="AI797" s="37" t="s">
        <v>2466</v>
      </c>
      <c r="AJ797" s="32">
        <v>0</v>
      </c>
      <c r="AK797" s="32">
        <v>0</v>
      </c>
      <c r="AL797" s="37" t="s">
        <v>2466</v>
      </c>
      <c r="AM797" t="s">
        <v>204</v>
      </c>
      <c r="AN797" s="34">
        <v>5</v>
      </c>
      <c r="AX797"/>
      <c r="AY797"/>
    </row>
    <row r="798" spans="1:51" x14ac:dyDescent="0.25">
      <c r="A798" t="s">
        <v>2364</v>
      </c>
      <c r="B798" t="s">
        <v>1784</v>
      </c>
      <c r="C798" t="s">
        <v>1968</v>
      </c>
      <c r="D798" t="s">
        <v>2244</v>
      </c>
      <c r="E798" s="32">
        <v>116.28888888888889</v>
      </c>
      <c r="F798" s="32">
        <v>390.40244444444448</v>
      </c>
      <c r="G798" s="32">
        <v>0</v>
      </c>
      <c r="H798" s="37">
        <v>0</v>
      </c>
      <c r="I798" s="32">
        <v>340.48333333333335</v>
      </c>
      <c r="J798" s="32">
        <v>0</v>
      </c>
      <c r="K798" s="37">
        <v>0</v>
      </c>
      <c r="L798" s="32">
        <v>86.765999999999991</v>
      </c>
      <c r="M798" s="32">
        <v>0</v>
      </c>
      <c r="N798" s="37">
        <v>0</v>
      </c>
      <c r="O798" s="32">
        <v>50.437666666666672</v>
      </c>
      <c r="P798" s="32">
        <v>0</v>
      </c>
      <c r="Q798" s="37">
        <v>0</v>
      </c>
      <c r="R798" s="32">
        <v>29.754777777777761</v>
      </c>
      <c r="S798" s="32">
        <v>0</v>
      </c>
      <c r="T798" s="37">
        <v>0</v>
      </c>
      <c r="U798" s="32">
        <v>6.5735555555555543</v>
      </c>
      <c r="V798" s="32">
        <v>0</v>
      </c>
      <c r="W798" s="37">
        <v>0</v>
      </c>
      <c r="X798" s="32">
        <v>73.687111111111122</v>
      </c>
      <c r="Y798" s="32">
        <v>0</v>
      </c>
      <c r="Z798" s="37">
        <v>0</v>
      </c>
      <c r="AA798" s="32">
        <v>13.590777777777779</v>
      </c>
      <c r="AB798" s="32">
        <v>0</v>
      </c>
      <c r="AC798" s="37">
        <v>0</v>
      </c>
      <c r="AD798" s="32">
        <v>211.17077777777777</v>
      </c>
      <c r="AE798" s="32">
        <v>0</v>
      </c>
      <c r="AF798" s="37">
        <v>0</v>
      </c>
      <c r="AG798" s="32">
        <v>5.1877777777777778</v>
      </c>
      <c r="AH798" s="32">
        <v>0</v>
      </c>
      <c r="AI798" s="37">
        <v>0</v>
      </c>
      <c r="AJ798" s="32">
        <v>0</v>
      </c>
      <c r="AK798" s="32">
        <v>0</v>
      </c>
      <c r="AL798" s="37" t="s">
        <v>2466</v>
      </c>
      <c r="AM798" t="s">
        <v>843</v>
      </c>
      <c r="AN798" s="34">
        <v>5</v>
      </c>
      <c r="AX798"/>
      <c r="AY798"/>
    </row>
    <row r="799" spans="1:51" x14ac:dyDescent="0.25">
      <c r="A799" t="s">
        <v>2364</v>
      </c>
      <c r="B799" t="s">
        <v>1003</v>
      </c>
      <c r="C799" t="s">
        <v>2040</v>
      </c>
      <c r="D799" t="s">
        <v>2293</v>
      </c>
      <c r="E799" s="32">
        <v>76.733333333333334</v>
      </c>
      <c r="F799" s="32">
        <v>234.42233333333343</v>
      </c>
      <c r="G799" s="32">
        <v>64.068555555555548</v>
      </c>
      <c r="H799" s="37">
        <v>0.27330397511424048</v>
      </c>
      <c r="I799" s="32">
        <v>211.46477777777787</v>
      </c>
      <c r="J799" s="32">
        <v>64.068555555555548</v>
      </c>
      <c r="K799" s="37">
        <v>0.30297506860874635</v>
      </c>
      <c r="L799" s="32">
        <v>39.230666666666679</v>
      </c>
      <c r="M799" s="32">
        <v>11.15711111111111</v>
      </c>
      <c r="N799" s="37">
        <v>0.28439769341444893</v>
      </c>
      <c r="O799" s="32">
        <v>19.562000000000008</v>
      </c>
      <c r="P799" s="32">
        <v>11.15711111111111</v>
      </c>
      <c r="Q799" s="37">
        <v>0.57034613593247652</v>
      </c>
      <c r="R799" s="32">
        <v>13.063111111111112</v>
      </c>
      <c r="S799" s="32">
        <v>0</v>
      </c>
      <c r="T799" s="37">
        <v>0</v>
      </c>
      <c r="U799" s="32">
        <v>6.6055555555555552</v>
      </c>
      <c r="V799" s="32">
        <v>0</v>
      </c>
      <c r="W799" s="37">
        <v>0</v>
      </c>
      <c r="X799" s="32">
        <v>72.055444444444461</v>
      </c>
      <c r="Y799" s="32">
        <v>37.197222222222223</v>
      </c>
      <c r="Z799" s="37">
        <v>0.51623055702476017</v>
      </c>
      <c r="AA799" s="32">
        <v>3.2888888888888888</v>
      </c>
      <c r="AB799" s="32">
        <v>0</v>
      </c>
      <c r="AC799" s="37">
        <v>0</v>
      </c>
      <c r="AD799" s="32">
        <v>119.8473333333334</v>
      </c>
      <c r="AE799" s="32">
        <v>15.714222222222222</v>
      </c>
      <c r="AF799" s="37">
        <v>0.13111866392985144</v>
      </c>
      <c r="AG799" s="32">
        <v>0</v>
      </c>
      <c r="AH799" s="32">
        <v>0</v>
      </c>
      <c r="AI799" s="37" t="s">
        <v>2466</v>
      </c>
      <c r="AJ799" s="32">
        <v>0</v>
      </c>
      <c r="AK799" s="32">
        <v>0</v>
      </c>
      <c r="AL799" s="37" t="s">
        <v>2466</v>
      </c>
      <c r="AM799" t="s">
        <v>47</v>
      </c>
      <c r="AN799" s="34">
        <v>5</v>
      </c>
      <c r="AX799"/>
      <c r="AY799"/>
    </row>
    <row r="800" spans="1:51" x14ac:dyDescent="0.25">
      <c r="A800" t="s">
        <v>2364</v>
      </c>
      <c r="B800" t="s">
        <v>1241</v>
      </c>
      <c r="C800" t="s">
        <v>1942</v>
      </c>
      <c r="D800" t="s">
        <v>2285</v>
      </c>
      <c r="E800" s="32">
        <v>78.555555555555557</v>
      </c>
      <c r="F800" s="32">
        <v>276.11255555555556</v>
      </c>
      <c r="G800" s="32">
        <v>11.963888888888889</v>
      </c>
      <c r="H800" s="37">
        <v>4.33297532045104E-2</v>
      </c>
      <c r="I800" s="32">
        <v>257.91533333333336</v>
      </c>
      <c r="J800" s="32">
        <v>11.963888888888889</v>
      </c>
      <c r="K800" s="37">
        <v>4.638688492950744E-2</v>
      </c>
      <c r="L800" s="32">
        <v>51.404999999999994</v>
      </c>
      <c r="M800" s="32">
        <v>3</v>
      </c>
      <c r="N800" s="37">
        <v>5.8360081704114393E-2</v>
      </c>
      <c r="O800" s="32">
        <v>37.92444444444444</v>
      </c>
      <c r="P800" s="32">
        <v>3</v>
      </c>
      <c r="Q800" s="37">
        <v>7.9104652525489288E-2</v>
      </c>
      <c r="R800" s="32">
        <v>7.9833333333333334</v>
      </c>
      <c r="S800" s="32">
        <v>0</v>
      </c>
      <c r="T800" s="37">
        <v>0</v>
      </c>
      <c r="U800" s="32">
        <v>5.4972222222222218</v>
      </c>
      <c r="V800" s="32">
        <v>0</v>
      </c>
      <c r="W800" s="37">
        <v>0</v>
      </c>
      <c r="X800" s="32">
        <v>42.229333333333329</v>
      </c>
      <c r="Y800" s="32">
        <v>8.6333333333333329</v>
      </c>
      <c r="Z800" s="37">
        <v>0.20443925233644861</v>
      </c>
      <c r="AA800" s="32">
        <v>4.7166666666666668</v>
      </c>
      <c r="AB800" s="32">
        <v>0</v>
      </c>
      <c r="AC800" s="37">
        <v>0</v>
      </c>
      <c r="AD800" s="32">
        <v>136.15044444444447</v>
      </c>
      <c r="AE800" s="32">
        <v>0.33055555555555555</v>
      </c>
      <c r="AF800" s="37">
        <v>2.4278698237407306E-3</v>
      </c>
      <c r="AG800" s="32">
        <v>41.611111111111114</v>
      </c>
      <c r="AH800" s="32">
        <v>0</v>
      </c>
      <c r="AI800" s="37">
        <v>0</v>
      </c>
      <c r="AJ800" s="32">
        <v>0</v>
      </c>
      <c r="AK800" s="32">
        <v>0</v>
      </c>
      <c r="AL800" s="37" t="s">
        <v>2466</v>
      </c>
      <c r="AM800" t="s">
        <v>290</v>
      </c>
      <c r="AN800" s="34">
        <v>5</v>
      </c>
      <c r="AX800"/>
      <c r="AY800"/>
    </row>
    <row r="801" spans="1:51" x14ac:dyDescent="0.25">
      <c r="A801" t="s">
        <v>2364</v>
      </c>
      <c r="B801" t="s">
        <v>1169</v>
      </c>
      <c r="C801" t="s">
        <v>1926</v>
      </c>
      <c r="D801" t="s">
        <v>2241</v>
      </c>
      <c r="E801" s="32">
        <v>91.36666666666666</v>
      </c>
      <c r="F801" s="32">
        <v>283.44611111111112</v>
      </c>
      <c r="G801" s="32">
        <v>0</v>
      </c>
      <c r="H801" s="37">
        <v>0</v>
      </c>
      <c r="I801" s="32">
        <v>267.37388888888887</v>
      </c>
      <c r="J801" s="32">
        <v>0</v>
      </c>
      <c r="K801" s="37">
        <v>0</v>
      </c>
      <c r="L801" s="32">
        <v>27.227777777777781</v>
      </c>
      <c r="M801" s="32">
        <v>0</v>
      </c>
      <c r="N801" s="37">
        <v>0</v>
      </c>
      <c r="O801" s="32">
        <v>18.394444444444446</v>
      </c>
      <c r="P801" s="32">
        <v>0</v>
      </c>
      <c r="Q801" s="37">
        <v>0</v>
      </c>
      <c r="R801" s="32">
        <v>4.416666666666667</v>
      </c>
      <c r="S801" s="32">
        <v>0</v>
      </c>
      <c r="T801" s="37">
        <v>0</v>
      </c>
      <c r="U801" s="32">
        <v>4.416666666666667</v>
      </c>
      <c r="V801" s="32">
        <v>0</v>
      </c>
      <c r="W801" s="37">
        <v>0</v>
      </c>
      <c r="X801" s="32">
        <v>102.99611111111111</v>
      </c>
      <c r="Y801" s="32">
        <v>0</v>
      </c>
      <c r="Z801" s="37">
        <v>0</v>
      </c>
      <c r="AA801" s="32">
        <v>7.2388888888888889</v>
      </c>
      <c r="AB801" s="32">
        <v>0</v>
      </c>
      <c r="AC801" s="37">
        <v>0</v>
      </c>
      <c r="AD801" s="32">
        <v>145.98333333333332</v>
      </c>
      <c r="AE801" s="32">
        <v>0</v>
      </c>
      <c r="AF801" s="37">
        <v>0</v>
      </c>
      <c r="AG801" s="32">
        <v>0</v>
      </c>
      <c r="AH801" s="32">
        <v>0</v>
      </c>
      <c r="AI801" s="37" t="s">
        <v>2466</v>
      </c>
      <c r="AJ801" s="32">
        <v>0</v>
      </c>
      <c r="AK801" s="32">
        <v>0</v>
      </c>
      <c r="AL801" s="37" t="s">
        <v>2466</v>
      </c>
      <c r="AM801" t="s">
        <v>217</v>
      </c>
      <c r="AN801" s="34">
        <v>5</v>
      </c>
      <c r="AX801"/>
      <c r="AY801"/>
    </row>
    <row r="802" spans="1:51" x14ac:dyDescent="0.25">
      <c r="A802" t="s">
        <v>2364</v>
      </c>
      <c r="B802" t="s">
        <v>1673</v>
      </c>
      <c r="C802" t="s">
        <v>2182</v>
      </c>
      <c r="D802" t="s">
        <v>2286</v>
      </c>
      <c r="E802" s="32">
        <v>37.255555555555553</v>
      </c>
      <c r="F802" s="32">
        <v>154.21566666666666</v>
      </c>
      <c r="G802" s="32">
        <v>0</v>
      </c>
      <c r="H802" s="37">
        <v>0</v>
      </c>
      <c r="I802" s="32">
        <v>140.53655555555554</v>
      </c>
      <c r="J802" s="32">
        <v>0</v>
      </c>
      <c r="K802" s="37">
        <v>0</v>
      </c>
      <c r="L802" s="32">
        <v>52.479222222222212</v>
      </c>
      <c r="M802" s="32">
        <v>0</v>
      </c>
      <c r="N802" s="37">
        <v>0</v>
      </c>
      <c r="O802" s="32">
        <v>38.8001111111111</v>
      </c>
      <c r="P802" s="32">
        <v>0</v>
      </c>
      <c r="Q802" s="37">
        <v>0</v>
      </c>
      <c r="R802" s="32">
        <v>7.9902222222222221</v>
      </c>
      <c r="S802" s="32">
        <v>0</v>
      </c>
      <c r="T802" s="37">
        <v>0</v>
      </c>
      <c r="U802" s="32">
        <v>5.6888888888888891</v>
      </c>
      <c r="V802" s="32">
        <v>0</v>
      </c>
      <c r="W802" s="37">
        <v>0</v>
      </c>
      <c r="X802" s="32">
        <v>6.6180000000000003</v>
      </c>
      <c r="Y802" s="32">
        <v>0</v>
      </c>
      <c r="Z802" s="37">
        <v>0</v>
      </c>
      <c r="AA802" s="32">
        <v>0</v>
      </c>
      <c r="AB802" s="32">
        <v>0</v>
      </c>
      <c r="AC802" s="37" t="s">
        <v>2466</v>
      </c>
      <c r="AD802" s="32">
        <v>95.118444444444449</v>
      </c>
      <c r="AE802" s="32">
        <v>0</v>
      </c>
      <c r="AF802" s="37">
        <v>0</v>
      </c>
      <c r="AG802" s="32">
        <v>0</v>
      </c>
      <c r="AH802" s="32">
        <v>0</v>
      </c>
      <c r="AI802" s="37" t="s">
        <v>2466</v>
      </c>
      <c r="AJ802" s="32">
        <v>0</v>
      </c>
      <c r="AK802" s="32">
        <v>0</v>
      </c>
      <c r="AL802" s="37" t="s">
        <v>2466</v>
      </c>
      <c r="AM802" t="s">
        <v>731</v>
      </c>
      <c r="AN802" s="34">
        <v>5</v>
      </c>
      <c r="AX802"/>
      <c r="AY802"/>
    </row>
    <row r="803" spans="1:51" x14ac:dyDescent="0.25">
      <c r="A803" t="s">
        <v>2364</v>
      </c>
      <c r="B803" t="s">
        <v>1705</v>
      </c>
      <c r="C803" t="s">
        <v>2215</v>
      </c>
      <c r="D803" t="s">
        <v>2316</v>
      </c>
      <c r="E803" s="32">
        <v>56.522222222222226</v>
      </c>
      <c r="F803" s="32">
        <v>227.16588888888887</v>
      </c>
      <c r="G803" s="32">
        <v>39.231111111111105</v>
      </c>
      <c r="H803" s="37">
        <v>0.17269807233382553</v>
      </c>
      <c r="I803" s="32">
        <v>206.37977777777778</v>
      </c>
      <c r="J803" s="32">
        <v>35.319999999999993</v>
      </c>
      <c r="K803" s="37">
        <v>0.17114079867859575</v>
      </c>
      <c r="L803" s="32">
        <v>39.973111111111109</v>
      </c>
      <c r="M803" s="32">
        <v>9.4619999999999997</v>
      </c>
      <c r="N803" s="37">
        <v>0.23670912113142725</v>
      </c>
      <c r="O803" s="32">
        <v>24.77311111111111</v>
      </c>
      <c r="P803" s="32">
        <v>5.5508888888888883</v>
      </c>
      <c r="Q803" s="37">
        <v>0.22406910718610679</v>
      </c>
      <c r="R803" s="32">
        <v>9.6</v>
      </c>
      <c r="S803" s="32">
        <v>3.911111111111111</v>
      </c>
      <c r="T803" s="37">
        <v>0.40740740740740738</v>
      </c>
      <c r="U803" s="32">
        <v>5.6</v>
      </c>
      <c r="V803" s="32">
        <v>0</v>
      </c>
      <c r="W803" s="37">
        <v>0</v>
      </c>
      <c r="X803" s="32">
        <v>57.791222222222224</v>
      </c>
      <c r="Y803" s="32">
        <v>12.242555555555555</v>
      </c>
      <c r="Z803" s="37">
        <v>0.21184109082309691</v>
      </c>
      <c r="AA803" s="32">
        <v>5.5861111111111112</v>
      </c>
      <c r="AB803" s="32">
        <v>0</v>
      </c>
      <c r="AC803" s="37">
        <v>0</v>
      </c>
      <c r="AD803" s="32">
        <v>77.801555555555552</v>
      </c>
      <c r="AE803" s="32">
        <v>17.526555555555554</v>
      </c>
      <c r="AF803" s="37">
        <v>0.22527255953180025</v>
      </c>
      <c r="AG803" s="32">
        <v>37.902777777777779</v>
      </c>
      <c r="AH803" s="32">
        <v>0</v>
      </c>
      <c r="AI803" s="37">
        <v>0</v>
      </c>
      <c r="AJ803" s="32">
        <v>8.1111111111111107</v>
      </c>
      <c r="AK803" s="32">
        <v>0</v>
      </c>
      <c r="AL803" s="37">
        <v>0</v>
      </c>
      <c r="AM803" t="s">
        <v>763</v>
      </c>
      <c r="AN803" s="34">
        <v>5</v>
      </c>
      <c r="AX803"/>
      <c r="AY803"/>
    </row>
    <row r="804" spans="1:51" x14ac:dyDescent="0.25">
      <c r="A804" t="s">
        <v>2364</v>
      </c>
      <c r="B804" t="s">
        <v>1179</v>
      </c>
      <c r="C804" t="s">
        <v>948</v>
      </c>
      <c r="D804" t="s">
        <v>2293</v>
      </c>
      <c r="E804" s="32">
        <v>90.455555555555549</v>
      </c>
      <c r="F804" s="32">
        <v>251.32222222222219</v>
      </c>
      <c r="G804" s="32">
        <v>14.591444444444445</v>
      </c>
      <c r="H804" s="37">
        <v>5.8058711702550961E-2</v>
      </c>
      <c r="I804" s="32">
        <v>227.14444444444442</v>
      </c>
      <c r="J804" s="32">
        <v>14.591444444444445</v>
      </c>
      <c r="K804" s="37">
        <v>6.4238614684733172E-2</v>
      </c>
      <c r="L804" s="32">
        <v>33.94466666666667</v>
      </c>
      <c r="M804" s="32">
        <v>8.3666666666666667E-2</v>
      </c>
      <c r="N804" s="37">
        <v>2.4647956478189995E-3</v>
      </c>
      <c r="O804" s="32">
        <v>22.744666666666667</v>
      </c>
      <c r="P804" s="32">
        <v>8.3666666666666667E-2</v>
      </c>
      <c r="Q804" s="37">
        <v>3.6785180408593957E-3</v>
      </c>
      <c r="R804" s="32">
        <v>5.6888888888888891</v>
      </c>
      <c r="S804" s="32">
        <v>0</v>
      </c>
      <c r="T804" s="37">
        <v>0</v>
      </c>
      <c r="U804" s="32">
        <v>5.5111111111111111</v>
      </c>
      <c r="V804" s="32">
        <v>0</v>
      </c>
      <c r="W804" s="37">
        <v>0</v>
      </c>
      <c r="X804" s="32">
        <v>65.932111111111126</v>
      </c>
      <c r="Y804" s="32">
        <v>4.9992222222222233</v>
      </c>
      <c r="Z804" s="37">
        <v>7.5823785071850003E-2</v>
      </c>
      <c r="AA804" s="32">
        <v>12.977777777777778</v>
      </c>
      <c r="AB804" s="32">
        <v>0</v>
      </c>
      <c r="AC804" s="37">
        <v>0</v>
      </c>
      <c r="AD804" s="32">
        <v>138.46766666666662</v>
      </c>
      <c r="AE804" s="32">
        <v>9.5085555555555548</v>
      </c>
      <c r="AF804" s="37">
        <v>6.8669861957344258E-2</v>
      </c>
      <c r="AG804" s="32">
        <v>0</v>
      </c>
      <c r="AH804" s="32">
        <v>0</v>
      </c>
      <c r="AI804" s="37" t="s">
        <v>2466</v>
      </c>
      <c r="AJ804" s="32">
        <v>0</v>
      </c>
      <c r="AK804" s="32">
        <v>0</v>
      </c>
      <c r="AL804" s="37" t="s">
        <v>2466</v>
      </c>
      <c r="AM804" t="s">
        <v>227</v>
      </c>
      <c r="AN804" s="34">
        <v>5</v>
      </c>
      <c r="AX804"/>
      <c r="AY804"/>
    </row>
    <row r="805" spans="1:51" x14ac:dyDescent="0.25">
      <c r="A805" t="s">
        <v>2364</v>
      </c>
      <c r="B805" t="s">
        <v>1333</v>
      </c>
      <c r="C805" t="s">
        <v>2146</v>
      </c>
      <c r="D805" t="s">
        <v>2262</v>
      </c>
      <c r="E805" s="32">
        <v>72.855555555555554</v>
      </c>
      <c r="F805" s="32">
        <v>243.17511111111111</v>
      </c>
      <c r="G805" s="32">
        <v>33.835444444444441</v>
      </c>
      <c r="H805" s="37">
        <v>0.13914024461567703</v>
      </c>
      <c r="I805" s="32">
        <v>222.14099999999996</v>
      </c>
      <c r="J805" s="32">
        <v>33.835444444444441</v>
      </c>
      <c r="K805" s="37">
        <v>0.15231517119507182</v>
      </c>
      <c r="L805" s="32">
        <v>33.637333333333331</v>
      </c>
      <c r="M805" s="32">
        <v>3.15</v>
      </c>
      <c r="N805" s="37">
        <v>9.3645948945615981E-2</v>
      </c>
      <c r="O805" s="32">
        <v>17.500888888888884</v>
      </c>
      <c r="P805" s="32">
        <v>3.15</v>
      </c>
      <c r="Q805" s="37">
        <v>0.17999085760723268</v>
      </c>
      <c r="R805" s="32">
        <v>12.847555555555555</v>
      </c>
      <c r="S805" s="32">
        <v>0</v>
      </c>
      <c r="T805" s="37">
        <v>0</v>
      </c>
      <c r="U805" s="32">
        <v>3.2888888888888888</v>
      </c>
      <c r="V805" s="32">
        <v>0</v>
      </c>
      <c r="W805" s="37">
        <v>0</v>
      </c>
      <c r="X805" s="32">
        <v>69.993444444444421</v>
      </c>
      <c r="Y805" s="32">
        <v>17.033777777777775</v>
      </c>
      <c r="Z805" s="37">
        <v>0.24336247362848271</v>
      </c>
      <c r="AA805" s="32">
        <v>4.8976666666666659</v>
      </c>
      <c r="AB805" s="32">
        <v>0</v>
      </c>
      <c r="AC805" s="37">
        <v>0</v>
      </c>
      <c r="AD805" s="32">
        <v>134.64666666666668</v>
      </c>
      <c r="AE805" s="32">
        <v>13.651666666666666</v>
      </c>
      <c r="AF805" s="37">
        <v>0.10138882012180025</v>
      </c>
      <c r="AG805" s="32">
        <v>0</v>
      </c>
      <c r="AH805" s="32">
        <v>0</v>
      </c>
      <c r="AI805" s="37" t="s">
        <v>2466</v>
      </c>
      <c r="AJ805" s="32">
        <v>0</v>
      </c>
      <c r="AK805" s="32">
        <v>0</v>
      </c>
      <c r="AL805" s="37" t="s">
        <v>2466</v>
      </c>
      <c r="AM805" t="s">
        <v>383</v>
      </c>
      <c r="AN805" s="34">
        <v>5</v>
      </c>
      <c r="AX805"/>
      <c r="AY805"/>
    </row>
    <row r="806" spans="1:51" x14ac:dyDescent="0.25">
      <c r="A806" t="s">
        <v>2364</v>
      </c>
      <c r="B806" t="s">
        <v>1494</v>
      </c>
      <c r="C806" t="s">
        <v>2124</v>
      </c>
      <c r="D806" t="s">
        <v>2244</v>
      </c>
      <c r="E806" s="32">
        <v>78.988888888888894</v>
      </c>
      <c r="F806" s="32">
        <v>277.38233333333341</v>
      </c>
      <c r="G806" s="32">
        <v>0</v>
      </c>
      <c r="H806" s="37">
        <v>0</v>
      </c>
      <c r="I806" s="32">
        <v>237.86766666666671</v>
      </c>
      <c r="J806" s="32">
        <v>0</v>
      </c>
      <c r="K806" s="37">
        <v>0</v>
      </c>
      <c r="L806" s="32">
        <v>68.407555555555547</v>
      </c>
      <c r="M806" s="32">
        <v>0</v>
      </c>
      <c r="N806" s="37">
        <v>0</v>
      </c>
      <c r="O806" s="32">
        <v>35.411999999999999</v>
      </c>
      <c r="P806" s="32">
        <v>0</v>
      </c>
      <c r="Q806" s="37">
        <v>0</v>
      </c>
      <c r="R806" s="32">
        <v>26.415999999999997</v>
      </c>
      <c r="S806" s="32">
        <v>0</v>
      </c>
      <c r="T806" s="37">
        <v>0</v>
      </c>
      <c r="U806" s="32">
        <v>6.579555555555558</v>
      </c>
      <c r="V806" s="32">
        <v>0</v>
      </c>
      <c r="W806" s="37">
        <v>0</v>
      </c>
      <c r="X806" s="32">
        <v>50.097777777777758</v>
      </c>
      <c r="Y806" s="32">
        <v>0</v>
      </c>
      <c r="Z806" s="37">
        <v>0</v>
      </c>
      <c r="AA806" s="32">
        <v>6.5191111111111111</v>
      </c>
      <c r="AB806" s="32">
        <v>0</v>
      </c>
      <c r="AC806" s="37">
        <v>0</v>
      </c>
      <c r="AD806" s="32">
        <v>138.3032222222223</v>
      </c>
      <c r="AE806" s="32">
        <v>0</v>
      </c>
      <c r="AF806" s="37">
        <v>0</v>
      </c>
      <c r="AG806" s="32">
        <v>14.054666666666668</v>
      </c>
      <c r="AH806" s="32">
        <v>0</v>
      </c>
      <c r="AI806" s="37">
        <v>0</v>
      </c>
      <c r="AJ806" s="32">
        <v>0</v>
      </c>
      <c r="AK806" s="32">
        <v>0</v>
      </c>
      <c r="AL806" s="37" t="s">
        <v>2466</v>
      </c>
      <c r="AM806" t="s">
        <v>549</v>
      </c>
      <c r="AN806" s="34">
        <v>5</v>
      </c>
      <c r="AX806"/>
      <c r="AY806"/>
    </row>
    <row r="807" spans="1:51" x14ac:dyDescent="0.25">
      <c r="A807" t="s">
        <v>2364</v>
      </c>
      <c r="B807" t="s">
        <v>1510</v>
      </c>
      <c r="C807" t="s">
        <v>2121</v>
      </c>
      <c r="D807" t="s">
        <v>2267</v>
      </c>
      <c r="E807" s="32">
        <v>99.8</v>
      </c>
      <c r="F807" s="32">
        <v>299.76111111111112</v>
      </c>
      <c r="G807" s="32">
        <v>0</v>
      </c>
      <c r="H807" s="37">
        <v>0</v>
      </c>
      <c r="I807" s="32">
        <v>268.21944444444443</v>
      </c>
      <c r="J807" s="32">
        <v>0</v>
      </c>
      <c r="K807" s="37">
        <v>0</v>
      </c>
      <c r="L807" s="32">
        <v>38.625</v>
      </c>
      <c r="M807" s="32">
        <v>0</v>
      </c>
      <c r="N807" s="37">
        <v>0</v>
      </c>
      <c r="O807" s="32">
        <v>22.911111111111111</v>
      </c>
      <c r="P807" s="32">
        <v>0</v>
      </c>
      <c r="Q807" s="37">
        <v>0</v>
      </c>
      <c r="R807" s="32">
        <v>10.238888888888889</v>
      </c>
      <c r="S807" s="32">
        <v>0</v>
      </c>
      <c r="T807" s="37">
        <v>0</v>
      </c>
      <c r="U807" s="32">
        <v>5.4749999999999996</v>
      </c>
      <c r="V807" s="32">
        <v>0</v>
      </c>
      <c r="W807" s="37">
        <v>0</v>
      </c>
      <c r="X807" s="32">
        <v>83.738888888888894</v>
      </c>
      <c r="Y807" s="32">
        <v>0</v>
      </c>
      <c r="Z807" s="37">
        <v>0</v>
      </c>
      <c r="AA807" s="32">
        <v>15.827777777777778</v>
      </c>
      <c r="AB807" s="32">
        <v>0</v>
      </c>
      <c r="AC807" s="37">
        <v>0</v>
      </c>
      <c r="AD807" s="32">
        <v>145.5</v>
      </c>
      <c r="AE807" s="32">
        <v>0</v>
      </c>
      <c r="AF807" s="37">
        <v>0</v>
      </c>
      <c r="AG807" s="32">
        <v>16.069444444444443</v>
      </c>
      <c r="AH807" s="32">
        <v>0</v>
      </c>
      <c r="AI807" s="37">
        <v>0</v>
      </c>
      <c r="AJ807" s="32">
        <v>0</v>
      </c>
      <c r="AK807" s="32">
        <v>0</v>
      </c>
      <c r="AL807" s="37" t="s">
        <v>2466</v>
      </c>
      <c r="AM807" t="s">
        <v>565</v>
      </c>
      <c r="AN807" s="34">
        <v>5</v>
      </c>
      <c r="AX807"/>
      <c r="AY807"/>
    </row>
    <row r="808" spans="1:51" x14ac:dyDescent="0.25">
      <c r="A808" t="s">
        <v>2364</v>
      </c>
      <c r="B808" t="s">
        <v>1877</v>
      </c>
      <c r="C808" t="s">
        <v>2122</v>
      </c>
      <c r="D808" t="s">
        <v>2295</v>
      </c>
      <c r="E808" s="32">
        <v>29.177777777777777</v>
      </c>
      <c r="F808" s="32">
        <v>142.6861111111111</v>
      </c>
      <c r="G808" s="32">
        <v>6.9444444444444448E-2</v>
      </c>
      <c r="H808" s="37">
        <v>4.8669379173399267E-4</v>
      </c>
      <c r="I808" s="32">
        <v>129.72777777777776</v>
      </c>
      <c r="J808" s="32">
        <v>6.9444444444444448E-2</v>
      </c>
      <c r="K808" s="37">
        <v>5.3530898034345438E-4</v>
      </c>
      <c r="L808" s="32">
        <v>44.969444444444449</v>
      </c>
      <c r="M808" s="32">
        <v>0</v>
      </c>
      <c r="N808" s="37">
        <v>0</v>
      </c>
      <c r="O808" s="32">
        <v>32.475000000000001</v>
      </c>
      <c r="P808" s="32">
        <v>0</v>
      </c>
      <c r="Q808" s="37">
        <v>0</v>
      </c>
      <c r="R808" s="32">
        <v>6.8944444444444448</v>
      </c>
      <c r="S808" s="32">
        <v>0</v>
      </c>
      <c r="T808" s="37">
        <v>0</v>
      </c>
      <c r="U808" s="32">
        <v>5.6</v>
      </c>
      <c r="V808" s="32">
        <v>0</v>
      </c>
      <c r="W808" s="37">
        <v>0</v>
      </c>
      <c r="X808" s="32">
        <v>28.488888888888887</v>
      </c>
      <c r="Y808" s="32">
        <v>0</v>
      </c>
      <c r="Z808" s="37">
        <v>0</v>
      </c>
      <c r="AA808" s="32">
        <v>0.46388888888888891</v>
      </c>
      <c r="AB808" s="32">
        <v>0</v>
      </c>
      <c r="AC808" s="37">
        <v>0</v>
      </c>
      <c r="AD808" s="32">
        <v>41.544444444444444</v>
      </c>
      <c r="AE808" s="32">
        <v>0</v>
      </c>
      <c r="AF808" s="37">
        <v>0</v>
      </c>
      <c r="AG808" s="32">
        <v>27.219444444444445</v>
      </c>
      <c r="AH808" s="32">
        <v>6.9444444444444448E-2</v>
      </c>
      <c r="AI808" s="37">
        <v>2.5512807429329525E-3</v>
      </c>
      <c r="AJ808" s="32">
        <v>0</v>
      </c>
      <c r="AK808" s="32">
        <v>0</v>
      </c>
      <c r="AL808" s="37" t="s">
        <v>2466</v>
      </c>
      <c r="AM808" t="s">
        <v>936</v>
      </c>
      <c r="AN808" s="34">
        <v>5</v>
      </c>
      <c r="AX808"/>
      <c r="AY808"/>
    </row>
    <row r="809" spans="1:51" x14ac:dyDescent="0.25">
      <c r="A809" t="s">
        <v>2364</v>
      </c>
      <c r="B809" t="s">
        <v>1870</v>
      </c>
      <c r="C809" t="s">
        <v>2191</v>
      </c>
      <c r="D809" t="s">
        <v>2241</v>
      </c>
      <c r="E809" s="32">
        <v>37.299999999999997</v>
      </c>
      <c r="F809" s="32">
        <v>139.31033333333338</v>
      </c>
      <c r="G809" s="32">
        <v>0</v>
      </c>
      <c r="H809" s="37">
        <v>0</v>
      </c>
      <c r="I809" s="32">
        <v>126.85966666666671</v>
      </c>
      <c r="J809" s="32">
        <v>0</v>
      </c>
      <c r="K809" s="37">
        <v>0</v>
      </c>
      <c r="L809" s="32">
        <v>33.838666666666661</v>
      </c>
      <c r="M809" s="32">
        <v>0</v>
      </c>
      <c r="N809" s="37">
        <v>0</v>
      </c>
      <c r="O809" s="32">
        <v>21.476888888888887</v>
      </c>
      <c r="P809" s="32">
        <v>0</v>
      </c>
      <c r="Q809" s="37">
        <v>0</v>
      </c>
      <c r="R809" s="32">
        <v>7.330333333333332</v>
      </c>
      <c r="S809" s="32">
        <v>0</v>
      </c>
      <c r="T809" s="37">
        <v>0</v>
      </c>
      <c r="U809" s="32">
        <v>5.0314444444444444</v>
      </c>
      <c r="V809" s="32">
        <v>0</v>
      </c>
      <c r="W809" s="37">
        <v>0</v>
      </c>
      <c r="X809" s="32">
        <v>47.457222222222228</v>
      </c>
      <c r="Y809" s="32">
        <v>0</v>
      </c>
      <c r="Z809" s="37">
        <v>0</v>
      </c>
      <c r="AA809" s="32">
        <v>8.8888888888888892E-2</v>
      </c>
      <c r="AB809" s="32">
        <v>0</v>
      </c>
      <c r="AC809" s="37">
        <v>0</v>
      </c>
      <c r="AD809" s="32">
        <v>57.92555555555559</v>
      </c>
      <c r="AE809" s="32">
        <v>0</v>
      </c>
      <c r="AF809" s="37">
        <v>0</v>
      </c>
      <c r="AG809" s="32">
        <v>0</v>
      </c>
      <c r="AH809" s="32">
        <v>0</v>
      </c>
      <c r="AI809" s="37" t="s">
        <v>2466</v>
      </c>
      <c r="AJ809" s="32">
        <v>0</v>
      </c>
      <c r="AK809" s="32">
        <v>0</v>
      </c>
      <c r="AL809" s="37" t="s">
        <v>2466</v>
      </c>
      <c r="AM809" t="s">
        <v>929</v>
      </c>
      <c r="AN809" s="34">
        <v>5</v>
      </c>
      <c r="AX809"/>
      <c r="AY809"/>
    </row>
    <row r="810" spans="1:51" x14ac:dyDescent="0.25">
      <c r="A810" t="s">
        <v>2364</v>
      </c>
      <c r="B810" t="s">
        <v>1601</v>
      </c>
      <c r="C810" t="s">
        <v>2025</v>
      </c>
      <c r="D810" t="s">
        <v>2269</v>
      </c>
      <c r="E810" s="32">
        <v>74.922222222222217</v>
      </c>
      <c r="F810" s="32">
        <v>239.09988888888887</v>
      </c>
      <c r="G810" s="32">
        <v>4.8832222222222228</v>
      </c>
      <c r="H810" s="37">
        <v>2.0423356300644225E-2</v>
      </c>
      <c r="I810" s="32">
        <v>219.18877777777777</v>
      </c>
      <c r="J810" s="32">
        <v>4.8832222222222228</v>
      </c>
      <c r="K810" s="37">
        <v>2.2278614223457307E-2</v>
      </c>
      <c r="L810" s="32">
        <v>23.179555555555556</v>
      </c>
      <c r="M810" s="32">
        <v>0.67400000000000004</v>
      </c>
      <c r="N810" s="37">
        <v>2.9077347854431109E-2</v>
      </c>
      <c r="O810" s="32">
        <v>12.801777777777779</v>
      </c>
      <c r="P810" s="32">
        <v>0.67400000000000004</v>
      </c>
      <c r="Q810" s="37">
        <v>5.2648937647548945E-2</v>
      </c>
      <c r="R810" s="32">
        <v>5.1333333333333337</v>
      </c>
      <c r="S810" s="32">
        <v>0</v>
      </c>
      <c r="T810" s="37">
        <v>0</v>
      </c>
      <c r="U810" s="32">
        <v>5.2444444444444445</v>
      </c>
      <c r="V810" s="32">
        <v>0</v>
      </c>
      <c r="W810" s="37">
        <v>0</v>
      </c>
      <c r="X810" s="32">
        <v>63.834222222222223</v>
      </c>
      <c r="Y810" s="32">
        <v>4.0814444444444442</v>
      </c>
      <c r="Z810" s="37">
        <v>6.3938187109666006E-2</v>
      </c>
      <c r="AA810" s="32">
        <v>9.5333333333333332</v>
      </c>
      <c r="AB810" s="32">
        <v>0</v>
      </c>
      <c r="AC810" s="37">
        <v>0</v>
      </c>
      <c r="AD810" s="32">
        <v>142.55277777777778</v>
      </c>
      <c r="AE810" s="32">
        <v>0.12777777777777777</v>
      </c>
      <c r="AF810" s="37">
        <v>8.9635417681560429E-4</v>
      </c>
      <c r="AG810" s="32">
        <v>0</v>
      </c>
      <c r="AH810" s="32">
        <v>0</v>
      </c>
      <c r="AI810" s="37" t="s">
        <v>2466</v>
      </c>
      <c r="AJ810" s="32">
        <v>0</v>
      </c>
      <c r="AK810" s="32">
        <v>0</v>
      </c>
      <c r="AL810" s="37" t="s">
        <v>2466</v>
      </c>
      <c r="AM810" t="s">
        <v>657</v>
      </c>
      <c r="AN810" s="34">
        <v>5</v>
      </c>
      <c r="AX810"/>
      <c r="AY810"/>
    </row>
    <row r="811" spans="1:51" x14ac:dyDescent="0.25">
      <c r="A811" t="s">
        <v>2364</v>
      </c>
      <c r="B811" t="s">
        <v>956</v>
      </c>
      <c r="C811" t="s">
        <v>2025</v>
      </c>
      <c r="D811" t="s">
        <v>2269</v>
      </c>
      <c r="E811" s="32">
        <v>120.58888888888889</v>
      </c>
      <c r="F811" s="32">
        <v>355.03366666666665</v>
      </c>
      <c r="G811" s="32">
        <v>102.10866666666666</v>
      </c>
      <c r="H811" s="37">
        <v>0.2876027719436936</v>
      </c>
      <c r="I811" s="32">
        <v>332.31977777777774</v>
      </c>
      <c r="J811" s="32">
        <v>101.39755555555556</v>
      </c>
      <c r="K811" s="37">
        <v>0.30512043620635815</v>
      </c>
      <c r="L811" s="32">
        <v>32.917000000000002</v>
      </c>
      <c r="M811" s="32">
        <v>17.464222222222226</v>
      </c>
      <c r="N811" s="37">
        <v>0.53055327709761602</v>
      </c>
      <c r="O811" s="32">
        <v>24.283666666666665</v>
      </c>
      <c r="P811" s="32">
        <v>16.753111111111114</v>
      </c>
      <c r="Q811" s="37">
        <v>0.68989215430582074</v>
      </c>
      <c r="R811" s="32">
        <v>2.9444444444444446</v>
      </c>
      <c r="S811" s="32">
        <v>0.71111111111111114</v>
      </c>
      <c r="T811" s="37">
        <v>0.24150943396226415</v>
      </c>
      <c r="U811" s="32">
        <v>5.6888888888888891</v>
      </c>
      <c r="V811" s="32">
        <v>0</v>
      </c>
      <c r="W811" s="37">
        <v>0</v>
      </c>
      <c r="X811" s="32">
        <v>99.197888888888883</v>
      </c>
      <c r="Y811" s="32">
        <v>30.472888888888892</v>
      </c>
      <c r="Z811" s="37">
        <v>0.30719291741199695</v>
      </c>
      <c r="AA811" s="32">
        <v>14.080555555555556</v>
      </c>
      <c r="AB811" s="32">
        <v>0</v>
      </c>
      <c r="AC811" s="37">
        <v>0</v>
      </c>
      <c r="AD811" s="32">
        <v>176.99377777777778</v>
      </c>
      <c r="AE811" s="32">
        <v>54.17155555555555</v>
      </c>
      <c r="AF811" s="37">
        <v>0.30606474552777746</v>
      </c>
      <c r="AG811" s="32">
        <v>31.844444444444445</v>
      </c>
      <c r="AH811" s="32">
        <v>0</v>
      </c>
      <c r="AI811" s="37">
        <v>0</v>
      </c>
      <c r="AJ811" s="32">
        <v>0</v>
      </c>
      <c r="AK811" s="32">
        <v>0</v>
      </c>
      <c r="AL811" s="37" t="s">
        <v>2466</v>
      </c>
      <c r="AM811" t="s">
        <v>0</v>
      </c>
      <c r="AN811" s="34">
        <v>5</v>
      </c>
      <c r="AX811"/>
      <c r="AY811"/>
    </row>
    <row r="812" spans="1:51" x14ac:dyDescent="0.25">
      <c r="A812" t="s">
        <v>2364</v>
      </c>
      <c r="B812" t="s">
        <v>1257</v>
      </c>
      <c r="C812" t="s">
        <v>2122</v>
      </c>
      <c r="D812" t="s">
        <v>2295</v>
      </c>
      <c r="E812" s="32">
        <v>99.722222222222229</v>
      </c>
      <c r="F812" s="32">
        <v>289.34666666666664</v>
      </c>
      <c r="G812" s="32">
        <v>5.8555555555555561</v>
      </c>
      <c r="H812" s="37">
        <v>2.023716264995469E-2</v>
      </c>
      <c r="I812" s="32">
        <v>267.48888888888888</v>
      </c>
      <c r="J812" s="32">
        <v>5.8555555555555561</v>
      </c>
      <c r="K812" s="37">
        <v>2.1890836587189502E-2</v>
      </c>
      <c r="L812" s="32">
        <v>17.91611111111111</v>
      </c>
      <c r="M812" s="32">
        <v>0.3888888888888889</v>
      </c>
      <c r="N812" s="37">
        <v>2.1706099413935316E-2</v>
      </c>
      <c r="O812" s="32">
        <v>11.677777777777777</v>
      </c>
      <c r="P812" s="32">
        <v>0.3888888888888889</v>
      </c>
      <c r="Q812" s="37">
        <v>3.3301617507136061E-2</v>
      </c>
      <c r="R812" s="32">
        <v>1.0444444444444445</v>
      </c>
      <c r="S812" s="32">
        <v>0</v>
      </c>
      <c r="T812" s="37">
        <v>0</v>
      </c>
      <c r="U812" s="32">
        <v>5.193888888888889</v>
      </c>
      <c r="V812" s="32">
        <v>0</v>
      </c>
      <c r="W812" s="37">
        <v>0</v>
      </c>
      <c r="X812" s="32">
        <v>73.947222222222223</v>
      </c>
      <c r="Y812" s="32">
        <v>5.4666666666666668</v>
      </c>
      <c r="Z812" s="37">
        <v>7.3926599301303478E-2</v>
      </c>
      <c r="AA812" s="32">
        <v>15.619444444444444</v>
      </c>
      <c r="AB812" s="32">
        <v>0</v>
      </c>
      <c r="AC812" s="37">
        <v>0</v>
      </c>
      <c r="AD812" s="32">
        <v>106.875</v>
      </c>
      <c r="AE812" s="32">
        <v>0</v>
      </c>
      <c r="AF812" s="37">
        <v>0</v>
      </c>
      <c r="AG812" s="32">
        <v>74.988888888888894</v>
      </c>
      <c r="AH812" s="32">
        <v>0</v>
      </c>
      <c r="AI812" s="37">
        <v>0</v>
      </c>
      <c r="AJ812" s="32">
        <v>0</v>
      </c>
      <c r="AK812" s="32">
        <v>0</v>
      </c>
      <c r="AL812" s="37" t="s">
        <v>2466</v>
      </c>
      <c r="AM812" t="s">
        <v>306</v>
      </c>
      <c r="AN812" s="34">
        <v>5</v>
      </c>
      <c r="AX812"/>
      <c r="AY812"/>
    </row>
    <row r="813" spans="1:51" x14ac:dyDescent="0.25">
      <c r="A813" t="s">
        <v>2364</v>
      </c>
      <c r="B813" t="s">
        <v>1724</v>
      </c>
      <c r="C813" t="s">
        <v>1951</v>
      </c>
      <c r="D813" t="s">
        <v>2287</v>
      </c>
      <c r="E813" s="32">
        <v>52.733333333333334</v>
      </c>
      <c r="F813" s="32">
        <v>172.52455555555559</v>
      </c>
      <c r="G813" s="32">
        <v>9.7916666666666679</v>
      </c>
      <c r="H813" s="37">
        <v>5.6755205861194633E-2</v>
      </c>
      <c r="I813" s="32">
        <v>172.52455555555559</v>
      </c>
      <c r="J813" s="32">
        <v>9.7916666666666679</v>
      </c>
      <c r="K813" s="37">
        <v>5.6755205861194633E-2</v>
      </c>
      <c r="L813" s="32">
        <v>12.802777777777777</v>
      </c>
      <c r="M813" s="32">
        <v>0</v>
      </c>
      <c r="N813" s="37">
        <v>0</v>
      </c>
      <c r="O813" s="32">
        <v>12.802777777777777</v>
      </c>
      <c r="P813" s="32">
        <v>0</v>
      </c>
      <c r="Q813" s="37">
        <v>0</v>
      </c>
      <c r="R813" s="32">
        <v>0</v>
      </c>
      <c r="S813" s="32">
        <v>0</v>
      </c>
      <c r="T813" s="37" t="s">
        <v>2466</v>
      </c>
      <c r="U813" s="32">
        <v>0</v>
      </c>
      <c r="V813" s="32">
        <v>0</v>
      </c>
      <c r="W813" s="37" t="s">
        <v>2466</v>
      </c>
      <c r="X813" s="32">
        <v>31.598777777777787</v>
      </c>
      <c r="Y813" s="32">
        <v>4.8861111111111111</v>
      </c>
      <c r="Z813" s="37">
        <v>0.15462975009581942</v>
      </c>
      <c r="AA813" s="32">
        <v>0</v>
      </c>
      <c r="AB813" s="32">
        <v>0</v>
      </c>
      <c r="AC813" s="37" t="s">
        <v>2466</v>
      </c>
      <c r="AD813" s="32">
        <v>128.12300000000005</v>
      </c>
      <c r="AE813" s="32">
        <v>4.9055555555555559</v>
      </c>
      <c r="AF813" s="37">
        <v>3.8287860536793193E-2</v>
      </c>
      <c r="AG813" s="32">
        <v>0</v>
      </c>
      <c r="AH813" s="32">
        <v>0</v>
      </c>
      <c r="AI813" s="37" t="s">
        <v>2466</v>
      </c>
      <c r="AJ813" s="32">
        <v>0</v>
      </c>
      <c r="AK813" s="32">
        <v>0</v>
      </c>
      <c r="AL813" s="37" t="s">
        <v>2466</v>
      </c>
      <c r="AM813" t="s">
        <v>782</v>
      </c>
      <c r="AN813" s="34">
        <v>5</v>
      </c>
      <c r="AX813"/>
      <c r="AY813"/>
    </row>
    <row r="814" spans="1:51" x14ac:dyDescent="0.25">
      <c r="A814" t="s">
        <v>2364</v>
      </c>
      <c r="B814" t="s">
        <v>1695</v>
      </c>
      <c r="C814" t="s">
        <v>2212</v>
      </c>
      <c r="D814" t="s">
        <v>2293</v>
      </c>
      <c r="E814" s="32">
        <v>22.622222222222224</v>
      </c>
      <c r="F814" s="32">
        <v>81.204555555555558</v>
      </c>
      <c r="G814" s="32">
        <v>36.827777777777776</v>
      </c>
      <c r="H814" s="37">
        <v>0.45351861759260903</v>
      </c>
      <c r="I814" s="32">
        <v>72.976777777777784</v>
      </c>
      <c r="J814" s="32">
        <v>34.144444444444446</v>
      </c>
      <c r="K814" s="37">
        <v>0.46788095451977874</v>
      </c>
      <c r="L814" s="32">
        <v>27.235888888888891</v>
      </c>
      <c r="M814" s="32">
        <v>16.186888888888888</v>
      </c>
      <c r="N814" s="37">
        <v>0.59432203424403252</v>
      </c>
      <c r="O814" s="32">
        <v>19.008111111111113</v>
      </c>
      <c r="P814" s="32">
        <v>13.503555555555554</v>
      </c>
      <c r="Q814" s="37">
        <v>0.71041017577291554</v>
      </c>
      <c r="R814" s="32">
        <v>2.6833333333333331</v>
      </c>
      <c r="S814" s="32">
        <v>2.6833333333333331</v>
      </c>
      <c r="T814" s="37">
        <v>1</v>
      </c>
      <c r="U814" s="32">
        <v>5.5444444444444443</v>
      </c>
      <c r="V814" s="32">
        <v>0</v>
      </c>
      <c r="W814" s="37">
        <v>0</v>
      </c>
      <c r="X814" s="32">
        <v>8.9090000000000078</v>
      </c>
      <c r="Y814" s="32">
        <v>0.5417777777777778</v>
      </c>
      <c r="Z814" s="37">
        <v>6.0812411918035394E-2</v>
      </c>
      <c r="AA814" s="32">
        <v>0</v>
      </c>
      <c r="AB814" s="32">
        <v>0</v>
      </c>
      <c r="AC814" s="37" t="s">
        <v>2466</v>
      </c>
      <c r="AD814" s="32">
        <v>45.059666666666658</v>
      </c>
      <c r="AE814" s="32">
        <v>20.09911111111111</v>
      </c>
      <c r="AF814" s="37">
        <v>0.44605547705881343</v>
      </c>
      <c r="AG814" s="32">
        <v>0</v>
      </c>
      <c r="AH814" s="32">
        <v>0</v>
      </c>
      <c r="AI814" s="37" t="s">
        <v>2466</v>
      </c>
      <c r="AJ814" s="32">
        <v>0</v>
      </c>
      <c r="AK814" s="32">
        <v>0</v>
      </c>
      <c r="AL814" s="37" t="s">
        <v>2466</v>
      </c>
      <c r="AM814" t="s">
        <v>753</v>
      </c>
      <c r="AN814" s="34">
        <v>5</v>
      </c>
      <c r="AX814"/>
      <c r="AY814"/>
    </row>
    <row r="815" spans="1:51" x14ac:dyDescent="0.25">
      <c r="A815" t="s">
        <v>2364</v>
      </c>
      <c r="B815" t="s">
        <v>1848</v>
      </c>
      <c r="C815" t="s">
        <v>1926</v>
      </c>
      <c r="D815" t="s">
        <v>2241</v>
      </c>
      <c r="E815" s="32">
        <v>96.74444444444444</v>
      </c>
      <c r="F815" s="32">
        <v>366.84655555555565</v>
      </c>
      <c r="G815" s="32">
        <v>57.488888888888894</v>
      </c>
      <c r="H815" s="37">
        <v>0.15671099542376027</v>
      </c>
      <c r="I815" s="32">
        <v>357.9883333333334</v>
      </c>
      <c r="J815" s="32">
        <v>57.488888888888894</v>
      </c>
      <c r="K815" s="37">
        <v>0.1605887218546849</v>
      </c>
      <c r="L815" s="32">
        <v>63.083666666666673</v>
      </c>
      <c r="M815" s="32">
        <v>16.425000000000001</v>
      </c>
      <c r="N815" s="37">
        <v>0.26036850531833383</v>
      </c>
      <c r="O815" s="32">
        <v>54.225444444444456</v>
      </c>
      <c r="P815" s="32">
        <v>16.425000000000001</v>
      </c>
      <c r="Q815" s="37">
        <v>0.30290208163859111</v>
      </c>
      <c r="R815" s="32">
        <v>4.4137777777777769</v>
      </c>
      <c r="S815" s="32">
        <v>0</v>
      </c>
      <c r="T815" s="37">
        <v>0</v>
      </c>
      <c r="U815" s="32">
        <v>4.4444444444444446</v>
      </c>
      <c r="V815" s="32">
        <v>0</v>
      </c>
      <c r="W815" s="37">
        <v>0</v>
      </c>
      <c r="X815" s="32">
        <v>79.591666666666683</v>
      </c>
      <c r="Y815" s="32">
        <v>14.738888888888889</v>
      </c>
      <c r="Z815" s="37">
        <v>0.18518130736746585</v>
      </c>
      <c r="AA815" s="32">
        <v>0</v>
      </c>
      <c r="AB815" s="32">
        <v>0</v>
      </c>
      <c r="AC815" s="37" t="s">
        <v>2466</v>
      </c>
      <c r="AD815" s="32">
        <v>224.04344444444448</v>
      </c>
      <c r="AE815" s="32">
        <v>26.197222222222223</v>
      </c>
      <c r="AF815" s="37">
        <v>0.11692920668659995</v>
      </c>
      <c r="AG815" s="32">
        <v>0.12777777777777777</v>
      </c>
      <c r="AH815" s="32">
        <v>0.12777777777777777</v>
      </c>
      <c r="AI815" s="37">
        <v>1</v>
      </c>
      <c r="AJ815" s="32">
        <v>0</v>
      </c>
      <c r="AK815" s="32">
        <v>0</v>
      </c>
      <c r="AL815" s="37" t="s">
        <v>2466</v>
      </c>
      <c r="AM815" t="s">
        <v>907</v>
      </c>
      <c r="AN815" s="34">
        <v>5</v>
      </c>
      <c r="AX815"/>
      <c r="AY815"/>
    </row>
    <row r="816" spans="1:51" x14ac:dyDescent="0.25">
      <c r="A816" t="s">
        <v>2364</v>
      </c>
      <c r="B816" t="s">
        <v>1201</v>
      </c>
      <c r="C816" t="s">
        <v>1885</v>
      </c>
      <c r="D816" t="s">
        <v>2253</v>
      </c>
      <c r="E816" s="32">
        <v>67.87777777777778</v>
      </c>
      <c r="F816" s="32">
        <v>202.48277777777773</v>
      </c>
      <c r="G816" s="32">
        <v>28.113888888888887</v>
      </c>
      <c r="H816" s="37">
        <v>0.13884582776587312</v>
      </c>
      <c r="I816" s="32">
        <v>196.30499999999998</v>
      </c>
      <c r="J816" s="32">
        <v>28.113888888888887</v>
      </c>
      <c r="K816" s="37">
        <v>0.14321534799872082</v>
      </c>
      <c r="L816" s="32">
        <v>35.85855555555554</v>
      </c>
      <c r="M816" s="32">
        <v>0</v>
      </c>
      <c r="N816" s="37">
        <v>0</v>
      </c>
      <c r="O816" s="32">
        <v>29.947444444444429</v>
      </c>
      <c r="P816" s="32">
        <v>0</v>
      </c>
      <c r="Q816" s="37">
        <v>0</v>
      </c>
      <c r="R816" s="32">
        <v>0.35555555555555557</v>
      </c>
      <c r="S816" s="32">
        <v>0</v>
      </c>
      <c r="T816" s="37">
        <v>0</v>
      </c>
      <c r="U816" s="32">
        <v>5.5555555555555554</v>
      </c>
      <c r="V816" s="32">
        <v>0</v>
      </c>
      <c r="W816" s="37">
        <v>0</v>
      </c>
      <c r="X816" s="32">
        <v>46.217222222222205</v>
      </c>
      <c r="Y816" s="32">
        <v>17.213888888888889</v>
      </c>
      <c r="Z816" s="37">
        <v>0.37245615511293301</v>
      </c>
      <c r="AA816" s="32">
        <v>0.26666666666666666</v>
      </c>
      <c r="AB816" s="32">
        <v>0</v>
      </c>
      <c r="AC816" s="37">
        <v>0</v>
      </c>
      <c r="AD816" s="32">
        <v>96.982777777777784</v>
      </c>
      <c r="AE816" s="32">
        <v>10.9</v>
      </c>
      <c r="AF816" s="37">
        <v>0.11239108891040218</v>
      </c>
      <c r="AG816" s="32">
        <v>23.15755555555555</v>
      </c>
      <c r="AH816" s="32">
        <v>0</v>
      </c>
      <c r="AI816" s="37">
        <v>0</v>
      </c>
      <c r="AJ816" s="32">
        <v>0</v>
      </c>
      <c r="AK816" s="32">
        <v>0</v>
      </c>
      <c r="AL816" s="37" t="s">
        <v>2466</v>
      </c>
      <c r="AM816" t="s">
        <v>249</v>
      </c>
      <c r="AN816" s="34">
        <v>5</v>
      </c>
      <c r="AX816"/>
      <c r="AY816"/>
    </row>
    <row r="817" spans="1:51" x14ac:dyDescent="0.25">
      <c r="A817" t="s">
        <v>2364</v>
      </c>
      <c r="B817" t="s">
        <v>1147</v>
      </c>
      <c r="C817" t="s">
        <v>2087</v>
      </c>
      <c r="D817" t="s">
        <v>2314</v>
      </c>
      <c r="E817" s="32">
        <v>124.13333333333334</v>
      </c>
      <c r="F817" s="32">
        <v>303.17422222222223</v>
      </c>
      <c r="G817" s="32">
        <v>17.333333333333332</v>
      </c>
      <c r="H817" s="37">
        <v>5.7172846709336173E-2</v>
      </c>
      <c r="I817" s="32">
        <v>289.68522222222225</v>
      </c>
      <c r="J817" s="32">
        <v>17.333333333333332</v>
      </c>
      <c r="K817" s="37">
        <v>5.983506234928563E-2</v>
      </c>
      <c r="L817" s="32">
        <v>49.571444444444431</v>
      </c>
      <c r="M817" s="32">
        <v>0</v>
      </c>
      <c r="N817" s="37">
        <v>0</v>
      </c>
      <c r="O817" s="32">
        <v>36.28799999999999</v>
      </c>
      <c r="P817" s="32">
        <v>0</v>
      </c>
      <c r="Q817" s="37">
        <v>0</v>
      </c>
      <c r="R817" s="32">
        <v>8.7501111111111118</v>
      </c>
      <c r="S817" s="32">
        <v>0</v>
      </c>
      <c r="T817" s="37">
        <v>0</v>
      </c>
      <c r="U817" s="32">
        <v>4.5333333333333332</v>
      </c>
      <c r="V817" s="32">
        <v>0</v>
      </c>
      <c r="W817" s="37">
        <v>0</v>
      </c>
      <c r="X817" s="32">
        <v>105.61811111111108</v>
      </c>
      <c r="Y817" s="32">
        <v>5.1527777777777777</v>
      </c>
      <c r="Z817" s="37">
        <v>4.8786876829836651E-2</v>
      </c>
      <c r="AA817" s="32">
        <v>0.20555555555555555</v>
      </c>
      <c r="AB817" s="32">
        <v>0</v>
      </c>
      <c r="AC817" s="37">
        <v>0</v>
      </c>
      <c r="AD817" s="32">
        <v>144.9315555555556</v>
      </c>
      <c r="AE817" s="32">
        <v>12.180555555555555</v>
      </c>
      <c r="AF817" s="37">
        <v>8.4043502526863226E-2</v>
      </c>
      <c r="AG817" s="32">
        <v>2.8475555555555561</v>
      </c>
      <c r="AH817" s="32">
        <v>0</v>
      </c>
      <c r="AI817" s="37">
        <v>0</v>
      </c>
      <c r="AJ817" s="32">
        <v>0</v>
      </c>
      <c r="AK817" s="32">
        <v>0</v>
      </c>
      <c r="AL817" s="37" t="s">
        <v>2466</v>
      </c>
      <c r="AM817" t="s">
        <v>194</v>
      </c>
      <c r="AN817" s="34">
        <v>5</v>
      </c>
      <c r="AX817"/>
      <c r="AY817"/>
    </row>
    <row r="818" spans="1:51" x14ac:dyDescent="0.25">
      <c r="A818" t="s">
        <v>2364</v>
      </c>
      <c r="B818" t="s">
        <v>1354</v>
      </c>
      <c r="C818" t="s">
        <v>2060</v>
      </c>
      <c r="D818" t="s">
        <v>2244</v>
      </c>
      <c r="E818" s="32">
        <v>48.722222222222221</v>
      </c>
      <c r="F818" s="32">
        <v>161.71188888888889</v>
      </c>
      <c r="G818" s="32">
        <v>19.750000000000004</v>
      </c>
      <c r="H818" s="37">
        <v>0.12213078540916734</v>
      </c>
      <c r="I818" s="32">
        <v>155.41777777777779</v>
      </c>
      <c r="J818" s="32">
        <v>19.661444444444449</v>
      </c>
      <c r="K818" s="37">
        <v>0.12650704910063201</v>
      </c>
      <c r="L818" s="32">
        <v>35.286888888888882</v>
      </c>
      <c r="M818" s="32">
        <v>0</v>
      </c>
      <c r="N818" s="37">
        <v>0</v>
      </c>
      <c r="O818" s="32">
        <v>30.214666666666659</v>
      </c>
      <c r="P818" s="32">
        <v>0</v>
      </c>
      <c r="Q818" s="37">
        <v>0</v>
      </c>
      <c r="R818" s="32">
        <v>0</v>
      </c>
      <c r="S818" s="32">
        <v>0</v>
      </c>
      <c r="T818" s="37" t="s">
        <v>2466</v>
      </c>
      <c r="U818" s="32">
        <v>5.072222222222222</v>
      </c>
      <c r="V818" s="32">
        <v>0</v>
      </c>
      <c r="W818" s="37">
        <v>0</v>
      </c>
      <c r="X818" s="32">
        <v>32.61311111111111</v>
      </c>
      <c r="Y818" s="32">
        <v>1.5596666666666668</v>
      </c>
      <c r="Z818" s="37">
        <v>4.7823302148420205E-2</v>
      </c>
      <c r="AA818" s="32">
        <v>1.2218888888888888</v>
      </c>
      <c r="AB818" s="32">
        <v>8.8555555555555554E-2</v>
      </c>
      <c r="AC818" s="37">
        <v>7.2474311175775213E-2</v>
      </c>
      <c r="AD818" s="32">
        <v>92.590000000000018</v>
      </c>
      <c r="AE818" s="32">
        <v>18.10177777777778</v>
      </c>
      <c r="AF818" s="37">
        <v>0.19550467413087566</v>
      </c>
      <c r="AG818" s="32">
        <v>0</v>
      </c>
      <c r="AH818" s="32">
        <v>0</v>
      </c>
      <c r="AI818" s="37" t="s">
        <v>2466</v>
      </c>
      <c r="AJ818" s="32">
        <v>0</v>
      </c>
      <c r="AK818" s="32">
        <v>0</v>
      </c>
      <c r="AL818" s="37" t="s">
        <v>2466</v>
      </c>
      <c r="AM818" t="s">
        <v>405</v>
      </c>
      <c r="AN818" s="34">
        <v>5</v>
      </c>
      <c r="AX818"/>
      <c r="AY818"/>
    </row>
    <row r="819" spans="1:51" x14ac:dyDescent="0.25">
      <c r="A819" t="s">
        <v>2364</v>
      </c>
      <c r="B819" t="s">
        <v>1142</v>
      </c>
      <c r="C819" t="s">
        <v>1913</v>
      </c>
      <c r="D819" t="s">
        <v>2253</v>
      </c>
      <c r="E819" s="32">
        <v>93.666666666666671</v>
      </c>
      <c r="F819" s="32">
        <v>229.74</v>
      </c>
      <c r="G819" s="32">
        <v>5.3555555555555552</v>
      </c>
      <c r="H819" s="37">
        <v>2.3311376145014169E-2</v>
      </c>
      <c r="I819" s="32">
        <v>224.22888888888889</v>
      </c>
      <c r="J819" s="32">
        <v>5.3555555555555552</v>
      </c>
      <c r="K819" s="37">
        <v>2.388432454931964E-2</v>
      </c>
      <c r="L819" s="32">
        <v>27.323222222222224</v>
      </c>
      <c r="M819" s="32">
        <v>8.8888888888888892E-2</v>
      </c>
      <c r="N819" s="37">
        <v>3.2532359531371362E-3</v>
      </c>
      <c r="O819" s="32">
        <v>21.989888888888892</v>
      </c>
      <c r="P819" s="32">
        <v>8.8888888888888892E-2</v>
      </c>
      <c r="Q819" s="37">
        <v>4.0422618476168336E-3</v>
      </c>
      <c r="R819" s="32">
        <v>0</v>
      </c>
      <c r="S819" s="32">
        <v>0</v>
      </c>
      <c r="T819" s="37" t="s">
        <v>2466</v>
      </c>
      <c r="U819" s="32">
        <v>5.333333333333333</v>
      </c>
      <c r="V819" s="32">
        <v>0</v>
      </c>
      <c r="W819" s="37">
        <v>0</v>
      </c>
      <c r="X819" s="32">
        <v>71.814999999999969</v>
      </c>
      <c r="Y819" s="32">
        <v>1.2388888888888889</v>
      </c>
      <c r="Z819" s="37">
        <v>1.7251115907385497E-2</v>
      </c>
      <c r="AA819" s="32">
        <v>0.17777777777777778</v>
      </c>
      <c r="AB819" s="32">
        <v>0</v>
      </c>
      <c r="AC819" s="37">
        <v>0</v>
      </c>
      <c r="AD819" s="32">
        <v>99.616777777777799</v>
      </c>
      <c r="AE819" s="32">
        <v>4.0277777777777777</v>
      </c>
      <c r="AF819" s="37">
        <v>4.0432724964893231E-2</v>
      </c>
      <c r="AG819" s="32">
        <v>30.807222222222222</v>
      </c>
      <c r="AH819" s="32">
        <v>0</v>
      </c>
      <c r="AI819" s="37">
        <v>0</v>
      </c>
      <c r="AJ819" s="32">
        <v>0</v>
      </c>
      <c r="AK819" s="32">
        <v>0</v>
      </c>
      <c r="AL819" s="37" t="s">
        <v>2466</v>
      </c>
      <c r="AM819" t="s">
        <v>189</v>
      </c>
      <c r="AN819" s="34">
        <v>5</v>
      </c>
      <c r="AX819"/>
      <c r="AY819"/>
    </row>
    <row r="820" spans="1:51" x14ac:dyDescent="0.25">
      <c r="A820" t="s">
        <v>2364</v>
      </c>
      <c r="B820" t="s">
        <v>1130</v>
      </c>
      <c r="C820" t="s">
        <v>1912</v>
      </c>
      <c r="D820" t="s">
        <v>2316</v>
      </c>
      <c r="E820" s="32">
        <v>120.47777777777777</v>
      </c>
      <c r="F820" s="32">
        <v>313.65744444444442</v>
      </c>
      <c r="G820" s="32">
        <v>26.155666666666669</v>
      </c>
      <c r="H820" s="37">
        <v>8.3389274286137363E-2</v>
      </c>
      <c r="I820" s="32">
        <v>309.20188888888879</v>
      </c>
      <c r="J820" s="32">
        <v>26.155666666666669</v>
      </c>
      <c r="K820" s="37">
        <v>8.4590901952949146E-2</v>
      </c>
      <c r="L820" s="32">
        <v>32.590999999999994</v>
      </c>
      <c r="M820" s="32">
        <v>0.26244444444444442</v>
      </c>
      <c r="N820" s="37">
        <v>8.0526662098261634E-3</v>
      </c>
      <c r="O820" s="32">
        <v>28.22433333333333</v>
      </c>
      <c r="P820" s="32">
        <v>0.26244444444444442</v>
      </c>
      <c r="Q820" s="37">
        <v>9.2985170400639323E-3</v>
      </c>
      <c r="R820" s="32">
        <v>0</v>
      </c>
      <c r="S820" s="32">
        <v>0</v>
      </c>
      <c r="T820" s="37" t="s">
        <v>2466</v>
      </c>
      <c r="U820" s="32">
        <v>4.3666666666666663</v>
      </c>
      <c r="V820" s="32">
        <v>0</v>
      </c>
      <c r="W820" s="37">
        <v>0</v>
      </c>
      <c r="X820" s="32">
        <v>109.52922222222219</v>
      </c>
      <c r="Y820" s="32">
        <v>16.329666666666668</v>
      </c>
      <c r="Z820" s="37">
        <v>0.14908958847106257</v>
      </c>
      <c r="AA820" s="32">
        <v>8.8888888888888892E-2</v>
      </c>
      <c r="AB820" s="32">
        <v>0</v>
      </c>
      <c r="AC820" s="37">
        <v>0</v>
      </c>
      <c r="AD820" s="32">
        <v>167.89277777777775</v>
      </c>
      <c r="AE820" s="32">
        <v>9.5635555555555545</v>
      </c>
      <c r="AF820" s="37">
        <v>5.6962280820761928E-2</v>
      </c>
      <c r="AG820" s="32">
        <v>3.5555555555555554</v>
      </c>
      <c r="AH820" s="32">
        <v>0</v>
      </c>
      <c r="AI820" s="37">
        <v>0</v>
      </c>
      <c r="AJ820" s="32">
        <v>0</v>
      </c>
      <c r="AK820" s="32">
        <v>0</v>
      </c>
      <c r="AL820" s="37" t="s">
        <v>2466</v>
      </c>
      <c r="AM820" t="s">
        <v>177</v>
      </c>
      <c r="AN820" s="34">
        <v>5</v>
      </c>
      <c r="AX820"/>
      <c r="AY820"/>
    </row>
    <row r="821" spans="1:51" x14ac:dyDescent="0.25">
      <c r="A821" t="s">
        <v>2364</v>
      </c>
      <c r="B821" t="s">
        <v>1087</v>
      </c>
      <c r="C821" t="s">
        <v>1926</v>
      </c>
      <c r="D821" t="s">
        <v>2241</v>
      </c>
      <c r="E821" s="32">
        <v>195.16666666666666</v>
      </c>
      <c r="F821" s="32">
        <v>571.88233333333346</v>
      </c>
      <c r="G821" s="32">
        <v>0</v>
      </c>
      <c r="H821" s="37">
        <v>0</v>
      </c>
      <c r="I821" s="32">
        <v>549.32144444444452</v>
      </c>
      <c r="J821" s="32">
        <v>0</v>
      </c>
      <c r="K821" s="37">
        <v>0</v>
      </c>
      <c r="L821" s="32">
        <v>82.179888888888883</v>
      </c>
      <c r="M821" s="32">
        <v>0</v>
      </c>
      <c r="N821" s="37">
        <v>0</v>
      </c>
      <c r="O821" s="32">
        <v>74.533888888888882</v>
      </c>
      <c r="P821" s="32">
        <v>0</v>
      </c>
      <c r="Q821" s="37">
        <v>0</v>
      </c>
      <c r="R821" s="32">
        <v>4.9793333333333329</v>
      </c>
      <c r="S821" s="32">
        <v>0</v>
      </c>
      <c r="T821" s="37">
        <v>0</v>
      </c>
      <c r="U821" s="32">
        <v>2.6666666666666665</v>
      </c>
      <c r="V821" s="32">
        <v>0</v>
      </c>
      <c r="W821" s="37">
        <v>0</v>
      </c>
      <c r="X821" s="32">
        <v>168.38288888888889</v>
      </c>
      <c r="Y821" s="32">
        <v>0</v>
      </c>
      <c r="Z821" s="37">
        <v>0</v>
      </c>
      <c r="AA821" s="32">
        <v>14.914888888888887</v>
      </c>
      <c r="AB821" s="32">
        <v>0</v>
      </c>
      <c r="AC821" s="37">
        <v>0</v>
      </c>
      <c r="AD821" s="32">
        <v>306.40466666666674</v>
      </c>
      <c r="AE821" s="32">
        <v>0</v>
      </c>
      <c r="AF821" s="37">
        <v>0</v>
      </c>
      <c r="AG821" s="32">
        <v>0</v>
      </c>
      <c r="AH821" s="32">
        <v>0</v>
      </c>
      <c r="AI821" s="37" t="s">
        <v>2466</v>
      </c>
      <c r="AJ821" s="32">
        <v>0</v>
      </c>
      <c r="AK821" s="32">
        <v>0</v>
      </c>
      <c r="AL821" s="37" t="s">
        <v>2466</v>
      </c>
      <c r="AM821" t="s">
        <v>133</v>
      </c>
      <c r="AN821" s="34">
        <v>5</v>
      </c>
      <c r="AX821"/>
      <c r="AY821"/>
    </row>
    <row r="822" spans="1:51" x14ac:dyDescent="0.25">
      <c r="A822" t="s">
        <v>2364</v>
      </c>
      <c r="B822" t="s">
        <v>1062</v>
      </c>
      <c r="C822" t="s">
        <v>2062</v>
      </c>
      <c r="D822" t="s">
        <v>2272</v>
      </c>
      <c r="E822" s="32">
        <v>60.06666666666667</v>
      </c>
      <c r="F822" s="32">
        <v>191.6922222222222</v>
      </c>
      <c r="G822" s="32">
        <v>7.6083333333333334</v>
      </c>
      <c r="H822" s="37">
        <v>3.969036012589626E-2</v>
      </c>
      <c r="I822" s="32">
        <v>161.64777777777778</v>
      </c>
      <c r="J822" s="32">
        <v>7.4416666666666664</v>
      </c>
      <c r="K822" s="37">
        <v>4.6036306647512078E-2</v>
      </c>
      <c r="L822" s="32">
        <v>48.687222222222218</v>
      </c>
      <c r="M822" s="32">
        <v>0.16666666666666666</v>
      </c>
      <c r="N822" s="37">
        <v>3.4232116571767633E-3</v>
      </c>
      <c r="O822" s="32">
        <v>18.642777777777777</v>
      </c>
      <c r="P822" s="32">
        <v>0</v>
      </c>
      <c r="Q822" s="37">
        <v>0</v>
      </c>
      <c r="R822" s="32">
        <v>24.355555555555551</v>
      </c>
      <c r="S822" s="32">
        <v>0.16666666666666666</v>
      </c>
      <c r="T822" s="37">
        <v>6.8430656934306581E-3</v>
      </c>
      <c r="U822" s="32">
        <v>5.6888888888888891</v>
      </c>
      <c r="V822" s="32">
        <v>0</v>
      </c>
      <c r="W822" s="37">
        <v>0</v>
      </c>
      <c r="X822" s="32">
        <v>39.761666666666649</v>
      </c>
      <c r="Y822" s="32">
        <v>3.3333333333333335</v>
      </c>
      <c r="Z822" s="37">
        <v>8.3832837322379214E-2</v>
      </c>
      <c r="AA822" s="32">
        <v>0</v>
      </c>
      <c r="AB822" s="32">
        <v>0</v>
      </c>
      <c r="AC822" s="37" t="s">
        <v>2466</v>
      </c>
      <c r="AD822" s="32">
        <v>103.24333333333335</v>
      </c>
      <c r="AE822" s="32">
        <v>4.1083333333333334</v>
      </c>
      <c r="AF822" s="37">
        <v>3.9792722693959247E-2</v>
      </c>
      <c r="AG822" s="32">
        <v>0</v>
      </c>
      <c r="AH822" s="32">
        <v>0</v>
      </c>
      <c r="AI822" s="37" t="s">
        <v>2466</v>
      </c>
      <c r="AJ822" s="32">
        <v>0</v>
      </c>
      <c r="AK822" s="32">
        <v>0</v>
      </c>
      <c r="AL822" s="37" t="s">
        <v>2466</v>
      </c>
      <c r="AM822" t="s">
        <v>107</v>
      </c>
      <c r="AN822" s="34">
        <v>5</v>
      </c>
      <c r="AX822"/>
      <c r="AY822"/>
    </row>
    <row r="823" spans="1:51" x14ac:dyDescent="0.25">
      <c r="A823" t="s">
        <v>2364</v>
      </c>
      <c r="B823" t="s">
        <v>1542</v>
      </c>
      <c r="C823" t="s">
        <v>2173</v>
      </c>
      <c r="D823" t="s">
        <v>2290</v>
      </c>
      <c r="E823" s="32">
        <v>91.655555555555551</v>
      </c>
      <c r="F823" s="32">
        <v>350.19444444444446</v>
      </c>
      <c r="G823" s="32">
        <v>0</v>
      </c>
      <c r="H823" s="37">
        <v>0</v>
      </c>
      <c r="I823" s="32">
        <v>300.02222222222224</v>
      </c>
      <c r="J823" s="32">
        <v>0</v>
      </c>
      <c r="K823" s="37">
        <v>0</v>
      </c>
      <c r="L823" s="32">
        <v>45.138888888888893</v>
      </c>
      <c r="M823" s="32">
        <v>0</v>
      </c>
      <c r="N823" s="37">
        <v>0</v>
      </c>
      <c r="O823" s="32">
        <v>0</v>
      </c>
      <c r="P823" s="32">
        <v>0</v>
      </c>
      <c r="Q823" s="37" t="s">
        <v>2466</v>
      </c>
      <c r="R823" s="32">
        <v>39.62777777777778</v>
      </c>
      <c r="S823" s="32">
        <v>0</v>
      </c>
      <c r="T823" s="37">
        <v>0</v>
      </c>
      <c r="U823" s="32">
        <v>5.5111111111111111</v>
      </c>
      <c r="V823" s="32">
        <v>0</v>
      </c>
      <c r="W823" s="37">
        <v>0</v>
      </c>
      <c r="X823" s="32">
        <v>98.347222222222229</v>
      </c>
      <c r="Y823" s="32">
        <v>0</v>
      </c>
      <c r="Z823" s="37">
        <v>0</v>
      </c>
      <c r="AA823" s="32">
        <v>5.0333333333333332</v>
      </c>
      <c r="AB823" s="32">
        <v>0</v>
      </c>
      <c r="AC823" s="37">
        <v>0</v>
      </c>
      <c r="AD823" s="32">
        <v>201.67500000000001</v>
      </c>
      <c r="AE823" s="32">
        <v>0</v>
      </c>
      <c r="AF823" s="37">
        <v>0</v>
      </c>
      <c r="AG823" s="32">
        <v>0</v>
      </c>
      <c r="AH823" s="32">
        <v>0</v>
      </c>
      <c r="AI823" s="37" t="s">
        <v>2466</v>
      </c>
      <c r="AJ823" s="32">
        <v>0</v>
      </c>
      <c r="AK823" s="32">
        <v>0</v>
      </c>
      <c r="AL823" s="37" t="s">
        <v>2466</v>
      </c>
      <c r="AM823" t="s">
        <v>597</v>
      </c>
      <c r="AN823" s="34">
        <v>5</v>
      </c>
      <c r="AX823"/>
      <c r="AY823"/>
    </row>
    <row r="824" spans="1:51" x14ac:dyDescent="0.25">
      <c r="A824" t="s">
        <v>2364</v>
      </c>
      <c r="B824" t="s">
        <v>1411</v>
      </c>
      <c r="C824" t="s">
        <v>1909</v>
      </c>
      <c r="D824" t="s">
        <v>2295</v>
      </c>
      <c r="E824" s="32">
        <v>33.977777777777774</v>
      </c>
      <c r="F824" s="32">
        <v>123.34522222222219</v>
      </c>
      <c r="G824" s="32">
        <v>0</v>
      </c>
      <c r="H824" s="37">
        <v>0</v>
      </c>
      <c r="I824" s="32">
        <v>114.82211111111108</v>
      </c>
      <c r="J824" s="32">
        <v>0</v>
      </c>
      <c r="K824" s="37">
        <v>0</v>
      </c>
      <c r="L824" s="32">
        <v>18.933111111111103</v>
      </c>
      <c r="M824" s="32">
        <v>0</v>
      </c>
      <c r="N824" s="37">
        <v>0</v>
      </c>
      <c r="O824" s="32">
        <v>14.666444444444439</v>
      </c>
      <c r="P824" s="32">
        <v>0</v>
      </c>
      <c r="Q824" s="37">
        <v>0</v>
      </c>
      <c r="R824" s="32">
        <v>2.0444444444444443</v>
      </c>
      <c r="S824" s="32">
        <v>0</v>
      </c>
      <c r="T824" s="37">
        <v>0</v>
      </c>
      <c r="U824" s="32">
        <v>2.2222222222222223</v>
      </c>
      <c r="V824" s="32">
        <v>0</v>
      </c>
      <c r="W824" s="37">
        <v>0</v>
      </c>
      <c r="X824" s="32">
        <v>38.49177777777777</v>
      </c>
      <c r="Y824" s="32">
        <v>0</v>
      </c>
      <c r="Z824" s="37">
        <v>0</v>
      </c>
      <c r="AA824" s="32">
        <v>4.2564444444444449</v>
      </c>
      <c r="AB824" s="32">
        <v>0</v>
      </c>
      <c r="AC824" s="37">
        <v>0</v>
      </c>
      <c r="AD824" s="32">
        <v>61.663888888888877</v>
      </c>
      <c r="AE824" s="32">
        <v>0</v>
      </c>
      <c r="AF824" s="37">
        <v>0</v>
      </c>
      <c r="AG824" s="32">
        <v>0</v>
      </c>
      <c r="AH824" s="32">
        <v>0</v>
      </c>
      <c r="AI824" s="37" t="s">
        <v>2466</v>
      </c>
      <c r="AJ824" s="32">
        <v>0</v>
      </c>
      <c r="AK824" s="32">
        <v>0</v>
      </c>
      <c r="AL824" s="37" t="s">
        <v>2466</v>
      </c>
      <c r="AM824" t="s">
        <v>463</v>
      </c>
      <c r="AN824" s="34">
        <v>5</v>
      </c>
      <c r="AX824"/>
      <c r="AY824"/>
    </row>
    <row r="825" spans="1:51" x14ac:dyDescent="0.25">
      <c r="A825" t="s">
        <v>2364</v>
      </c>
      <c r="B825" t="s">
        <v>1133</v>
      </c>
      <c r="C825" t="s">
        <v>2085</v>
      </c>
      <c r="D825" t="s">
        <v>2254</v>
      </c>
      <c r="E825" s="32">
        <v>76.344444444444449</v>
      </c>
      <c r="F825" s="32">
        <v>242.25555555555556</v>
      </c>
      <c r="G825" s="32">
        <v>29.574999999999999</v>
      </c>
      <c r="H825" s="37">
        <v>0.12208182360225657</v>
      </c>
      <c r="I825" s="32">
        <v>218.58355555555553</v>
      </c>
      <c r="J825" s="32">
        <v>29.574999999999999</v>
      </c>
      <c r="K825" s="37">
        <v>0.13530295051167823</v>
      </c>
      <c r="L825" s="32">
        <v>37.991666666666674</v>
      </c>
      <c r="M825" s="32">
        <v>0</v>
      </c>
      <c r="N825" s="37">
        <v>0</v>
      </c>
      <c r="O825" s="32">
        <v>23.875222222222224</v>
      </c>
      <c r="P825" s="32">
        <v>0</v>
      </c>
      <c r="Q825" s="37">
        <v>0</v>
      </c>
      <c r="R825" s="32">
        <v>8.8442222222222231</v>
      </c>
      <c r="S825" s="32">
        <v>0</v>
      </c>
      <c r="T825" s="37">
        <v>0</v>
      </c>
      <c r="U825" s="32">
        <v>5.2722222222222221</v>
      </c>
      <c r="V825" s="32">
        <v>0</v>
      </c>
      <c r="W825" s="37">
        <v>0</v>
      </c>
      <c r="X825" s="32">
        <v>70.013888888888886</v>
      </c>
      <c r="Y825" s="32">
        <v>3.5722222222222224</v>
      </c>
      <c r="Z825" s="37">
        <v>5.1021622693909946E-2</v>
      </c>
      <c r="AA825" s="32">
        <v>9.5555555555555554</v>
      </c>
      <c r="AB825" s="32">
        <v>0</v>
      </c>
      <c r="AC825" s="37">
        <v>0</v>
      </c>
      <c r="AD825" s="32">
        <v>122.38333333333334</v>
      </c>
      <c r="AE825" s="32">
        <v>26.002777777777776</v>
      </c>
      <c r="AF825" s="37">
        <v>0.21246992600662762</v>
      </c>
      <c r="AG825" s="32">
        <v>2.3111111111111109</v>
      </c>
      <c r="AH825" s="32">
        <v>0</v>
      </c>
      <c r="AI825" s="37">
        <v>0</v>
      </c>
      <c r="AJ825" s="32">
        <v>0</v>
      </c>
      <c r="AK825" s="32">
        <v>0</v>
      </c>
      <c r="AL825" s="37" t="s">
        <v>2466</v>
      </c>
      <c r="AM825" t="s">
        <v>180</v>
      </c>
      <c r="AN825" s="34">
        <v>5</v>
      </c>
      <c r="AX825"/>
      <c r="AY825"/>
    </row>
    <row r="826" spans="1:51" x14ac:dyDescent="0.25">
      <c r="A826" t="s">
        <v>2364</v>
      </c>
      <c r="B826" t="s">
        <v>1605</v>
      </c>
      <c r="C826" t="s">
        <v>2083</v>
      </c>
      <c r="D826" t="s">
        <v>2293</v>
      </c>
      <c r="E826" s="32">
        <v>53.577777777777776</v>
      </c>
      <c r="F826" s="32">
        <v>152.95555555555558</v>
      </c>
      <c r="G826" s="32">
        <v>43.852777777777774</v>
      </c>
      <c r="H826" s="37">
        <v>0.28670274589568495</v>
      </c>
      <c r="I826" s="32">
        <v>136.41944444444445</v>
      </c>
      <c r="J826" s="32">
        <v>43.852777777777774</v>
      </c>
      <c r="K826" s="37">
        <v>0.3214554784060597</v>
      </c>
      <c r="L826" s="32">
        <v>16.163888888888888</v>
      </c>
      <c r="M826" s="32">
        <v>6.9027777777777777</v>
      </c>
      <c r="N826" s="37">
        <v>0.4270493211892078</v>
      </c>
      <c r="O826" s="32">
        <v>7.4861111111111107</v>
      </c>
      <c r="P826" s="32">
        <v>6.9027777777777777</v>
      </c>
      <c r="Q826" s="37">
        <v>0.92207792207792216</v>
      </c>
      <c r="R826" s="32">
        <v>2.9</v>
      </c>
      <c r="S826" s="32">
        <v>0</v>
      </c>
      <c r="T826" s="37">
        <v>0</v>
      </c>
      <c r="U826" s="32">
        <v>5.7777777777777777</v>
      </c>
      <c r="V826" s="32">
        <v>0</v>
      </c>
      <c r="W826" s="37">
        <v>0</v>
      </c>
      <c r="X826" s="32">
        <v>42.891666666666666</v>
      </c>
      <c r="Y826" s="32">
        <v>13.666666666666666</v>
      </c>
      <c r="Z826" s="37">
        <v>0.31863221293957644</v>
      </c>
      <c r="AA826" s="32">
        <v>7.8583333333333334</v>
      </c>
      <c r="AB826" s="32">
        <v>0</v>
      </c>
      <c r="AC826" s="37">
        <v>0</v>
      </c>
      <c r="AD826" s="32">
        <v>80.233333333333334</v>
      </c>
      <c r="AE826" s="32">
        <v>23.283333333333335</v>
      </c>
      <c r="AF826" s="37">
        <v>0.29019526381387623</v>
      </c>
      <c r="AG826" s="32">
        <v>0</v>
      </c>
      <c r="AH826" s="32">
        <v>0</v>
      </c>
      <c r="AI826" s="37" t="s">
        <v>2466</v>
      </c>
      <c r="AJ826" s="32">
        <v>5.8083333333333336</v>
      </c>
      <c r="AK826" s="32">
        <v>0</v>
      </c>
      <c r="AL826" s="37">
        <v>0</v>
      </c>
      <c r="AM826" t="s">
        <v>661</v>
      </c>
      <c r="AN826" s="34">
        <v>5</v>
      </c>
      <c r="AX826"/>
      <c r="AY826"/>
    </row>
    <row r="827" spans="1:51" x14ac:dyDescent="0.25">
      <c r="A827" t="s">
        <v>2364</v>
      </c>
      <c r="B827" t="s">
        <v>1413</v>
      </c>
      <c r="C827" t="s">
        <v>1936</v>
      </c>
      <c r="D827" t="s">
        <v>2278</v>
      </c>
      <c r="E827" s="32">
        <v>62.111111111111114</v>
      </c>
      <c r="F827" s="32">
        <v>183.54677777777781</v>
      </c>
      <c r="G827" s="32">
        <v>6.3416666666666668</v>
      </c>
      <c r="H827" s="37">
        <v>3.4550683719136686E-2</v>
      </c>
      <c r="I827" s="32">
        <v>170.4328888888889</v>
      </c>
      <c r="J827" s="32">
        <v>2.4222222222222221</v>
      </c>
      <c r="K827" s="37">
        <v>1.4212176053656831E-2</v>
      </c>
      <c r="L827" s="32">
        <v>22.594444444444441</v>
      </c>
      <c r="M827" s="32">
        <v>3.9194444444444443</v>
      </c>
      <c r="N827" s="37">
        <v>0.17346938775510207</v>
      </c>
      <c r="O827" s="32">
        <v>16.319444444444443</v>
      </c>
      <c r="P827" s="32">
        <v>0</v>
      </c>
      <c r="Q827" s="37">
        <v>0</v>
      </c>
      <c r="R827" s="32">
        <v>0.13333333333333333</v>
      </c>
      <c r="S827" s="32">
        <v>0</v>
      </c>
      <c r="T827" s="37">
        <v>0</v>
      </c>
      <c r="U827" s="32">
        <v>6.1416666666666666</v>
      </c>
      <c r="V827" s="32">
        <v>3.9194444444444443</v>
      </c>
      <c r="W827" s="37">
        <v>0.63817277250113069</v>
      </c>
      <c r="X827" s="32">
        <v>42.152777777777779</v>
      </c>
      <c r="Y827" s="32">
        <v>2.4222222222222221</v>
      </c>
      <c r="Z827" s="37">
        <v>5.746293245469522E-2</v>
      </c>
      <c r="AA827" s="32">
        <v>6.8388888888888886</v>
      </c>
      <c r="AB827" s="32">
        <v>0</v>
      </c>
      <c r="AC827" s="37">
        <v>0</v>
      </c>
      <c r="AD827" s="32">
        <v>54.71066666666669</v>
      </c>
      <c r="AE827" s="32">
        <v>0</v>
      </c>
      <c r="AF827" s="37">
        <v>0</v>
      </c>
      <c r="AG827" s="32">
        <v>57.25</v>
      </c>
      <c r="AH827" s="32">
        <v>0</v>
      </c>
      <c r="AI827" s="37">
        <v>0</v>
      </c>
      <c r="AJ827" s="32">
        <v>0</v>
      </c>
      <c r="AK827" s="32">
        <v>0</v>
      </c>
      <c r="AL827" s="37" t="s">
        <v>2466</v>
      </c>
      <c r="AM827" t="s">
        <v>465</v>
      </c>
      <c r="AN827" s="34">
        <v>5</v>
      </c>
      <c r="AX827"/>
      <c r="AY827"/>
    </row>
    <row r="828" spans="1:51" x14ac:dyDescent="0.25">
      <c r="A828" t="s">
        <v>2364</v>
      </c>
      <c r="B828" t="s">
        <v>1500</v>
      </c>
      <c r="C828" t="s">
        <v>2122</v>
      </c>
      <c r="D828" t="s">
        <v>2295</v>
      </c>
      <c r="E828" s="32">
        <v>68.855555555555554</v>
      </c>
      <c r="F828" s="32">
        <v>199.56111111111113</v>
      </c>
      <c r="G828" s="32">
        <v>19.633333333333333</v>
      </c>
      <c r="H828" s="37">
        <v>9.8382561732691165E-2</v>
      </c>
      <c r="I828" s="32">
        <v>178.19722222222222</v>
      </c>
      <c r="J828" s="32">
        <v>19.633333333333333</v>
      </c>
      <c r="K828" s="37">
        <v>0.11017754984333837</v>
      </c>
      <c r="L828" s="32">
        <v>35.341666666666669</v>
      </c>
      <c r="M828" s="32">
        <v>0.17222222222222222</v>
      </c>
      <c r="N828" s="37">
        <v>4.8730645288060986E-3</v>
      </c>
      <c r="O828" s="32">
        <v>23.822222222222223</v>
      </c>
      <c r="P828" s="32">
        <v>0.17222222222222222</v>
      </c>
      <c r="Q828" s="37">
        <v>7.2294776119402986E-3</v>
      </c>
      <c r="R828" s="32">
        <v>5.8861111111111111</v>
      </c>
      <c r="S828" s="32">
        <v>0</v>
      </c>
      <c r="T828" s="37">
        <v>0</v>
      </c>
      <c r="U828" s="32">
        <v>5.6333333333333337</v>
      </c>
      <c r="V828" s="32">
        <v>0</v>
      </c>
      <c r="W828" s="37">
        <v>0</v>
      </c>
      <c r="X828" s="32">
        <v>49.102777777777774</v>
      </c>
      <c r="Y828" s="32">
        <v>4.1555555555555559</v>
      </c>
      <c r="Z828" s="37">
        <v>8.4629744866210346E-2</v>
      </c>
      <c r="AA828" s="32">
        <v>9.844444444444445</v>
      </c>
      <c r="AB828" s="32">
        <v>0</v>
      </c>
      <c r="AC828" s="37">
        <v>0</v>
      </c>
      <c r="AD828" s="32">
        <v>105.27222222222223</v>
      </c>
      <c r="AE828" s="32">
        <v>15.305555555555555</v>
      </c>
      <c r="AF828" s="37">
        <v>0.14539025806111139</v>
      </c>
      <c r="AG828" s="32">
        <v>0</v>
      </c>
      <c r="AH828" s="32">
        <v>0</v>
      </c>
      <c r="AI828" s="37" t="s">
        <v>2466</v>
      </c>
      <c r="AJ828" s="32">
        <v>0</v>
      </c>
      <c r="AK828" s="32">
        <v>0</v>
      </c>
      <c r="AL828" s="37" t="s">
        <v>2466</v>
      </c>
      <c r="AM828" t="s">
        <v>555</v>
      </c>
      <c r="AN828" s="34">
        <v>5</v>
      </c>
      <c r="AX828"/>
      <c r="AY828"/>
    </row>
    <row r="829" spans="1:51" x14ac:dyDescent="0.25">
      <c r="A829" t="s">
        <v>2364</v>
      </c>
      <c r="B829" t="s">
        <v>1610</v>
      </c>
      <c r="C829" t="s">
        <v>1930</v>
      </c>
      <c r="D829" t="s">
        <v>2241</v>
      </c>
      <c r="E829" s="32">
        <v>54.244444444444447</v>
      </c>
      <c r="F829" s="32">
        <v>233.90600000000012</v>
      </c>
      <c r="G829" s="32">
        <v>93.995777777777789</v>
      </c>
      <c r="H829" s="37">
        <v>0.4018527860669574</v>
      </c>
      <c r="I829" s="32">
        <v>221.63933333333344</v>
      </c>
      <c r="J829" s="32">
        <v>93.995777777777789</v>
      </c>
      <c r="K829" s="37">
        <v>0.42409339698027915</v>
      </c>
      <c r="L829" s="32">
        <v>21.230555555555554</v>
      </c>
      <c r="M829" s="32">
        <v>1.8778888888888887</v>
      </c>
      <c r="N829" s="37">
        <v>8.8452178463953937E-2</v>
      </c>
      <c r="O829" s="32">
        <v>11.808333333333334</v>
      </c>
      <c r="P829" s="32">
        <v>1.8778888888888887</v>
      </c>
      <c r="Q829" s="37">
        <v>0.1590308162785227</v>
      </c>
      <c r="R829" s="32">
        <v>5.333333333333333</v>
      </c>
      <c r="S829" s="32">
        <v>0</v>
      </c>
      <c r="T829" s="37">
        <v>0</v>
      </c>
      <c r="U829" s="32">
        <v>4.0888888888888886</v>
      </c>
      <c r="V829" s="32">
        <v>0</v>
      </c>
      <c r="W829" s="37">
        <v>0</v>
      </c>
      <c r="X829" s="32">
        <v>71.620444444444445</v>
      </c>
      <c r="Y829" s="32">
        <v>25.757000000000005</v>
      </c>
      <c r="Z829" s="37">
        <v>0.3596319486676679</v>
      </c>
      <c r="AA829" s="32">
        <v>2.8444444444444446</v>
      </c>
      <c r="AB829" s="32">
        <v>0</v>
      </c>
      <c r="AC829" s="37">
        <v>0</v>
      </c>
      <c r="AD829" s="32">
        <v>138.21055555555566</v>
      </c>
      <c r="AE829" s="32">
        <v>66.360888888888894</v>
      </c>
      <c r="AF829" s="37">
        <v>0.48014342046555347</v>
      </c>
      <c r="AG829" s="32">
        <v>0</v>
      </c>
      <c r="AH829" s="32">
        <v>0</v>
      </c>
      <c r="AI829" s="37" t="s">
        <v>2466</v>
      </c>
      <c r="AJ829" s="32">
        <v>0</v>
      </c>
      <c r="AK829" s="32">
        <v>0</v>
      </c>
      <c r="AL829" s="37" t="s">
        <v>2466</v>
      </c>
      <c r="AM829" t="s">
        <v>667</v>
      </c>
      <c r="AN829" s="34">
        <v>5</v>
      </c>
      <c r="AX829"/>
      <c r="AY829"/>
    </row>
    <row r="830" spans="1:51" x14ac:dyDescent="0.25">
      <c r="A830" t="s">
        <v>2364</v>
      </c>
      <c r="B830" t="s">
        <v>1864</v>
      </c>
      <c r="C830" t="s">
        <v>2070</v>
      </c>
      <c r="D830" t="s">
        <v>2291</v>
      </c>
      <c r="E830" s="32">
        <v>61.18888888888889</v>
      </c>
      <c r="F830" s="32">
        <v>198.12677777777787</v>
      </c>
      <c r="G830" s="32">
        <v>0</v>
      </c>
      <c r="H830" s="37">
        <v>0</v>
      </c>
      <c r="I830" s="32">
        <v>173.51922222222231</v>
      </c>
      <c r="J830" s="32">
        <v>0</v>
      </c>
      <c r="K830" s="37">
        <v>0</v>
      </c>
      <c r="L830" s="32">
        <v>29.791777777777778</v>
      </c>
      <c r="M830" s="32">
        <v>0</v>
      </c>
      <c r="N830" s="37">
        <v>0</v>
      </c>
      <c r="O830" s="32">
        <v>12.524999999999997</v>
      </c>
      <c r="P830" s="32">
        <v>0</v>
      </c>
      <c r="Q830" s="37">
        <v>0</v>
      </c>
      <c r="R830" s="32">
        <v>12.350111111111111</v>
      </c>
      <c r="S830" s="32">
        <v>0</v>
      </c>
      <c r="T830" s="37">
        <v>0</v>
      </c>
      <c r="U830" s="32">
        <v>4.916666666666667</v>
      </c>
      <c r="V830" s="32">
        <v>0</v>
      </c>
      <c r="W830" s="37">
        <v>0</v>
      </c>
      <c r="X830" s="32">
        <v>62.871222222222229</v>
      </c>
      <c r="Y830" s="32">
        <v>0</v>
      </c>
      <c r="Z830" s="37">
        <v>0</v>
      </c>
      <c r="AA830" s="32">
        <v>7.3407777777777801</v>
      </c>
      <c r="AB830" s="32">
        <v>0</v>
      </c>
      <c r="AC830" s="37">
        <v>0</v>
      </c>
      <c r="AD830" s="32">
        <v>88.34000000000006</v>
      </c>
      <c r="AE830" s="32">
        <v>0</v>
      </c>
      <c r="AF830" s="37">
        <v>0</v>
      </c>
      <c r="AG830" s="32">
        <v>0</v>
      </c>
      <c r="AH830" s="32">
        <v>0</v>
      </c>
      <c r="AI830" s="37" t="s">
        <v>2466</v>
      </c>
      <c r="AJ830" s="32">
        <v>9.783000000000003</v>
      </c>
      <c r="AK830" s="32">
        <v>0</v>
      </c>
      <c r="AL830" s="37">
        <v>0</v>
      </c>
      <c r="AM830" t="s">
        <v>923</v>
      </c>
      <c r="AN830" s="34">
        <v>5</v>
      </c>
      <c r="AX830"/>
      <c r="AY830"/>
    </row>
    <row r="831" spans="1:51" x14ac:dyDescent="0.25">
      <c r="A831" t="s">
        <v>2364</v>
      </c>
      <c r="B831" t="s">
        <v>974</v>
      </c>
      <c r="C831" t="s">
        <v>2025</v>
      </c>
      <c r="D831" t="s">
        <v>2269</v>
      </c>
      <c r="E831" s="32">
        <v>92.044444444444451</v>
      </c>
      <c r="F831" s="32">
        <v>306.64444444444439</v>
      </c>
      <c r="G831" s="32">
        <v>106.50833333333333</v>
      </c>
      <c r="H831" s="37">
        <v>0.34733495180810209</v>
      </c>
      <c r="I831" s="32">
        <v>294.00555555555553</v>
      </c>
      <c r="J831" s="32">
        <v>106.50833333333333</v>
      </c>
      <c r="K831" s="37">
        <v>0.36226639708244363</v>
      </c>
      <c r="L831" s="32">
        <v>64.883333333333326</v>
      </c>
      <c r="M831" s="32">
        <v>26.552777777777777</v>
      </c>
      <c r="N831" s="37">
        <v>0.4092388046921826</v>
      </c>
      <c r="O831" s="32">
        <v>62.81111111111111</v>
      </c>
      <c r="P831" s="32">
        <v>26.552777777777777</v>
      </c>
      <c r="Q831" s="37">
        <v>0.42274013797983373</v>
      </c>
      <c r="R831" s="32">
        <v>0.48888888888888887</v>
      </c>
      <c r="S831" s="32">
        <v>0</v>
      </c>
      <c r="T831" s="37">
        <v>0</v>
      </c>
      <c r="U831" s="32">
        <v>1.5833333333333333</v>
      </c>
      <c r="V831" s="32">
        <v>0</v>
      </c>
      <c r="W831" s="37">
        <v>0</v>
      </c>
      <c r="X831" s="32">
        <v>61.094444444444441</v>
      </c>
      <c r="Y831" s="32">
        <v>24.68888888888889</v>
      </c>
      <c r="Z831" s="37">
        <v>0.40411021187596619</v>
      </c>
      <c r="AA831" s="32">
        <v>10.566666666666666</v>
      </c>
      <c r="AB831" s="32">
        <v>0</v>
      </c>
      <c r="AC831" s="37">
        <v>0</v>
      </c>
      <c r="AD831" s="32">
        <v>156.12222222222223</v>
      </c>
      <c r="AE831" s="32">
        <v>55.266666666666666</v>
      </c>
      <c r="AF831" s="37">
        <v>0.35399615685716318</v>
      </c>
      <c r="AG831" s="32">
        <v>13.977777777777778</v>
      </c>
      <c r="AH831" s="32">
        <v>0</v>
      </c>
      <c r="AI831" s="37">
        <v>0</v>
      </c>
      <c r="AJ831" s="32">
        <v>0</v>
      </c>
      <c r="AK831" s="32">
        <v>0</v>
      </c>
      <c r="AL831" s="37" t="s">
        <v>2466</v>
      </c>
      <c r="AM831" t="s">
        <v>18</v>
      </c>
      <c r="AN831" s="34">
        <v>5</v>
      </c>
      <c r="AX831"/>
      <c r="AY831"/>
    </row>
    <row r="832" spans="1:51" x14ac:dyDescent="0.25">
      <c r="A832" t="s">
        <v>2364</v>
      </c>
      <c r="B832" t="s">
        <v>1830</v>
      </c>
      <c r="C832" t="s">
        <v>2070</v>
      </c>
      <c r="D832" t="s">
        <v>2291</v>
      </c>
      <c r="E832" s="32">
        <v>9.3777777777777782</v>
      </c>
      <c r="F832" s="32">
        <v>66.794666666666672</v>
      </c>
      <c r="G832" s="32">
        <v>3.8333333333333335</v>
      </c>
      <c r="H832" s="37">
        <v>5.738981156180134E-2</v>
      </c>
      <c r="I832" s="32">
        <v>55.258222222222216</v>
      </c>
      <c r="J832" s="32">
        <v>3.8333333333333335</v>
      </c>
      <c r="K832" s="37">
        <v>6.9371275064143312E-2</v>
      </c>
      <c r="L832" s="32">
        <v>27.114222222222224</v>
      </c>
      <c r="M832" s="32">
        <v>0</v>
      </c>
      <c r="N832" s="37">
        <v>0</v>
      </c>
      <c r="O832" s="32">
        <v>15.577777777777778</v>
      </c>
      <c r="P832" s="32">
        <v>0</v>
      </c>
      <c r="Q832" s="37">
        <v>0</v>
      </c>
      <c r="R832" s="32">
        <v>5.7086666666666668</v>
      </c>
      <c r="S832" s="32">
        <v>0</v>
      </c>
      <c r="T832" s="37">
        <v>0</v>
      </c>
      <c r="U832" s="32">
        <v>5.8277777777777775</v>
      </c>
      <c r="V832" s="32">
        <v>0</v>
      </c>
      <c r="W832" s="37">
        <v>0</v>
      </c>
      <c r="X832" s="32">
        <v>9.9668888888888887</v>
      </c>
      <c r="Y832" s="32">
        <v>3.8333333333333335</v>
      </c>
      <c r="Z832" s="37">
        <v>0.38460680921272661</v>
      </c>
      <c r="AA832" s="32">
        <v>0</v>
      </c>
      <c r="AB832" s="32">
        <v>0</v>
      </c>
      <c r="AC832" s="37" t="s">
        <v>2466</v>
      </c>
      <c r="AD832" s="32">
        <v>29.713555555555555</v>
      </c>
      <c r="AE832" s="32">
        <v>0</v>
      </c>
      <c r="AF832" s="37">
        <v>0</v>
      </c>
      <c r="AG832" s="32">
        <v>0</v>
      </c>
      <c r="AH832" s="32">
        <v>0</v>
      </c>
      <c r="AI832" s="37" t="s">
        <v>2466</v>
      </c>
      <c r="AJ832" s="32">
        <v>0</v>
      </c>
      <c r="AK832" s="32">
        <v>0</v>
      </c>
      <c r="AL832" s="37" t="s">
        <v>2466</v>
      </c>
      <c r="AM832" t="s">
        <v>889</v>
      </c>
      <c r="AN832" s="34">
        <v>5</v>
      </c>
      <c r="AX832"/>
      <c r="AY832"/>
    </row>
    <row r="833" spans="1:51" x14ac:dyDescent="0.25">
      <c r="A833" t="s">
        <v>2364</v>
      </c>
      <c r="B833" t="s">
        <v>1869</v>
      </c>
      <c r="C833" t="s">
        <v>2019</v>
      </c>
      <c r="D833" t="s">
        <v>2295</v>
      </c>
      <c r="E833" s="32">
        <v>64.511111111111106</v>
      </c>
      <c r="F833" s="32">
        <v>219.82777777777775</v>
      </c>
      <c r="G833" s="32">
        <v>0</v>
      </c>
      <c r="H833" s="37">
        <v>0</v>
      </c>
      <c r="I833" s="32">
        <v>204.16944444444442</v>
      </c>
      <c r="J833" s="32">
        <v>0</v>
      </c>
      <c r="K833" s="37">
        <v>0</v>
      </c>
      <c r="L833" s="32">
        <v>51.002777777777773</v>
      </c>
      <c r="M833" s="32">
        <v>0</v>
      </c>
      <c r="N833" s="37">
        <v>0</v>
      </c>
      <c r="O833" s="32">
        <v>37.299999999999997</v>
      </c>
      <c r="P833" s="32">
        <v>0</v>
      </c>
      <c r="Q833" s="37">
        <v>0</v>
      </c>
      <c r="R833" s="32">
        <v>7.4361111111111109</v>
      </c>
      <c r="S833" s="32">
        <v>0</v>
      </c>
      <c r="T833" s="37">
        <v>0</v>
      </c>
      <c r="U833" s="32">
        <v>6.2666666666666666</v>
      </c>
      <c r="V833" s="32">
        <v>0</v>
      </c>
      <c r="W833" s="37">
        <v>0</v>
      </c>
      <c r="X833" s="32">
        <v>50.841666666666669</v>
      </c>
      <c r="Y833" s="32">
        <v>0</v>
      </c>
      <c r="Z833" s="37">
        <v>0</v>
      </c>
      <c r="AA833" s="32">
        <v>1.9555555555555555</v>
      </c>
      <c r="AB833" s="32">
        <v>0</v>
      </c>
      <c r="AC833" s="37">
        <v>0</v>
      </c>
      <c r="AD833" s="32">
        <v>83.336111111111109</v>
      </c>
      <c r="AE833" s="32">
        <v>0</v>
      </c>
      <c r="AF833" s="37">
        <v>0</v>
      </c>
      <c r="AG833" s="32">
        <v>32.69166666666667</v>
      </c>
      <c r="AH833" s="32">
        <v>0</v>
      </c>
      <c r="AI833" s="37">
        <v>0</v>
      </c>
      <c r="AJ833" s="32">
        <v>0</v>
      </c>
      <c r="AK833" s="32">
        <v>0</v>
      </c>
      <c r="AL833" s="37" t="s">
        <v>2466</v>
      </c>
      <c r="AM833" t="s">
        <v>928</v>
      </c>
      <c r="AN833" s="34">
        <v>5</v>
      </c>
      <c r="AX833"/>
      <c r="AY833"/>
    </row>
    <row r="834" spans="1:51" x14ac:dyDescent="0.25">
      <c r="A834" t="s">
        <v>2364</v>
      </c>
      <c r="B834" t="s">
        <v>1427</v>
      </c>
      <c r="C834" t="s">
        <v>1975</v>
      </c>
      <c r="D834" t="s">
        <v>2287</v>
      </c>
      <c r="E834" s="32">
        <v>74.900000000000006</v>
      </c>
      <c r="F834" s="32">
        <v>195.54988888888886</v>
      </c>
      <c r="G834" s="32">
        <v>14.078666666666665</v>
      </c>
      <c r="H834" s="37">
        <v>7.1995268044699023E-2</v>
      </c>
      <c r="I834" s="32">
        <v>170.38677777777775</v>
      </c>
      <c r="J834" s="32">
        <v>14.078666666666665</v>
      </c>
      <c r="K834" s="37">
        <v>8.2627694767656079E-2</v>
      </c>
      <c r="L834" s="32">
        <v>23.101888888888887</v>
      </c>
      <c r="M834" s="32">
        <v>0</v>
      </c>
      <c r="N834" s="37">
        <v>0</v>
      </c>
      <c r="O834" s="32">
        <v>4.8998888888888894</v>
      </c>
      <c r="P834" s="32">
        <v>0</v>
      </c>
      <c r="Q834" s="37">
        <v>0</v>
      </c>
      <c r="R834" s="32">
        <v>8.9353333333333325</v>
      </c>
      <c r="S834" s="32">
        <v>0</v>
      </c>
      <c r="T834" s="37">
        <v>0</v>
      </c>
      <c r="U834" s="32">
        <v>9.2666666666666675</v>
      </c>
      <c r="V834" s="32">
        <v>0</v>
      </c>
      <c r="W834" s="37">
        <v>0</v>
      </c>
      <c r="X834" s="32">
        <v>60.183111111111103</v>
      </c>
      <c r="Y834" s="32">
        <v>4.3962222222222227</v>
      </c>
      <c r="Z834" s="37">
        <v>7.3047440404100092E-2</v>
      </c>
      <c r="AA834" s="32">
        <v>6.9611111111111121</v>
      </c>
      <c r="AB834" s="32">
        <v>0</v>
      </c>
      <c r="AC834" s="37">
        <v>0</v>
      </c>
      <c r="AD834" s="32">
        <v>105.30377777777775</v>
      </c>
      <c r="AE834" s="32">
        <v>9.6824444444444424</v>
      </c>
      <c r="AF834" s="37">
        <v>9.1947740610762094E-2</v>
      </c>
      <c r="AG834" s="32">
        <v>0</v>
      </c>
      <c r="AH834" s="32">
        <v>0</v>
      </c>
      <c r="AI834" s="37" t="s">
        <v>2466</v>
      </c>
      <c r="AJ834" s="32">
        <v>0</v>
      </c>
      <c r="AK834" s="32">
        <v>0</v>
      </c>
      <c r="AL834" s="37" t="s">
        <v>2466</v>
      </c>
      <c r="AM834" t="s">
        <v>480</v>
      </c>
      <c r="AN834" s="34">
        <v>5</v>
      </c>
      <c r="AX834"/>
      <c r="AY834"/>
    </row>
    <row r="835" spans="1:51" x14ac:dyDescent="0.25">
      <c r="A835" t="s">
        <v>2364</v>
      </c>
      <c r="B835" t="s">
        <v>1357</v>
      </c>
      <c r="C835" t="s">
        <v>2153</v>
      </c>
      <c r="D835" t="s">
        <v>2258</v>
      </c>
      <c r="E835" s="32">
        <v>80.177777777777777</v>
      </c>
      <c r="F835" s="32">
        <v>301.51799999999992</v>
      </c>
      <c r="G835" s="32">
        <v>46.650111111111123</v>
      </c>
      <c r="H835" s="37">
        <v>0.15471749982127481</v>
      </c>
      <c r="I835" s="32">
        <v>282.53466666666657</v>
      </c>
      <c r="J835" s="32">
        <v>46.650111111111123</v>
      </c>
      <c r="K835" s="37">
        <v>0.16511287503755695</v>
      </c>
      <c r="L835" s="32">
        <v>36.017777777777766</v>
      </c>
      <c r="M835" s="32">
        <v>0.12777777777777777</v>
      </c>
      <c r="N835" s="37">
        <v>3.5476307996051342E-3</v>
      </c>
      <c r="O835" s="32">
        <v>17.034444444444432</v>
      </c>
      <c r="P835" s="32">
        <v>0.12777777777777777</v>
      </c>
      <c r="Q835" s="37">
        <v>7.5011414780510122E-3</v>
      </c>
      <c r="R835" s="32">
        <v>14.555555555555555</v>
      </c>
      <c r="S835" s="32">
        <v>0</v>
      </c>
      <c r="T835" s="37">
        <v>0</v>
      </c>
      <c r="U835" s="32">
        <v>4.427777777777778</v>
      </c>
      <c r="V835" s="32">
        <v>0</v>
      </c>
      <c r="W835" s="37">
        <v>0</v>
      </c>
      <c r="X835" s="32">
        <v>87.774444444444427</v>
      </c>
      <c r="Y835" s="32">
        <v>4.5738888888888889</v>
      </c>
      <c r="Z835" s="37">
        <v>5.2109573781282843E-2</v>
      </c>
      <c r="AA835" s="32">
        <v>0</v>
      </c>
      <c r="AB835" s="32">
        <v>0</v>
      </c>
      <c r="AC835" s="37" t="s">
        <v>2466</v>
      </c>
      <c r="AD835" s="32">
        <v>174.81255555555552</v>
      </c>
      <c r="AE835" s="32">
        <v>41.948444444444455</v>
      </c>
      <c r="AF835" s="37">
        <v>0.23996242324318184</v>
      </c>
      <c r="AG835" s="32">
        <v>2.9132222222222217</v>
      </c>
      <c r="AH835" s="32">
        <v>0</v>
      </c>
      <c r="AI835" s="37">
        <v>0</v>
      </c>
      <c r="AJ835" s="32">
        <v>0</v>
      </c>
      <c r="AK835" s="32">
        <v>0</v>
      </c>
      <c r="AL835" s="37" t="s">
        <v>2466</v>
      </c>
      <c r="AM835" t="s">
        <v>408</v>
      </c>
      <c r="AN835" s="34">
        <v>5</v>
      </c>
      <c r="AX835"/>
      <c r="AY835"/>
    </row>
    <row r="836" spans="1:51" x14ac:dyDescent="0.25">
      <c r="A836" t="s">
        <v>2364</v>
      </c>
      <c r="B836" t="s">
        <v>1480</v>
      </c>
      <c r="C836" t="s">
        <v>2144</v>
      </c>
      <c r="D836" t="s">
        <v>2258</v>
      </c>
      <c r="E836" s="32">
        <v>77.211111111111109</v>
      </c>
      <c r="F836" s="32">
        <v>265.3435555555555</v>
      </c>
      <c r="G836" s="32">
        <v>30.707333333333327</v>
      </c>
      <c r="H836" s="37">
        <v>0.11572669729641907</v>
      </c>
      <c r="I836" s="32">
        <v>232.6447777777777</v>
      </c>
      <c r="J836" s="32">
        <v>30.707333333333327</v>
      </c>
      <c r="K836" s="37">
        <v>0.13199236031278971</v>
      </c>
      <c r="L836" s="32">
        <v>58.155999999999992</v>
      </c>
      <c r="M836" s="32">
        <v>0</v>
      </c>
      <c r="N836" s="37">
        <v>0</v>
      </c>
      <c r="O836" s="32">
        <v>25.457222222222214</v>
      </c>
      <c r="P836" s="32">
        <v>0</v>
      </c>
      <c r="Q836" s="37">
        <v>0</v>
      </c>
      <c r="R836" s="32">
        <v>27.221000000000007</v>
      </c>
      <c r="S836" s="32">
        <v>0</v>
      </c>
      <c r="T836" s="37">
        <v>0</v>
      </c>
      <c r="U836" s="32">
        <v>5.4777777777777779</v>
      </c>
      <c r="V836" s="32">
        <v>0</v>
      </c>
      <c r="W836" s="37">
        <v>0</v>
      </c>
      <c r="X836" s="32">
        <v>70.063444444444428</v>
      </c>
      <c r="Y836" s="32">
        <v>0</v>
      </c>
      <c r="Z836" s="37">
        <v>0</v>
      </c>
      <c r="AA836" s="32">
        <v>0</v>
      </c>
      <c r="AB836" s="32">
        <v>0</v>
      </c>
      <c r="AC836" s="37" t="s">
        <v>2466</v>
      </c>
      <c r="AD836" s="32">
        <v>137.12411111111106</v>
      </c>
      <c r="AE836" s="32">
        <v>30.707333333333327</v>
      </c>
      <c r="AF836" s="37">
        <v>0.22393824896667014</v>
      </c>
      <c r="AG836" s="32">
        <v>0</v>
      </c>
      <c r="AH836" s="32">
        <v>0</v>
      </c>
      <c r="AI836" s="37" t="s">
        <v>2466</v>
      </c>
      <c r="AJ836" s="32">
        <v>0</v>
      </c>
      <c r="AK836" s="32">
        <v>0</v>
      </c>
      <c r="AL836" s="37" t="s">
        <v>2466</v>
      </c>
      <c r="AM836" t="s">
        <v>535</v>
      </c>
      <c r="AN836" s="34">
        <v>5</v>
      </c>
      <c r="AX836"/>
      <c r="AY836"/>
    </row>
    <row r="837" spans="1:51" x14ac:dyDescent="0.25">
      <c r="A837" t="s">
        <v>2364</v>
      </c>
      <c r="B837" t="s">
        <v>1318</v>
      </c>
      <c r="C837" t="s">
        <v>2048</v>
      </c>
      <c r="D837" t="s">
        <v>2243</v>
      </c>
      <c r="E837" s="32">
        <v>21.444444444444443</v>
      </c>
      <c r="F837" s="32">
        <v>140.62233333333333</v>
      </c>
      <c r="G837" s="32">
        <v>21.097333333333331</v>
      </c>
      <c r="H837" s="37">
        <v>0.15002832646307959</v>
      </c>
      <c r="I837" s="32">
        <v>98.786222222222221</v>
      </c>
      <c r="J837" s="32">
        <v>21.097333333333331</v>
      </c>
      <c r="K837" s="37">
        <v>0.21356554445289264</v>
      </c>
      <c r="L837" s="32">
        <v>92.477888888888899</v>
      </c>
      <c r="M837" s="32">
        <v>21.097333333333331</v>
      </c>
      <c r="N837" s="37">
        <v>0.22813381216651182</v>
      </c>
      <c r="O837" s="32">
        <v>50.641777777777783</v>
      </c>
      <c r="P837" s="32">
        <v>21.097333333333331</v>
      </c>
      <c r="Q837" s="37">
        <v>0.41659938215263631</v>
      </c>
      <c r="R837" s="32">
        <v>36.680555555555557</v>
      </c>
      <c r="S837" s="32">
        <v>0</v>
      </c>
      <c r="T837" s="37">
        <v>0</v>
      </c>
      <c r="U837" s="32">
        <v>5.1555555555555559</v>
      </c>
      <c r="V837" s="32">
        <v>0</v>
      </c>
      <c r="W837" s="37">
        <v>0</v>
      </c>
      <c r="X837" s="32">
        <v>4.2277777777777779</v>
      </c>
      <c r="Y837" s="32">
        <v>0</v>
      </c>
      <c r="Z837" s="37">
        <v>0</v>
      </c>
      <c r="AA837" s="32">
        <v>0</v>
      </c>
      <c r="AB837" s="32">
        <v>0</v>
      </c>
      <c r="AC837" s="37" t="s">
        <v>2466</v>
      </c>
      <c r="AD837" s="32">
        <v>43.916666666666664</v>
      </c>
      <c r="AE837" s="32">
        <v>0</v>
      </c>
      <c r="AF837" s="37">
        <v>0</v>
      </c>
      <c r="AG837" s="32">
        <v>0</v>
      </c>
      <c r="AH837" s="32">
        <v>0</v>
      </c>
      <c r="AI837" s="37" t="s">
        <v>2466</v>
      </c>
      <c r="AJ837" s="32">
        <v>0</v>
      </c>
      <c r="AK837" s="32">
        <v>0</v>
      </c>
      <c r="AL837" s="37" t="s">
        <v>2466</v>
      </c>
      <c r="AM837" t="s">
        <v>368</v>
      </c>
      <c r="AN837" s="34">
        <v>5</v>
      </c>
      <c r="AX837"/>
      <c r="AY837"/>
    </row>
    <row r="838" spans="1:51" x14ac:dyDescent="0.25">
      <c r="A838" t="s">
        <v>2364</v>
      </c>
      <c r="B838" t="s">
        <v>1762</v>
      </c>
      <c r="C838" t="s">
        <v>2025</v>
      </c>
      <c r="D838" t="s">
        <v>2269</v>
      </c>
      <c r="E838" s="32">
        <v>42.777777777777779</v>
      </c>
      <c r="F838" s="32">
        <v>129.80477777777779</v>
      </c>
      <c r="G838" s="32">
        <v>0</v>
      </c>
      <c r="H838" s="37">
        <v>0</v>
      </c>
      <c r="I838" s="32">
        <v>111.02122222222224</v>
      </c>
      <c r="J838" s="32">
        <v>0</v>
      </c>
      <c r="K838" s="37">
        <v>0</v>
      </c>
      <c r="L838" s="32">
        <v>31.676111111111119</v>
      </c>
      <c r="M838" s="32">
        <v>0</v>
      </c>
      <c r="N838" s="37">
        <v>0</v>
      </c>
      <c r="O838" s="32">
        <v>19.664555555555562</v>
      </c>
      <c r="P838" s="32">
        <v>0</v>
      </c>
      <c r="Q838" s="37">
        <v>0</v>
      </c>
      <c r="R838" s="32">
        <v>8.7615555555555549</v>
      </c>
      <c r="S838" s="32">
        <v>0</v>
      </c>
      <c r="T838" s="37">
        <v>0</v>
      </c>
      <c r="U838" s="32">
        <v>3.25</v>
      </c>
      <c r="V838" s="32">
        <v>0</v>
      </c>
      <c r="W838" s="37">
        <v>0</v>
      </c>
      <c r="X838" s="32">
        <v>41.675222222222224</v>
      </c>
      <c r="Y838" s="32">
        <v>0</v>
      </c>
      <c r="Z838" s="37">
        <v>0</v>
      </c>
      <c r="AA838" s="32">
        <v>6.7719999999999976</v>
      </c>
      <c r="AB838" s="32">
        <v>0</v>
      </c>
      <c r="AC838" s="37">
        <v>0</v>
      </c>
      <c r="AD838" s="32">
        <v>49.681444444444445</v>
      </c>
      <c r="AE838" s="32">
        <v>0</v>
      </c>
      <c r="AF838" s="37">
        <v>0</v>
      </c>
      <c r="AG838" s="32">
        <v>0</v>
      </c>
      <c r="AH838" s="32">
        <v>0</v>
      </c>
      <c r="AI838" s="37" t="s">
        <v>2466</v>
      </c>
      <c r="AJ838" s="32">
        <v>0</v>
      </c>
      <c r="AK838" s="32">
        <v>0</v>
      </c>
      <c r="AL838" s="37" t="s">
        <v>2466</v>
      </c>
      <c r="AM838" t="s">
        <v>821</v>
      </c>
      <c r="AN838" s="34">
        <v>5</v>
      </c>
      <c r="AX838"/>
      <c r="AY838"/>
    </row>
    <row r="839" spans="1:51" x14ac:dyDescent="0.25">
      <c r="A839" t="s">
        <v>2364</v>
      </c>
      <c r="B839" t="s">
        <v>1027</v>
      </c>
      <c r="C839" t="s">
        <v>1888</v>
      </c>
      <c r="D839" t="s">
        <v>2283</v>
      </c>
      <c r="E839" s="32">
        <v>123.43333333333334</v>
      </c>
      <c r="F839" s="32">
        <v>378.01900000000012</v>
      </c>
      <c r="G839" s="32">
        <v>105.5118888888889</v>
      </c>
      <c r="H839" s="37">
        <v>0.27911795144923635</v>
      </c>
      <c r="I839" s="32">
        <v>351.34644444444456</v>
      </c>
      <c r="J839" s="32">
        <v>105.5118888888889</v>
      </c>
      <c r="K839" s="37">
        <v>0.30030726241082711</v>
      </c>
      <c r="L839" s="32">
        <v>46.747777777777777</v>
      </c>
      <c r="M839" s="32">
        <v>7.9843333333333346</v>
      </c>
      <c r="N839" s="37">
        <v>0.17079599743303309</v>
      </c>
      <c r="O839" s="32">
        <v>20.914111111111115</v>
      </c>
      <c r="P839" s="32">
        <v>7.9843333333333346</v>
      </c>
      <c r="Q839" s="37">
        <v>0.38176775914188715</v>
      </c>
      <c r="R839" s="32">
        <v>20.542000000000002</v>
      </c>
      <c r="S839" s="32">
        <v>0</v>
      </c>
      <c r="T839" s="37">
        <v>0</v>
      </c>
      <c r="U839" s="32">
        <v>5.291666666666667</v>
      </c>
      <c r="V839" s="32">
        <v>0</v>
      </c>
      <c r="W839" s="37">
        <v>0</v>
      </c>
      <c r="X839" s="32">
        <v>124.07100000000005</v>
      </c>
      <c r="Y839" s="32">
        <v>40.563555555555567</v>
      </c>
      <c r="Z839" s="37">
        <v>0.32693824951483869</v>
      </c>
      <c r="AA839" s="32">
        <v>0.83888888888888891</v>
      </c>
      <c r="AB839" s="32">
        <v>0</v>
      </c>
      <c r="AC839" s="37">
        <v>0</v>
      </c>
      <c r="AD839" s="32">
        <v>206.36133333333339</v>
      </c>
      <c r="AE839" s="32">
        <v>56.964000000000006</v>
      </c>
      <c r="AF839" s="37">
        <v>0.27604008502884902</v>
      </c>
      <c r="AG839" s="32">
        <v>0</v>
      </c>
      <c r="AH839" s="32">
        <v>0</v>
      </c>
      <c r="AI839" s="37" t="s">
        <v>2466</v>
      </c>
      <c r="AJ839" s="32">
        <v>0</v>
      </c>
      <c r="AK839" s="32">
        <v>0</v>
      </c>
      <c r="AL839" s="37" t="s">
        <v>2466</v>
      </c>
      <c r="AM839" t="s">
        <v>71</v>
      </c>
      <c r="AN839" s="34">
        <v>5</v>
      </c>
      <c r="AX839"/>
      <c r="AY839"/>
    </row>
    <row r="840" spans="1:51" x14ac:dyDescent="0.25">
      <c r="A840" t="s">
        <v>2364</v>
      </c>
      <c r="B840" t="s">
        <v>1771</v>
      </c>
      <c r="C840" t="s">
        <v>1923</v>
      </c>
      <c r="D840" t="s">
        <v>2241</v>
      </c>
      <c r="E840" s="32">
        <v>64.311111111111117</v>
      </c>
      <c r="F840" s="32">
        <v>210.22177777777779</v>
      </c>
      <c r="G840" s="32">
        <v>0.29400000000000004</v>
      </c>
      <c r="H840" s="37">
        <v>1.3985230412749288E-3</v>
      </c>
      <c r="I840" s="32">
        <v>192.71344444444446</v>
      </c>
      <c r="J840" s="32">
        <v>0.29400000000000004</v>
      </c>
      <c r="K840" s="37">
        <v>1.5255811593609626E-3</v>
      </c>
      <c r="L840" s="32">
        <v>31.290777777777777</v>
      </c>
      <c r="M840" s="32">
        <v>0.14633333333333334</v>
      </c>
      <c r="N840" s="37">
        <v>4.6765642699126836E-3</v>
      </c>
      <c r="O840" s="32">
        <v>25.468555555555557</v>
      </c>
      <c r="P840" s="32">
        <v>0.14633333333333334</v>
      </c>
      <c r="Q840" s="37">
        <v>5.7456471378649924E-3</v>
      </c>
      <c r="R840" s="32">
        <v>0.22222222222222221</v>
      </c>
      <c r="S840" s="32">
        <v>0</v>
      </c>
      <c r="T840" s="37">
        <v>0</v>
      </c>
      <c r="U840" s="32">
        <v>5.6</v>
      </c>
      <c r="V840" s="32">
        <v>0</v>
      </c>
      <c r="W840" s="37">
        <v>0</v>
      </c>
      <c r="X840" s="32">
        <v>41.264333333333333</v>
      </c>
      <c r="Y840" s="32">
        <v>0.14766666666666667</v>
      </c>
      <c r="Z840" s="37">
        <v>3.5785545224689603E-3</v>
      </c>
      <c r="AA840" s="32">
        <v>11.686111111111112</v>
      </c>
      <c r="AB840" s="32">
        <v>0</v>
      </c>
      <c r="AC840" s="37">
        <v>0</v>
      </c>
      <c r="AD840" s="32">
        <v>93.108333333333334</v>
      </c>
      <c r="AE840" s="32">
        <v>0</v>
      </c>
      <c r="AF840" s="37">
        <v>0</v>
      </c>
      <c r="AG840" s="32">
        <v>32.87222222222222</v>
      </c>
      <c r="AH840" s="32">
        <v>0</v>
      </c>
      <c r="AI840" s="37">
        <v>0</v>
      </c>
      <c r="AJ840" s="32">
        <v>0</v>
      </c>
      <c r="AK840" s="32">
        <v>0</v>
      </c>
      <c r="AL840" s="37" t="s">
        <v>2466</v>
      </c>
      <c r="AM840" t="s">
        <v>830</v>
      </c>
      <c r="AN840" s="34">
        <v>5</v>
      </c>
      <c r="AX840"/>
      <c r="AY840"/>
    </row>
    <row r="841" spans="1:51" x14ac:dyDescent="0.25">
      <c r="A841" t="s">
        <v>2364</v>
      </c>
      <c r="B841" t="s">
        <v>1753</v>
      </c>
      <c r="C841" t="s">
        <v>2154</v>
      </c>
      <c r="D841" t="s">
        <v>2314</v>
      </c>
      <c r="E841" s="32">
        <v>111.72222222222223</v>
      </c>
      <c r="F841" s="32">
        <v>356.22500000000002</v>
      </c>
      <c r="G841" s="32">
        <v>0</v>
      </c>
      <c r="H841" s="37">
        <v>0</v>
      </c>
      <c r="I841" s="32">
        <v>322.3416666666667</v>
      </c>
      <c r="J841" s="32">
        <v>0</v>
      </c>
      <c r="K841" s="37">
        <v>0</v>
      </c>
      <c r="L841" s="32">
        <v>82.688888888888883</v>
      </c>
      <c r="M841" s="32">
        <v>0</v>
      </c>
      <c r="N841" s="37">
        <v>0</v>
      </c>
      <c r="O841" s="32">
        <v>65.266666666666666</v>
      </c>
      <c r="P841" s="32">
        <v>0</v>
      </c>
      <c r="Q841" s="37">
        <v>0</v>
      </c>
      <c r="R841" s="32">
        <v>12.622222222222222</v>
      </c>
      <c r="S841" s="32">
        <v>0</v>
      </c>
      <c r="T841" s="37">
        <v>0</v>
      </c>
      <c r="U841" s="32">
        <v>4.8</v>
      </c>
      <c r="V841" s="32">
        <v>0</v>
      </c>
      <c r="W841" s="37">
        <v>0</v>
      </c>
      <c r="X841" s="32">
        <v>52.991666666666667</v>
      </c>
      <c r="Y841" s="32">
        <v>0</v>
      </c>
      <c r="Z841" s="37">
        <v>0</v>
      </c>
      <c r="AA841" s="32">
        <v>16.461111111111112</v>
      </c>
      <c r="AB841" s="32">
        <v>0</v>
      </c>
      <c r="AC841" s="37">
        <v>0</v>
      </c>
      <c r="AD841" s="32">
        <v>194.64722222222221</v>
      </c>
      <c r="AE841" s="32">
        <v>0</v>
      </c>
      <c r="AF841" s="37">
        <v>0</v>
      </c>
      <c r="AG841" s="32">
        <v>9.4361111111111118</v>
      </c>
      <c r="AH841" s="32">
        <v>0</v>
      </c>
      <c r="AI841" s="37">
        <v>0</v>
      </c>
      <c r="AJ841" s="32">
        <v>0</v>
      </c>
      <c r="AK841" s="32">
        <v>0</v>
      </c>
      <c r="AL841" s="37" t="s">
        <v>2466</v>
      </c>
      <c r="AM841" t="s">
        <v>812</v>
      </c>
      <c r="AN841" s="34">
        <v>5</v>
      </c>
      <c r="AX841"/>
      <c r="AY841"/>
    </row>
    <row r="842" spans="1:51" x14ac:dyDescent="0.25">
      <c r="A842" t="s">
        <v>2364</v>
      </c>
      <c r="B842" t="s">
        <v>1178</v>
      </c>
      <c r="C842" t="s">
        <v>1900</v>
      </c>
      <c r="D842" t="s">
        <v>2289</v>
      </c>
      <c r="E842" s="32">
        <v>70.188888888888883</v>
      </c>
      <c r="F842" s="32">
        <v>262.29733333333331</v>
      </c>
      <c r="G842" s="32">
        <v>73.819555555555553</v>
      </c>
      <c r="H842" s="37">
        <v>0.2814346399082297</v>
      </c>
      <c r="I842" s="32">
        <v>237.50288888888889</v>
      </c>
      <c r="J842" s="32">
        <v>65.99733333333333</v>
      </c>
      <c r="K842" s="37">
        <v>0.27788012870954548</v>
      </c>
      <c r="L842" s="32">
        <v>39.316444444444457</v>
      </c>
      <c r="M842" s="32">
        <v>30.763666666666673</v>
      </c>
      <c r="N842" s="37">
        <v>0.78246309149691384</v>
      </c>
      <c r="O842" s="32">
        <v>26.110888888888905</v>
      </c>
      <c r="P842" s="32">
        <v>22.94144444444445</v>
      </c>
      <c r="Q842" s="37">
        <v>0.87861598822117604</v>
      </c>
      <c r="R842" s="32">
        <v>8.2277777777777779</v>
      </c>
      <c r="S842" s="32">
        <v>7.822222222222222</v>
      </c>
      <c r="T842" s="37">
        <v>0.95070898041863605</v>
      </c>
      <c r="U842" s="32">
        <v>4.9777777777777779</v>
      </c>
      <c r="V842" s="32">
        <v>0</v>
      </c>
      <c r="W842" s="37">
        <v>0</v>
      </c>
      <c r="X842" s="32">
        <v>82.456333333333305</v>
      </c>
      <c r="Y842" s="32">
        <v>36.43688888888888</v>
      </c>
      <c r="Z842" s="37">
        <v>0.44189315017915209</v>
      </c>
      <c r="AA842" s="32">
        <v>11.588888888888889</v>
      </c>
      <c r="AB842" s="32">
        <v>0</v>
      </c>
      <c r="AC842" s="37">
        <v>0</v>
      </c>
      <c r="AD842" s="32">
        <v>128.93566666666669</v>
      </c>
      <c r="AE842" s="32">
        <v>6.6190000000000007</v>
      </c>
      <c r="AF842" s="37">
        <v>5.1335679033729993E-2</v>
      </c>
      <c r="AG842" s="32">
        <v>0</v>
      </c>
      <c r="AH842" s="32">
        <v>0</v>
      </c>
      <c r="AI842" s="37" t="s">
        <v>2466</v>
      </c>
      <c r="AJ842" s="32">
        <v>0</v>
      </c>
      <c r="AK842" s="32">
        <v>0</v>
      </c>
      <c r="AL842" s="37" t="s">
        <v>2466</v>
      </c>
      <c r="AM842" t="s">
        <v>226</v>
      </c>
      <c r="AN842" s="34">
        <v>5</v>
      </c>
      <c r="AX842"/>
      <c r="AY842"/>
    </row>
    <row r="843" spans="1:51" x14ac:dyDescent="0.25">
      <c r="A843" t="s">
        <v>2364</v>
      </c>
      <c r="B843" t="s">
        <v>1729</v>
      </c>
      <c r="C843" t="s">
        <v>2025</v>
      </c>
      <c r="D843" t="s">
        <v>2269</v>
      </c>
      <c r="E843" s="32">
        <v>41.1</v>
      </c>
      <c r="F843" s="32">
        <v>209.23188888888888</v>
      </c>
      <c r="G843" s="32">
        <v>67.427444444444433</v>
      </c>
      <c r="H843" s="37">
        <v>0.3222617967199603</v>
      </c>
      <c r="I843" s="32">
        <v>191.91855555555554</v>
      </c>
      <c r="J843" s="32">
        <v>67.427444444444433</v>
      </c>
      <c r="K843" s="37">
        <v>0.35133363863259121</v>
      </c>
      <c r="L843" s="32">
        <v>39.391111111111108</v>
      </c>
      <c r="M843" s="32">
        <v>0</v>
      </c>
      <c r="N843" s="37">
        <v>0</v>
      </c>
      <c r="O843" s="32">
        <v>22.077777777777779</v>
      </c>
      <c r="P843" s="32">
        <v>0</v>
      </c>
      <c r="Q843" s="37">
        <v>0</v>
      </c>
      <c r="R843" s="32">
        <v>15.091111111111111</v>
      </c>
      <c r="S843" s="32">
        <v>0</v>
      </c>
      <c r="T843" s="37">
        <v>0</v>
      </c>
      <c r="U843" s="32">
        <v>2.2222222222222223</v>
      </c>
      <c r="V843" s="32">
        <v>0</v>
      </c>
      <c r="W843" s="37">
        <v>0</v>
      </c>
      <c r="X843" s="32">
        <v>55.998444444444452</v>
      </c>
      <c r="Y843" s="32">
        <v>23.372888888888887</v>
      </c>
      <c r="Z843" s="37">
        <v>0.41738460988995718</v>
      </c>
      <c r="AA843" s="32">
        <v>0</v>
      </c>
      <c r="AB843" s="32">
        <v>0</v>
      </c>
      <c r="AC843" s="37" t="s">
        <v>2466</v>
      </c>
      <c r="AD843" s="32">
        <v>113.84233333333333</v>
      </c>
      <c r="AE843" s="32">
        <v>44.054555555555552</v>
      </c>
      <c r="AF843" s="37">
        <v>0.38697867713728828</v>
      </c>
      <c r="AG843" s="32">
        <v>0</v>
      </c>
      <c r="AH843" s="32">
        <v>0</v>
      </c>
      <c r="AI843" s="37" t="s">
        <v>2466</v>
      </c>
      <c r="AJ843" s="32">
        <v>0</v>
      </c>
      <c r="AK843" s="32">
        <v>0</v>
      </c>
      <c r="AL843" s="37" t="s">
        <v>2466</v>
      </c>
      <c r="AM843" t="s">
        <v>787</v>
      </c>
      <c r="AN843" s="34">
        <v>5</v>
      </c>
      <c r="AX843"/>
      <c r="AY843"/>
    </row>
    <row r="844" spans="1:51" x14ac:dyDescent="0.25">
      <c r="A844" t="s">
        <v>2364</v>
      </c>
      <c r="B844" t="s">
        <v>1509</v>
      </c>
      <c r="C844" t="s">
        <v>2025</v>
      </c>
      <c r="D844" t="s">
        <v>2269</v>
      </c>
      <c r="E844" s="32">
        <v>81.722222222222229</v>
      </c>
      <c r="F844" s="32">
        <v>338.8724444444444</v>
      </c>
      <c r="G844" s="32">
        <v>63.563555555555553</v>
      </c>
      <c r="H844" s="37">
        <v>0.18757369210046915</v>
      </c>
      <c r="I844" s="32">
        <v>286.74133333333327</v>
      </c>
      <c r="J844" s="32">
        <v>63.563555555555553</v>
      </c>
      <c r="K844" s="37">
        <v>0.22167559457381647</v>
      </c>
      <c r="L844" s="32">
        <v>71.317222222222213</v>
      </c>
      <c r="M844" s="32">
        <v>0.50388888888888894</v>
      </c>
      <c r="N844" s="37">
        <v>7.0654587095216222E-3</v>
      </c>
      <c r="O844" s="32">
        <v>28.500555555555554</v>
      </c>
      <c r="P844" s="32">
        <v>0.50388888888888894</v>
      </c>
      <c r="Q844" s="37">
        <v>1.7679967252100352E-2</v>
      </c>
      <c r="R844" s="32">
        <v>37.572222222222216</v>
      </c>
      <c r="S844" s="32">
        <v>0</v>
      </c>
      <c r="T844" s="37">
        <v>0</v>
      </c>
      <c r="U844" s="32">
        <v>5.2444444444444445</v>
      </c>
      <c r="V844" s="32">
        <v>0</v>
      </c>
      <c r="W844" s="37">
        <v>0</v>
      </c>
      <c r="X844" s="32">
        <v>92.137999999999977</v>
      </c>
      <c r="Y844" s="32">
        <v>20.208000000000002</v>
      </c>
      <c r="Z844" s="37">
        <v>0.21932318912934953</v>
      </c>
      <c r="AA844" s="32">
        <v>9.3144444444444474</v>
      </c>
      <c r="AB844" s="32">
        <v>0</v>
      </c>
      <c r="AC844" s="37">
        <v>0</v>
      </c>
      <c r="AD844" s="32">
        <v>166.10277777777776</v>
      </c>
      <c r="AE844" s="32">
        <v>42.851666666666659</v>
      </c>
      <c r="AF844" s="37">
        <v>0.25798284194859272</v>
      </c>
      <c r="AG844" s="32">
        <v>0</v>
      </c>
      <c r="AH844" s="32">
        <v>0</v>
      </c>
      <c r="AI844" s="37" t="s">
        <v>2466</v>
      </c>
      <c r="AJ844" s="32">
        <v>0</v>
      </c>
      <c r="AK844" s="32">
        <v>0</v>
      </c>
      <c r="AL844" s="37" t="s">
        <v>2466</v>
      </c>
      <c r="AM844" t="s">
        <v>564</v>
      </c>
      <c r="AN844" s="34">
        <v>5</v>
      </c>
      <c r="AX844"/>
      <c r="AY844"/>
    </row>
    <row r="845" spans="1:51" x14ac:dyDescent="0.25">
      <c r="A845" t="s">
        <v>2364</v>
      </c>
      <c r="B845" t="s">
        <v>1472</v>
      </c>
      <c r="C845" t="s">
        <v>1940</v>
      </c>
      <c r="D845" t="s">
        <v>2294</v>
      </c>
      <c r="E845" s="32">
        <v>36.944444444444443</v>
      </c>
      <c r="F845" s="32">
        <v>122.62677777777778</v>
      </c>
      <c r="G845" s="32">
        <v>0</v>
      </c>
      <c r="H845" s="37">
        <v>0</v>
      </c>
      <c r="I845" s="32">
        <v>106.74166666666667</v>
      </c>
      <c r="J845" s="32">
        <v>0</v>
      </c>
      <c r="K845" s="37">
        <v>0</v>
      </c>
      <c r="L845" s="32">
        <v>23.507333333333332</v>
      </c>
      <c r="M845" s="32">
        <v>0</v>
      </c>
      <c r="N845" s="37">
        <v>0</v>
      </c>
      <c r="O845" s="32">
        <v>11.405555555555555</v>
      </c>
      <c r="P845" s="32">
        <v>0</v>
      </c>
      <c r="Q845" s="37">
        <v>0</v>
      </c>
      <c r="R845" s="32">
        <v>4.2712222222222218</v>
      </c>
      <c r="S845" s="32">
        <v>0</v>
      </c>
      <c r="T845" s="37">
        <v>0</v>
      </c>
      <c r="U845" s="32">
        <v>7.8305555555555557</v>
      </c>
      <c r="V845" s="32">
        <v>0</v>
      </c>
      <c r="W845" s="37">
        <v>0</v>
      </c>
      <c r="X845" s="32">
        <v>19.208333333333332</v>
      </c>
      <c r="Y845" s="32">
        <v>0</v>
      </c>
      <c r="Z845" s="37">
        <v>0</v>
      </c>
      <c r="AA845" s="32">
        <v>3.7833333333333332</v>
      </c>
      <c r="AB845" s="32">
        <v>0</v>
      </c>
      <c r="AC845" s="37">
        <v>0</v>
      </c>
      <c r="AD845" s="32">
        <v>76.12777777777778</v>
      </c>
      <c r="AE845" s="32">
        <v>0</v>
      </c>
      <c r="AF845" s="37">
        <v>0</v>
      </c>
      <c r="AG845" s="32">
        <v>0</v>
      </c>
      <c r="AH845" s="32">
        <v>0</v>
      </c>
      <c r="AI845" s="37" t="s">
        <v>2466</v>
      </c>
      <c r="AJ845" s="32">
        <v>0</v>
      </c>
      <c r="AK845" s="32">
        <v>0</v>
      </c>
      <c r="AL845" s="37" t="s">
        <v>2466</v>
      </c>
      <c r="AM845" t="s">
        <v>527</v>
      </c>
      <c r="AN845" s="34">
        <v>5</v>
      </c>
      <c r="AX845"/>
      <c r="AY845"/>
    </row>
    <row r="846" spans="1:51" x14ac:dyDescent="0.25">
      <c r="A846" t="s">
        <v>2364</v>
      </c>
      <c r="B846" t="s">
        <v>1393</v>
      </c>
      <c r="C846" t="s">
        <v>1939</v>
      </c>
      <c r="D846" t="s">
        <v>2293</v>
      </c>
      <c r="E846" s="32">
        <v>134.73333333333332</v>
      </c>
      <c r="F846" s="32">
        <v>317.34188888888883</v>
      </c>
      <c r="G846" s="32">
        <v>115.60855555555555</v>
      </c>
      <c r="H846" s="37">
        <v>0.36430285317937861</v>
      </c>
      <c r="I846" s="32">
        <v>304.96966666666663</v>
      </c>
      <c r="J846" s="32">
        <v>115.60855555555555</v>
      </c>
      <c r="K846" s="37">
        <v>0.37908214551028213</v>
      </c>
      <c r="L846" s="32">
        <v>24.608333333333331</v>
      </c>
      <c r="M846" s="32">
        <v>0.13333333333333333</v>
      </c>
      <c r="N846" s="37">
        <v>5.4182187605824588E-3</v>
      </c>
      <c r="O846" s="32">
        <v>14.08611111111111</v>
      </c>
      <c r="P846" s="32">
        <v>0.13333333333333333</v>
      </c>
      <c r="Q846" s="37">
        <v>9.4655886412936315E-3</v>
      </c>
      <c r="R846" s="32">
        <v>5.2777777777777777</v>
      </c>
      <c r="S846" s="32">
        <v>0</v>
      </c>
      <c r="T846" s="37">
        <v>0</v>
      </c>
      <c r="U846" s="32">
        <v>5.2444444444444445</v>
      </c>
      <c r="V846" s="32">
        <v>0</v>
      </c>
      <c r="W846" s="37">
        <v>0</v>
      </c>
      <c r="X846" s="32">
        <v>99.985444444444454</v>
      </c>
      <c r="Y846" s="32">
        <v>19.752111111111109</v>
      </c>
      <c r="Z846" s="37">
        <v>0.19754986559154716</v>
      </c>
      <c r="AA846" s="32">
        <v>1.85</v>
      </c>
      <c r="AB846" s="32">
        <v>0</v>
      </c>
      <c r="AC846" s="37">
        <v>0</v>
      </c>
      <c r="AD846" s="32">
        <v>186.58977777777773</v>
      </c>
      <c r="AE846" s="32">
        <v>95.723111111111109</v>
      </c>
      <c r="AF846" s="37">
        <v>0.51301369373575323</v>
      </c>
      <c r="AG846" s="32">
        <v>4.3083333333333336</v>
      </c>
      <c r="AH846" s="32">
        <v>0</v>
      </c>
      <c r="AI846" s="37">
        <v>0</v>
      </c>
      <c r="AJ846" s="32">
        <v>0</v>
      </c>
      <c r="AK846" s="32">
        <v>0</v>
      </c>
      <c r="AL846" s="37" t="s">
        <v>2466</v>
      </c>
      <c r="AM846" t="s">
        <v>445</v>
      </c>
      <c r="AN846" s="34">
        <v>5</v>
      </c>
      <c r="AX846"/>
      <c r="AY846"/>
    </row>
    <row r="847" spans="1:51" x14ac:dyDescent="0.25">
      <c r="A847" t="s">
        <v>2364</v>
      </c>
      <c r="B847" t="s">
        <v>1081</v>
      </c>
      <c r="C847" t="s">
        <v>1948</v>
      </c>
      <c r="D847" t="s">
        <v>2276</v>
      </c>
      <c r="E847" s="32">
        <v>48.2</v>
      </c>
      <c r="F847" s="32">
        <v>148.34811111111108</v>
      </c>
      <c r="G847" s="32">
        <v>39.162000000000013</v>
      </c>
      <c r="H847" s="37">
        <v>0.26398718329934184</v>
      </c>
      <c r="I847" s="32">
        <v>138.32866666666663</v>
      </c>
      <c r="J847" s="32">
        <v>39.162000000000013</v>
      </c>
      <c r="K847" s="37">
        <v>0.28310834582371469</v>
      </c>
      <c r="L847" s="32">
        <v>23.069444444444443</v>
      </c>
      <c r="M847" s="32">
        <v>0</v>
      </c>
      <c r="N847" s="37">
        <v>0</v>
      </c>
      <c r="O847" s="32">
        <v>19.619444444444444</v>
      </c>
      <c r="P847" s="32">
        <v>0</v>
      </c>
      <c r="Q847" s="37">
        <v>0</v>
      </c>
      <c r="R847" s="32">
        <v>0</v>
      </c>
      <c r="S847" s="32">
        <v>0</v>
      </c>
      <c r="T847" s="37" t="s">
        <v>2466</v>
      </c>
      <c r="U847" s="32">
        <v>3.45</v>
      </c>
      <c r="V847" s="32">
        <v>0</v>
      </c>
      <c r="W847" s="37">
        <v>0</v>
      </c>
      <c r="X847" s="32">
        <v>32.93611111111111</v>
      </c>
      <c r="Y847" s="32">
        <v>0</v>
      </c>
      <c r="Z847" s="37">
        <v>0</v>
      </c>
      <c r="AA847" s="32">
        <v>6.5694444444444446</v>
      </c>
      <c r="AB847" s="32">
        <v>0</v>
      </c>
      <c r="AC847" s="37">
        <v>0</v>
      </c>
      <c r="AD847" s="32">
        <v>70.481444444444421</v>
      </c>
      <c r="AE847" s="32">
        <v>39.162000000000013</v>
      </c>
      <c r="AF847" s="37">
        <v>0.55563560464298756</v>
      </c>
      <c r="AG847" s="32">
        <v>15.291666666666666</v>
      </c>
      <c r="AH847" s="32">
        <v>0</v>
      </c>
      <c r="AI847" s="37">
        <v>0</v>
      </c>
      <c r="AJ847" s="32">
        <v>0</v>
      </c>
      <c r="AK847" s="32">
        <v>0</v>
      </c>
      <c r="AL847" s="37" t="s">
        <v>2466</v>
      </c>
      <c r="AM847" t="s">
        <v>126</v>
      </c>
      <c r="AN847" s="34">
        <v>5</v>
      </c>
      <c r="AX847"/>
      <c r="AY847"/>
    </row>
    <row r="848" spans="1:51" x14ac:dyDescent="0.25">
      <c r="A848" t="s">
        <v>2364</v>
      </c>
      <c r="B848" t="s">
        <v>1720</v>
      </c>
      <c r="C848" t="s">
        <v>2219</v>
      </c>
      <c r="D848" t="s">
        <v>2324</v>
      </c>
      <c r="E848" s="32">
        <v>49.677777777777777</v>
      </c>
      <c r="F848" s="32">
        <v>170.98888888888888</v>
      </c>
      <c r="G848" s="32">
        <v>0</v>
      </c>
      <c r="H848" s="37">
        <v>0</v>
      </c>
      <c r="I848" s="32">
        <v>160.15555555555554</v>
      </c>
      <c r="J848" s="32">
        <v>0</v>
      </c>
      <c r="K848" s="37">
        <v>0</v>
      </c>
      <c r="L848" s="32">
        <v>22.286111111111111</v>
      </c>
      <c r="M848" s="32">
        <v>0</v>
      </c>
      <c r="N848" s="37">
        <v>0</v>
      </c>
      <c r="O848" s="32">
        <v>11.930555555555555</v>
      </c>
      <c r="P848" s="32">
        <v>0</v>
      </c>
      <c r="Q848" s="37">
        <v>0</v>
      </c>
      <c r="R848" s="32">
        <v>4.95</v>
      </c>
      <c r="S848" s="32">
        <v>0</v>
      </c>
      <c r="T848" s="37">
        <v>0</v>
      </c>
      <c r="U848" s="32">
        <v>5.4055555555555559</v>
      </c>
      <c r="V848" s="32">
        <v>0</v>
      </c>
      <c r="W848" s="37">
        <v>0</v>
      </c>
      <c r="X848" s="32">
        <v>53.913888888888891</v>
      </c>
      <c r="Y848" s="32">
        <v>0</v>
      </c>
      <c r="Z848" s="37">
        <v>0</v>
      </c>
      <c r="AA848" s="32">
        <v>0.4777777777777778</v>
      </c>
      <c r="AB848" s="32">
        <v>0</v>
      </c>
      <c r="AC848" s="37">
        <v>0</v>
      </c>
      <c r="AD848" s="32">
        <v>93.519444444444446</v>
      </c>
      <c r="AE848" s="32">
        <v>0</v>
      </c>
      <c r="AF848" s="37">
        <v>0</v>
      </c>
      <c r="AG848" s="32">
        <v>0.79166666666666663</v>
      </c>
      <c r="AH848" s="32">
        <v>0</v>
      </c>
      <c r="AI848" s="37">
        <v>0</v>
      </c>
      <c r="AJ848" s="32">
        <v>0</v>
      </c>
      <c r="AK848" s="32">
        <v>0</v>
      </c>
      <c r="AL848" s="37" t="s">
        <v>2466</v>
      </c>
      <c r="AM848" t="s">
        <v>778</v>
      </c>
      <c r="AN848" s="34">
        <v>5</v>
      </c>
      <c r="AX848"/>
      <c r="AY848"/>
    </row>
    <row r="849" spans="1:51" x14ac:dyDescent="0.25">
      <c r="A849" t="s">
        <v>2364</v>
      </c>
      <c r="B849" t="s">
        <v>1401</v>
      </c>
      <c r="C849" t="s">
        <v>1899</v>
      </c>
      <c r="D849" t="s">
        <v>2299</v>
      </c>
      <c r="E849" s="32">
        <v>54.911111111111111</v>
      </c>
      <c r="F849" s="32">
        <v>175.34477777777786</v>
      </c>
      <c r="G849" s="32">
        <v>0</v>
      </c>
      <c r="H849" s="37">
        <v>0</v>
      </c>
      <c r="I849" s="32">
        <v>152.00633333333343</v>
      </c>
      <c r="J849" s="32">
        <v>0</v>
      </c>
      <c r="K849" s="37">
        <v>0</v>
      </c>
      <c r="L849" s="32">
        <v>43.616333333333323</v>
      </c>
      <c r="M849" s="32">
        <v>0</v>
      </c>
      <c r="N849" s="37">
        <v>0</v>
      </c>
      <c r="O849" s="32">
        <v>22.843111111111106</v>
      </c>
      <c r="P849" s="32">
        <v>0</v>
      </c>
      <c r="Q849" s="37">
        <v>0</v>
      </c>
      <c r="R849" s="32">
        <v>16.09344444444444</v>
      </c>
      <c r="S849" s="32">
        <v>0</v>
      </c>
      <c r="T849" s="37">
        <v>0</v>
      </c>
      <c r="U849" s="32">
        <v>4.6797777777777769</v>
      </c>
      <c r="V849" s="32">
        <v>0</v>
      </c>
      <c r="W849" s="37">
        <v>0</v>
      </c>
      <c r="X849" s="32">
        <v>40.94966666666668</v>
      </c>
      <c r="Y849" s="32">
        <v>0</v>
      </c>
      <c r="Z849" s="37">
        <v>0</v>
      </c>
      <c r="AA849" s="32">
        <v>2.5652222222222218</v>
      </c>
      <c r="AB849" s="32">
        <v>0</v>
      </c>
      <c r="AC849" s="37">
        <v>0</v>
      </c>
      <c r="AD849" s="32">
        <v>74.866444444444539</v>
      </c>
      <c r="AE849" s="32">
        <v>0</v>
      </c>
      <c r="AF849" s="37">
        <v>0</v>
      </c>
      <c r="AG849" s="32">
        <v>0</v>
      </c>
      <c r="AH849" s="32">
        <v>0</v>
      </c>
      <c r="AI849" s="37" t="s">
        <v>2466</v>
      </c>
      <c r="AJ849" s="32">
        <v>13.347111111111113</v>
      </c>
      <c r="AK849" s="32">
        <v>0</v>
      </c>
      <c r="AL849" s="37">
        <v>0</v>
      </c>
      <c r="AM849" t="s">
        <v>453</v>
      </c>
      <c r="AN849" s="34">
        <v>5</v>
      </c>
      <c r="AX849"/>
      <c r="AY849"/>
    </row>
    <row r="850" spans="1:51" x14ac:dyDescent="0.25">
      <c r="A850" t="s">
        <v>2364</v>
      </c>
      <c r="B850" t="s">
        <v>1012</v>
      </c>
      <c r="C850" t="s">
        <v>2044</v>
      </c>
      <c r="D850" t="s">
        <v>2305</v>
      </c>
      <c r="E850" s="32">
        <v>43.922222222222224</v>
      </c>
      <c r="F850" s="32">
        <v>161.30255555555556</v>
      </c>
      <c r="G850" s="32">
        <v>2.0083333333333333</v>
      </c>
      <c r="H850" s="37">
        <v>1.2450722348547209E-2</v>
      </c>
      <c r="I850" s="32">
        <v>148.39255555555553</v>
      </c>
      <c r="J850" s="32">
        <v>0.16666666666666666</v>
      </c>
      <c r="K850" s="37">
        <v>1.1231470880914212E-3</v>
      </c>
      <c r="L850" s="32">
        <v>27.395888888888891</v>
      </c>
      <c r="M850" s="32">
        <v>1.8416666666666666</v>
      </c>
      <c r="N850" s="37">
        <v>6.7224198277924904E-2</v>
      </c>
      <c r="O850" s="32">
        <v>14.485888888888889</v>
      </c>
      <c r="P850" s="32">
        <v>0</v>
      </c>
      <c r="Q850" s="37">
        <v>0</v>
      </c>
      <c r="R850" s="32">
        <v>7.221111111111111</v>
      </c>
      <c r="S850" s="32">
        <v>1.8416666666666666</v>
      </c>
      <c r="T850" s="37">
        <v>0.25503923680566237</v>
      </c>
      <c r="U850" s="32">
        <v>5.6888888888888891</v>
      </c>
      <c r="V850" s="32">
        <v>0</v>
      </c>
      <c r="W850" s="37">
        <v>0</v>
      </c>
      <c r="X850" s="32">
        <v>39.967777777777769</v>
      </c>
      <c r="Y850" s="32">
        <v>0</v>
      </c>
      <c r="Z850" s="37">
        <v>0</v>
      </c>
      <c r="AA850" s="32">
        <v>0</v>
      </c>
      <c r="AB850" s="32">
        <v>0</v>
      </c>
      <c r="AC850" s="37" t="s">
        <v>2466</v>
      </c>
      <c r="AD850" s="32">
        <v>93.938888888888883</v>
      </c>
      <c r="AE850" s="32">
        <v>0.16666666666666666</v>
      </c>
      <c r="AF850" s="37">
        <v>1.7742030871133717E-3</v>
      </c>
      <c r="AG850" s="32">
        <v>0</v>
      </c>
      <c r="AH850" s="32">
        <v>0</v>
      </c>
      <c r="AI850" s="37" t="s">
        <v>2466</v>
      </c>
      <c r="AJ850" s="32">
        <v>0</v>
      </c>
      <c r="AK850" s="32">
        <v>0</v>
      </c>
      <c r="AL850" s="37" t="s">
        <v>2466</v>
      </c>
      <c r="AM850" t="s">
        <v>56</v>
      </c>
      <c r="AN850" s="34">
        <v>5</v>
      </c>
      <c r="AX850"/>
      <c r="AY850"/>
    </row>
    <row r="851" spans="1:51" x14ac:dyDescent="0.25">
      <c r="A851" t="s">
        <v>2364</v>
      </c>
      <c r="B851" t="s">
        <v>1014</v>
      </c>
      <c r="C851" t="s">
        <v>2044</v>
      </c>
      <c r="D851" t="s">
        <v>2305</v>
      </c>
      <c r="E851" s="32">
        <v>54.555555555555557</v>
      </c>
      <c r="F851" s="32">
        <v>173.06511111111109</v>
      </c>
      <c r="G851" s="32">
        <v>0</v>
      </c>
      <c r="H851" s="37">
        <v>0</v>
      </c>
      <c r="I851" s="32">
        <v>162.04288888888888</v>
      </c>
      <c r="J851" s="32">
        <v>0</v>
      </c>
      <c r="K851" s="37">
        <v>0</v>
      </c>
      <c r="L851" s="32">
        <v>14.258888888888889</v>
      </c>
      <c r="M851" s="32">
        <v>0</v>
      </c>
      <c r="N851" s="37">
        <v>0</v>
      </c>
      <c r="O851" s="32">
        <v>8.9255555555555546</v>
      </c>
      <c r="P851" s="32">
        <v>0</v>
      </c>
      <c r="Q851" s="37">
        <v>0</v>
      </c>
      <c r="R851" s="32">
        <v>4</v>
      </c>
      <c r="S851" s="32">
        <v>0</v>
      </c>
      <c r="T851" s="37">
        <v>0</v>
      </c>
      <c r="U851" s="32">
        <v>1.3333333333333333</v>
      </c>
      <c r="V851" s="32">
        <v>0</v>
      </c>
      <c r="W851" s="37">
        <v>0</v>
      </c>
      <c r="X851" s="32">
        <v>48.217555555555563</v>
      </c>
      <c r="Y851" s="32">
        <v>0</v>
      </c>
      <c r="Z851" s="37">
        <v>0</v>
      </c>
      <c r="AA851" s="32">
        <v>5.6888888888888891</v>
      </c>
      <c r="AB851" s="32">
        <v>0</v>
      </c>
      <c r="AC851" s="37">
        <v>0</v>
      </c>
      <c r="AD851" s="32">
        <v>104.89977777777776</v>
      </c>
      <c r="AE851" s="32">
        <v>0</v>
      </c>
      <c r="AF851" s="37">
        <v>0</v>
      </c>
      <c r="AG851" s="32">
        <v>0</v>
      </c>
      <c r="AH851" s="32">
        <v>0</v>
      </c>
      <c r="AI851" s="37" t="s">
        <v>2466</v>
      </c>
      <c r="AJ851" s="32">
        <v>0</v>
      </c>
      <c r="AK851" s="32">
        <v>0</v>
      </c>
      <c r="AL851" s="37" t="s">
        <v>2466</v>
      </c>
      <c r="AM851" t="s">
        <v>58</v>
      </c>
      <c r="AN851" s="34">
        <v>5</v>
      </c>
      <c r="AX851"/>
      <c r="AY851"/>
    </row>
    <row r="852" spans="1:51" x14ac:dyDescent="0.25">
      <c r="A852" t="s">
        <v>2364</v>
      </c>
      <c r="B852" t="s">
        <v>1549</v>
      </c>
      <c r="C852" t="s">
        <v>2103</v>
      </c>
      <c r="D852" t="s">
        <v>2319</v>
      </c>
      <c r="E852" s="32">
        <v>53.68888888888889</v>
      </c>
      <c r="F852" s="32">
        <v>184.56533333333334</v>
      </c>
      <c r="G852" s="32">
        <v>0</v>
      </c>
      <c r="H852" s="37">
        <v>0</v>
      </c>
      <c r="I852" s="32">
        <v>172.24077777777777</v>
      </c>
      <c r="J852" s="32">
        <v>0</v>
      </c>
      <c r="K852" s="37">
        <v>0</v>
      </c>
      <c r="L852" s="32">
        <v>39.036111111111104</v>
      </c>
      <c r="M852" s="32">
        <v>0</v>
      </c>
      <c r="N852" s="37">
        <v>0</v>
      </c>
      <c r="O852" s="32">
        <v>26.711555555555545</v>
      </c>
      <c r="P852" s="32">
        <v>0</v>
      </c>
      <c r="Q852" s="37">
        <v>0</v>
      </c>
      <c r="R852" s="32">
        <v>6.6356666666666682</v>
      </c>
      <c r="S852" s="32">
        <v>0</v>
      </c>
      <c r="T852" s="37">
        <v>0</v>
      </c>
      <c r="U852" s="32">
        <v>5.6888888888888891</v>
      </c>
      <c r="V852" s="32">
        <v>0</v>
      </c>
      <c r="W852" s="37">
        <v>0</v>
      </c>
      <c r="X852" s="32">
        <v>40.676555555555559</v>
      </c>
      <c r="Y852" s="32">
        <v>0</v>
      </c>
      <c r="Z852" s="37">
        <v>0</v>
      </c>
      <c r="AA852" s="32">
        <v>0</v>
      </c>
      <c r="AB852" s="32">
        <v>0</v>
      </c>
      <c r="AC852" s="37" t="s">
        <v>2466</v>
      </c>
      <c r="AD852" s="32">
        <v>104.85266666666666</v>
      </c>
      <c r="AE852" s="32">
        <v>0</v>
      </c>
      <c r="AF852" s="37">
        <v>0</v>
      </c>
      <c r="AG852" s="32">
        <v>0</v>
      </c>
      <c r="AH852" s="32">
        <v>0</v>
      </c>
      <c r="AI852" s="37" t="s">
        <v>2466</v>
      </c>
      <c r="AJ852" s="32">
        <v>0</v>
      </c>
      <c r="AK852" s="32">
        <v>0</v>
      </c>
      <c r="AL852" s="37" t="s">
        <v>2466</v>
      </c>
      <c r="AM852" t="s">
        <v>605</v>
      </c>
      <c r="AN852" s="34">
        <v>5</v>
      </c>
      <c r="AX852"/>
      <c r="AY852"/>
    </row>
    <row r="853" spans="1:51" x14ac:dyDescent="0.25">
      <c r="A853" t="s">
        <v>2364</v>
      </c>
      <c r="B853" t="s">
        <v>1679</v>
      </c>
      <c r="C853" t="s">
        <v>2207</v>
      </c>
      <c r="D853" t="s">
        <v>2256</v>
      </c>
      <c r="E853" s="32">
        <v>45.477777777777774</v>
      </c>
      <c r="F853" s="32">
        <v>176.53488888888887</v>
      </c>
      <c r="G853" s="32">
        <v>0.97777777777777786</v>
      </c>
      <c r="H853" s="37">
        <v>5.5387225943376644E-3</v>
      </c>
      <c r="I853" s="32">
        <v>164.40466666666666</v>
      </c>
      <c r="J853" s="32">
        <v>0.97777777777777786</v>
      </c>
      <c r="K853" s="37">
        <v>5.9473845700514054E-3</v>
      </c>
      <c r="L853" s="32">
        <v>19.679222222222222</v>
      </c>
      <c r="M853" s="32">
        <v>0</v>
      </c>
      <c r="N853" s="37">
        <v>0</v>
      </c>
      <c r="O853" s="32">
        <v>7.5489999999999995</v>
      </c>
      <c r="P853" s="32">
        <v>0</v>
      </c>
      <c r="Q853" s="37">
        <v>0</v>
      </c>
      <c r="R853" s="32">
        <v>6.5302222222222248</v>
      </c>
      <c r="S853" s="32">
        <v>0</v>
      </c>
      <c r="T853" s="37">
        <v>0</v>
      </c>
      <c r="U853" s="32">
        <v>5.6</v>
      </c>
      <c r="V853" s="32">
        <v>0</v>
      </c>
      <c r="W853" s="37">
        <v>0</v>
      </c>
      <c r="X853" s="32">
        <v>47.397777777777783</v>
      </c>
      <c r="Y853" s="32">
        <v>0.26666666666666666</v>
      </c>
      <c r="Z853" s="37">
        <v>5.6261428102583333E-3</v>
      </c>
      <c r="AA853" s="32">
        <v>0</v>
      </c>
      <c r="AB853" s="32">
        <v>0</v>
      </c>
      <c r="AC853" s="37" t="s">
        <v>2466</v>
      </c>
      <c r="AD853" s="32">
        <v>109.45788888888887</v>
      </c>
      <c r="AE853" s="32">
        <v>0.71111111111111114</v>
      </c>
      <c r="AF853" s="37">
        <v>6.4966638615966982E-3</v>
      </c>
      <c r="AG853" s="32">
        <v>0</v>
      </c>
      <c r="AH853" s="32">
        <v>0</v>
      </c>
      <c r="AI853" s="37" t="s">
        <v>2466</v>
      </c>
      <c r="AJ853" s="32">
        <v>0</v>
      </c>
      <c r="AK853" s="32">
        <v>0</v>
      </c>
      <c r="AL853" s="37" t="s">
        <v>2466</v>
      </c>
      <c r="AM853" t="s">
        <v>737</v>
      </c>
      <c r="AN853" s="34">
        <v>5</v>
      </c>
      <c r="AX853"/>
      <c r="AY853"/>
    </row>
    <row r="854" spans="1:51" x14ac:dyDescent="0.25">
      <c r="A854" t="s">
        <v>2364</v>
      </c>
      <c r="B854" t="s">
        <v>1836</v>
      </c>
      <c r="C854" t="s">
        <v>2008</v>
      </c>
      <c r="D854" t="s">
        <v>2279</v>
      </c>
      <c r="E854" s="32">
        <v>53.455555555555556</v>
      </c>
      <c r="F854" s="32">
        <v>196.99666666666667</v>
      </c>
      <c r="G854" s="32">
        <v>0</v>
      </c>
      <c r="H854" s="37">
        <v>0</v>
      </c>
      <c r="I854" s="32">
        <v>176.37333333333333</v>
      </c>
      <c r="J854" s="32">
        <v>0</v>
      </c>
      <c r="K854" s="37">
        <v>0</v>
      </c>
      <c r="L854" s="32">
        <v>42.085555555555551</v>
      </c>
      <c r="M854" s="32">
        <v>0</v>
      </c>
      <c r="N854" s="37">
        <v>0</v>
      </c>
      <c r="O854" s="32">
        <v>21.46222222222222</v>
      </c>
      <c r="P854" s="32">
        <v>0</v>
      </c>
      <c r="Q854" s="37">
        <v>0</v>
      </c>
      <c r="R854" s="32">
        <v>15.29</v>
      </c>
      <c r="S854" s="32">
        <v>0</v>
      </c>
      <c r="T854" s="37">
        <v>0</v>
      </c>
      <c r="U854" s="32">
        <v>5.333333333333333</v>
      </c>
      <c r="V854" s="32">
        <v>0</v>
      </c>
      <c r="W854" s="37">
        <v>0</v>
      </c>
      <c r="X854" s="32">
        <v>42.355555555555554</v>
      </c>
      <c r="Y854" s="32">
        <v>0</v>
      </c>
      <c r="Z854" s="37">
        <v>0</v>
      </c>
      <c r="AA854" s="32">
        <v>0</v>
      </c>
      <c r="AB854" s="32">
        <v>0</v>
      </c>
      <c r="AC854" s="37" t="s">
        <v>2466</v>
      </c>
      <c r="AD854" s="32">
        <v>112.55555555555557</v>
      </c>
      <c r="AE854" s="32">
        <v>0</v>
      </c>
      <c r="AF854" s="37">
        <v>0</v>
      </c>
      <c r="AG854" s="32">
        <v>0</v>
      </c>
      <c r="AH854" s="32">
        <v>0</v>
      </c>
      <c r="AI854" s="37" t="s">
        <v>2466</v>
      </c>
      <c r="AJ854" s="32">
        <v>0</v>
      </c>
      <c r="AK854" s="32">
        <v>0</v>
      </c>
      <c r="AL854" s="37" t="s">
        <v>2466</v>
      </c>
      <c r="AM854" t="s">
        <v>895</v>
      </c>
      <c r="AN854" s="34">
        <v>5</v>
      </c>
      <c r="AX854"/>
      <c r="AY854"/>
    </row>
    <row r="855" spans="1:51" x14ac:dyDescent="0.25">
      <c r="A855" t="s">
        <v>2364</v>
      </c>
      <c r="B855" t="s">
        <v>1627</v>
      </c>
      <c r="C855" t="s">
        <v>2076</v>
      </c>
      <c r="D855" t="s">
        <v>2284</v>
      </c>
      <c r="E855" s="32">
        <v>63.37777777777778</v>
      </c>
      <c r="F855" s="32">
        <v>246.00644444444444</v>
      </c>
      <c r="G855" s="32">
        <v>0</v>
      </c>
      <c r="H855" s="37">
        <v>0</v>
      </c>
      <c r="I855" s="32">
        <v>224.16544444444446</v>
      </c>
      <c r="J855" s="32">
        <v>0</v>
      </c>
      <c r="K855" s="37">
        <v>0</v>
      </c>
      <c r="L855" s="32">
        <v>40.86033333333333</v>
      </c>
      <c r="M855" s="32">
        <v>0</v>
      </c>
      <c r="N855" s="37">
        <v>0</v>
      </c>
      <c r="O855" s="32">
        <v>19.019333333333332</v>
      </c>
      <c r="P855" s="32">
        <v>0</v>
      </c>
      <c r="Q855" s="37">
        <v>0</v>
      </c>
      <c r="R855" s="32">
        <v>16.152111111111108</v>
      </c>
      <c r="S855" s="32">
        <v>0</v>
      </c>
      <c r="T855" s="37">
        <v>0</v>
      </c>
      <c r="U855" s="32">
        <v>5.6888888888888891</v>
      </c>
      <c r="V855" s="32">
        <v>0</v>
      </c>
      <c r="W855" s="37">
        <v>0</v>
      </c>
      <c r="X855" s="32">
        <v>60.529666666666685</v>
      </c>
      <c r="Y855" s="32">
        <v>0</v>
      </c>
      <c r="Z855" s="37">
        <v>0</v>
      </c>
      <c r="AA855" s="32">
        <v>0</v>
      </c>
      <c r="AB855" s="32">
        <v>0</v>
      </c>
      <c r="AC855" s="37" t="s">
        <v>2466</v>
      </c>
      <c r="AD855" s="32">
        <v>144.61644444444443</v>
      </c>
      <c r="AE855" s="32">
        <v>0</v>
      </c>
      <c r="AF855" s="37">
        <v>0</v>
      </c>
      <c r="AG855" s="32">
        <v>0</v>
      </c>
      <c r="AH855" s="32">
        <v>0</v>
      </c>
      <c r="AI855" s="37" t="s">
        <v>2466</v>
      </c>
      <c r="AJ855" s="32">
        <v>0</v>
      </c>
      <c r="AK855" s="32">
        <v>0</v>
      </c>
      <c r="AL855" s="37" t="s">
        <v>2466</v>
      </c>
      <c r="AM855" t="s">
        <v>684</v>
      </c>
      <c r="AN855" s="34">
        <v>5</v>
      </c>
      <c r="AX855"/>
      <c r="AY855"/>
    </row>
    <row r="856" spans="1:51" x14ac:dyDescent="0.25">
      <c r="A856" t="s">
        <v>2364</v>
      </c>
      <c r="B856" t="s">
        <v>1286</v>
      </c>
      <c r="C856" t="s">
        <v>2129</v>
      </c>
      <c r="D856" t="s">
        <v>2312</v>
      </c>
      <c r="E856" s="32">
        <v>40.511111111111113</v>
      </c>
      <c r="F856" s="32">
        <v>135.51722222222224</v>
      </c>
      <c r="G856" s="32">
        <v>1.3333333333333333</v>
      </c>
      <c r="H856" s="37">
        <v>9.8388478709143141E-3</v>
      </c>
      <c r="I856" s="32">
        <v>124.41655555555558</v>
      </c>
      <c r="J856" s="32">
        <v>1.3333333333333333</v>
      </c>
      <c r="K856" s="37">
        <v>1.0716687400479926E-2</v>
      </c>
      <c r="L856" s="32">
        <v>22.354111111111116</v>
      </c>
      <c r="M856" s="32">
        <v>0</v>
      </c>
      <c r="N856" s="37">
        <v>0</v>
      </c>
      <c r="O856" s="32">
        <v>11.253444444444449</v>
      </c>
      <c r="P856" s="32">
        <v>0</v>
      </c>
      <c r="Q856" s="37">
        <v>0</v>
      </c>
      <c r="R856" s="32">
        <v>6.7235555555555546</v>
      </c>
      <c r="S856" s="32">
        <v>0</v>
      </c>
      <c r="T856" s="37">
        <v>0</v>
      </c>
      <c r="U856" s="32">
        <v>4.3771111111111107</v>
      </c>
      <c r="V856" s="32">
        <v>0</v>
      </c>
      <c r="W856" s="37">
        <v>0</v>
      </c>
      <c r="X856" s="32">
        <v>32.914555555555559</v>
      </c>
      <c r="Y856" s="32">
        <v>1.3333333333333333</v>
      </c>
      <c r="Z856" s="37">
        <v>4.0508927154821739E-2</v>
      </c>
      <c r="AA856" s="32">
        <v>0</v>
      </c>
      <c r="AB856" s="32">
        <v>0</v>
      </c>
      <c r="AC856" s="37" t="s">
        <v>2466</v>
      </c>
      <c r="AD856" s="32">
        <v>80.248555555555569</v>
      </c>
      <c r="AE856" s="32">
        <v>0</v>
      </c>
      <c r="AF856" s="37">
        <v>0</v>
      </c>
      <c r="AG856" s="32">
        <v>0</v>
      </c>
      <c r="AH856" s="32">
        <v>0</v>
      </c>
      <c r="AI856" s="37" t="s">
        <v>2466</v>
      </c>
      <c r="AJ856" s="32">
        <v>0</v>
      </c>
      <c r="AK856" s="32">
        <v>0</v>
      </c>
      <c r="AL856" s="37" t="s">
        <v>2466</v>
      </c>
      <c r="AM856" t="s">
        <v>336</v>
      </c>
      <c r="AN856" s="34">
        <v>5</v>
      </c>
      <c r="AX856"/>
      <c r="AY856"/>
    </row>
    <row r="857" spans="1:51" x14ac:dyDescent="0.25">
      <c r="A857" t="s">
        <v>2364</v>
      </c>
      <c r="B857" t="s">
        <v>1859</v>
      </c>
      <c r="C857" t="s">
        <v>2239</v>
      </c>
      <c r="D857" t="s">
        <v>2270</v>
      </c>
      <c r="E857" s="32">
        <v>30.077777777777779</v>
      </c>
      <c r="F857" s="32">
        <v>96.164444444444456</v>
      </c>
      <c r="G857" s="32">
        <v>0.4</v>
      </c>
      <c r="H857" s="37">
        <v>4.1595415260895687E-3</v>
      </c>
      <c r="I857" s="32">
        <v>84.593333333333348</v>
      </c>
      <c r="J857" s="32">
        <v>0.4</v>
      </c>
      <c r="K857" s="37">
        <v>4.7285050043344625E-3</v>
      </c>
      <c r="L857" s="32">
        <v>18.111111111111111</v>
      </c>
      <c r="M857" s="32">
        <v>0.4</v>
      </c>
      <c r="N857" s="37">
        <v>2.2085889570552148E-2</v>
      </c>
      <c r="O857" s="32">
        <v>6.5399999999999991</v>
      </c>
      <c r="P857" s="32">
        <v>0.4</v>
      </c>
      <c r="Q857" s="37">
        <v>6.1162079510703377E-2</v>
      </c>
      <c r="R857" s="32">
        <v>6.2377777777777785</v>
      </c>
      <c r="S857" s="32">
        <v>0</v>
      </c>
      <c r="T857" s="37">
        <v>0</v>
      </c>
      <c r="U857" s="32">
        <v>5.333333333333333</v>
      </c>
      <c r="V857" s="32">
        <v>0</v>
      </c>
      <c r="W857" s="37">
        <v>0</v>
      </c>
      <c r="X857" s="32">
        <v>18.324444444444449</v>
      </c>
      <c r="Y857" s="32">
        <v>0</v>
      </c>
      <c r="Z857" s="37">
        <v>0</v>
      </c>
      <c r="AA857" s="32">
        <v>0</v>
      </c>
      <c r="AB857" s="32">
        <v>0</v>
      </c>
      <c r="AC857" s="37" t="s">
        <v>2466</v>
      </c>
      <c r="AD857" s="32">
        <v>59.644444444444453</v>
      </c>
      <c r="AE857" s="32">
        <v>0</v>
      </c>
      <c r="AF857" s="37">
        <v>0</v>
      </c>
      <c r="AG857" s="32">
        <v>8.4444444444444447E-2</v>
      </c>
      <c r="AH857" s="32">
        <v>0</v>
      </c>
      <c r="AI857" s="37">
        <v>0</v>
      </c>
      <c r="AJ857" s="32">
        <v>0</v>
      </c>
      <c r="AK857" s="32">
        <v>0</v>
      </c>
      <c r="AL857" s="37" t="s">
        <v>2466</v>
      </c>
      <c r="AM857" t="s">
        <v>918</v>
      </c>
      <c r="AN857" s="34">
        <v>5</v>
      </c>
      <c r="AX857"/>
      <c r="AY857"/>
    </row>
    <row r="858" spans="1:51" x14ac:dyDescent="0.25">
      <c r="A858" t="s">
        <v>2364</v>
      </c>
      <c r="B858" t="s">
        <v>1008</v>
      </c>
      <c r="C858" t="s">
        <v>2041</v>
      </c>
      <c r="D858" t="s">
        <v>2304</v>
      </c>
      <c r="E858" s="32">
        <v>42.4</v>
      </c>
      <c r="F858" s="32">
        <v>146.90888888888892</v>
      </c>
      <c r="G858" s="32">
        <v>30.611111111111114</v>
      </c>
      <c r="H858" s="37">
        <v>0.20836799830582822</v>
      </c>
      <c r="I858" s="32">
        <v>137.04777777777778</v>
      </c>
      <c r="J858" s="32">
        <v>30.611111111111114</v>
      </c>
      <c r="K858" s="37">
        <v>0.22336087171546015</v>
      </c>
      <c r="L858" s="32">
        <v>30.41888888888889</v>
      </c>
      <c r="M858" s="32">
        <v>2.8777777777777778</v>
      </c>
      <c r="N858" s="37">
        <v>9.460496036819227E-2</v>
      </c>
      <c r="O858" s="32">
        <v>20.55777777777778</v>
      </c>
      <c r="P858" s="32">
        <v>2.8777777777777778</v>
      </c>
      <c r="Q858" s="37">
        <v>0.13998486650091882</v>
      </c>
      <c r="R858" s="32">
        <v>5.8611111111111098</v>
      </c>
      <c r="S858" s="32">
        <v>0</v>
      </c>
      <c r="T858" s="37">
        <v>0</v>
      </c>
      <c r="U858" s="32">
        <v>4</v>
      </c>
      <c r="V858" s="32">
        <v>0</v>
      </c>
      <c r="W858" s="37">
        <v>0</v>
      </c>
      <c r="X858" s="32">
        <v>29.177777777777788</v>
      </c>
      <c r="Y858" s="32">
        <v>10.522222222222222</v>
      </c>
      <c r="Z858" s="37">
        <v>0.36062452399086048</v>
      </c>
      <c r="AA858" s="32">
        <v>0</v>
      </c>
      <c r="AB858" s="32">
        <v>0</v>
      </c>
      <c r="AC858" s="37" t="s">
        <v>2466</v>
      </c>
      <c r="AD858" s="32">
        <v>87.26888888888891</v>
      </c>
      <c r="AE858" s="32">
        <v>17.211111111111112</v>
      </c>
      <c r="AF858" s="37">
        <v>0.19721932214611287</v>
      </c>
      <c r="AG858" s="32">
        <v>4.3333333333333335E-2</v>
      </c>
      <c r="AH858" s="32">
        <v>0</v>
      </c>
      <c r="AI858" s="37">
        <v>0</v>
      </c>
      <c r="AJ858" s="32">
        <v>0</v>
      </c>
      <c r="AK858" s="32">
        <v>0</v>
      </c>
      <c r="AL858" s="37" t="s">
        <v>2466</v>
      </c>
      <c r="AM858" t="s">
        <v>52</v>
      </c>
      <c r="AN858" s="34">
        <v>5</v>
      </c>
      <c r="AX858"/>
      <c r="AY858"/>
    </row>
    <row r="859" spans="1:51" x14ac:dyDescent="0.25">
      <c r="A859" t="s">
        <v>2364</v>
      </c>
      <c r="B859" t="s">
        <v>1127</v>
      </c>
      <c r="C859" t="s">
        <v>1948</v>
      </c>
      <c r="D859" t="s">
        <v>2276</v>
      </c>
      <c r="E859" s="32">
        <v>80.555555555555557</v>
      </c>
      <c r="F859" s="32">
        <v>160.38977777777779</v>
      </c>
      <c r="G859" s="32">
        <v>19.129222222222218</v>
      </c>
      <c r="H859" s="37">
        <v>0.11926709100330579</v>
      </c>
      <c r="I859" s="32">
        <v>153.1008888888889</v>
      </c>
      <c r="J859" s="32">
        <v>19.129222222222218</v>
      </c>
      <c r="K859" s="37">
        <v>0.12494520679174513</v>
      </c>
      <c r="L859" s="32">
        <v>19.785888888888888</v>
      </c>
      <c r="M859" s="32">
        <v>0.22722222222222224</v>
      </c>
      <c r="N859" s="37">
        <v>1.1484054292340784E-2</v>
      </c>
      <c r="O859" s="32">
        <v>12.497</v>
      </c>
      <c r="P859" s="32">
        <v>0.22722222222222224</v>
      </c>
      <c r="Q859" s="37">
        <v>1.8182141491735797E-2</v>
      </c>
      <c r="R859" s="32">
        <v>1.6</v>
      </c>
      <c r="S859" s="32">
        <v>0</v>
      </c>
      <c r="T859" s="37">
        <v>0</v>
      </c>
      <c r="U859" s="32">
        <v>5.6888888888888891</v>
      </c>
      <c r="V859" s="32">
        <v>0</v>
      </c>
      <c r="W859" s="37">
        <v>0</v>
      </c>
      <c r="X859" s="32">
        <v>46.996999999999993</v>
      </c>
      <c r="Y859" s="32">
        <v>0.64411111111111097</v>
      </c>
      <c r="Z859" s="37">
        <v>1.3705366536398303E-2</v>
      </c>
      <c r="AA859" s="32">
        <v>0</v>
      </c>
      <c r="AB859" s="32">
        <v>0</v>
      </c>
      <c r="AC859" s="37" t="s">
        <v>2466</v>
      </c>
      <c r="AD859" s="32">
        <v>93.606888888888918</v>
      </c>
      <c r="AE859" s="32">
        <v>18.257888888888886</v>
      </c>
      <c r="AF859" s="37">
        <v>0.19504856005374713</v>
      </c>
      <c r="AG859" s="32">
        <v>0</v>
      </c>
      <c r="AH859" s="32">
        <v>0</v>
      </c>
      <c r="AI859" s="37" t="s">
        <v>2466</v>
      </c>
      <c r="AJ859" s="32">
        <v>0</v>
      </c>
      <c r="AK859" s="32">
        <v>0</v>
      </c>
      <c r="AL859" s="37" t="s">
        <v>2466</v>
      </c>
      <c r="AM859" t="s">
        <v>174</v>
      </c>
      <c r="AN859" s="34">
        <v>5</v>
      </c>
      <c r="AX859"/>
      <c r="AY859"/>
    </row>
    <row r="860" spans="1:51" x14ac:dyDescent="0.25">
      <c r="A860" t="s">
        <v>2364</v>
      </c>
      <c r="B860" t="s">
        <v>1749</v>
      </c>
      <c r="C860" t="s">
        <v>1908</v>
      </c>
      <c r="D860" t="s">
        <v>2316</v>
      </c>
      <c r="E860" s="32">
        <v>86.333333333333329</v>
      </c>
      <c r="F860" s="32">
        <v>302.25522222222224</v>
      </c>
      <c r="G860" s="32">
        <v>0</v>
      </c>
      <c r="H860" s="37">
        <v>0</v>
      </c>
      <c r="I860" s="32">
        <v>272.21633333333335</v>
      </c>
      <c r="J860" s="32">
        <v>0</v>
      </c>
      <c r="K860" s="37">
        <v>0</v>
      </c>
      <c r="L860" s="32">
        <v>29.388888888888886</v>
      </c>
      <c r="M860" s="32">
        <v>0</v>
      </c>
      <c r="N860" s="37">
        <v>0</v>
      </c>
      <c r="O860" s="32">
        <v>16.627777777777776</v>
      </c>
      <c r="P860" s="32">
        <v>0</v>
      </c>
      <c r="Q860" s="37">
        <v>0</v>
      </c>
      <c r="R860" s="32">
        <v>7.1722222222222225</v>
      </c>
      <c r="S860" s="32">
        <v>0</v>
      </c>
      <c r="T860" s="37">
        <v>0</v>
      </c>
      <c r="U860" s="32">
        <v>5.5888888888888886</v>
      </c>
      <c r="V860" s="32">
        <v>0</v>
      </c>
      <c r="W860" s="37">
        <v>0</v>
      </c>
      <c r="X860" s="32">
        <v>63.930555555555557</v>
      </c>
      <c r="Y860" s="32">
        <v>0</v>
      </c>
      <c r="Z860" s="37">
        <v>0</v>
      </c>
      <c r="AA860" s="32">
        <v>17.277777777777779</v>
      </c>
      <c r="AB860" s="32">
        <v>0</v>
      </c>
      <c r="AC860" s="37">
        <v>0</v>
      </c>
      <c r="AD860" s="32">
        <v>188.93577777777779</v>
      </c>
      <c r="AE860" s="32">
        <v>0</v>
      </c>
      <c r="AF860" s="37">
        <v>0</v>
      </c>
      <c r="AG860" s="32">
        <v>2.7222222222222223</v>
      </c>
      <c r="AH860" s="32">
        <v>0</v>
      </c>
      <c r="AI860" s="37">
        <v>0</v>
      </c>
      <c r="AJ860" s="32">
        <v>0</v>
      </c>
      <c r="AK860" s="32">
        <v>0</v>
      </c>
      <c r="AL860" s="37" t="s">
        <v>2466</v>
      </c>
      <c r="AM860" t="s">
        <v>808</v>
      </c>
      <c r="AN860" s="34">
        <v>5</v>
      </c>
      <c r="AX860"/>
      <c r="AY860"/>
    </row>
    <row r="861" spans="1:51" x14ac:dyDescent="0.25">
      <c r="A861" t="s">
        <v>2364</v>
      </c>
      <c r="B861" t="s">
        <v>1748</v>
      </c>
      <c r="C861" t="s">
        <v>2025</v>
      </c>
      <c r="D861" t="s">
        <v>2269</v>
      </c>
      <c r="E861" s="32">
        <v>79.222222222222229</v>
      </c>
      <c r="F861" s="32">
        <v>226.23966666666669</v>
      </c>
      <c r="G861" s="32">
        <v>26.38411111111111</v>
      </c>
      <c r="H861" s="37">
        <v>0.11662018203900779</v>
      </c>
      <c r="I861" s="32">
        <v>206.6396666666667</v>
      </c>
      <c r="J861" s="32">
        <v>26.38411111111111</v>
      </c>
      <c r="K861" s="37">
        <v>0.12768173476427294</v>
      </c>
      <c r="L861" s="32">
        <v>33.452777777777776</v>
      </c>
      <c r="M861" s="32">
        <v>0.13333333333333333</v>
      </c>
      <c r="N861" s="37">
        <v>3.9857178443909328E-3</v>
      </c>
      <c r="O861" s="32">
        <v>19.763888888888889</v>
      </c>
      <c r="P861" s="32">
        <v>0.13333333333333333</v>
      </c>
      <c r="Q861" s="37">
        <v>6.746310611384399E-3</v>
      </c>
      <c r="R861" s="32">
        <v>9.1999999999999993</v>
      </c>
      <c r="S861" s="32">
        <v>0</v>
      </c>
      <c r="T861" s="37">
        <v>0</v>
      </c>
      <c r="U861" s="32">
        <v>4.4888888888888889</v>
      </c>
      <c r="V861" s="32">
        <v>0</v>
      </c>
      <c r="W861" s="37">
        <v>0</v>
      </c>
      <c r="X861" s="32">
        <v>69.203555555555567</v>
      </c>
      <c r="Y861" s="32">
        <v>21.814666666666668</v>
      </c>
      <c r="Z861" s="37">
        <v>0.31522465127032645</v>
      </c>
      <c r="AA861" s="32">
        <v>5.9111111111111114</v>
      </c>
      <c r="AB861" s="32">
        <v>0</v>
      </c>
      <c r="AC861" s="37">
        <v>0</v>
      </c>
      <c r="AD861" s="32">
        <v>104.25833333333334</v>
      </c>
      <c r="AE861" s="32">
        <v>1.7416666666666667</v>
      </c>
      <c r="AF861" s="37">
        <v>1.6705299336583806E-2</v>
      </c>
      <c r="AG861" s="32">
        <v>13.41388888888889</v>
      </c>
      <c r="AH861" s="32">
        <v>2.6944444444444446</v>
      </c>
      <c r="AI861" s="37">
        <v>0.20086974528887969</v>
      </c>
      <c r="AJ861" s="32">
        <v>0</v>
      </c>
      <c r="AK861" s="32">
        <v>0</v>
      </c>
      <c r="AL861" s="37" t="s">
        <v>2466</v>
      </c>
      <c r="AM861" t="s">
        <v>807</v>
      </c>
      <c r="AN861" s="34">
        <v>5</v>
      </c>
      <c r="AX861"/>
      <c r="AY861"/>
    </row>
    <row r="862" spans="1:51" x14ac:dyDescent="0.25">
      <c r="A862" t="s">
        <v>2364</v>
      </c>
      <c r="B862" t="s">
        <v>1439</v>
      </c>
      <c r="C862" t="s">
        <v>1966</v>
      </c>
      <c r="D862" t="s">
        <v>2294</v>
      </c>
      <c r="E862" s="32">
        <v>79.044444444444451</v>
      </c>
      <c r="F862" s="32">
        <v>229.78255555555549</v>
      </c>
      <c r="G862" s="32">
        <v>35.222888888888896</v>
      </c>
      <c r="H862" s="37">
        <v>0.15328791519325283</v>
      </c>
      <c r="I862" s="32">
        <v>217.05011111111105</v>
      </c>
      <c r="J862" s="32">
        <v>35.222888888888896</v>
      </c>
      <c r="K862" s="37">
        <v>0.16227998552305645</v>
      </c>
      <c r="L862" s="32">
        <v>18.767888888888891</v>
      </c>
      <c r="M862" s="32">
        <v>3.4326666666666665</v>
      </c>
      <c r="N862" s="37">
        <v>0.18290105440143031</v>
      </c>
      <c r="O862" s="32">
        <v>10.103222222222223</v>
      </c>
      <c r="P862" s="32">
        <v>3.4326666666666665</v>
      </c>
      <c r="Q862" s="37">
        <v>0.3397595926492098</v>
      </c>
      <c r="R862" s="32">
        <v>5.9663333333333339</v>
      </c>
      <c r="S862" s="32">
        <v>0</v>
      </c>
      <c r="T862" s="37">
        <v>0</v>
      </c>
      <c r="U862" s="32">
        <v>2.6983333333333333</v>
      </c>
      <c r="V862" s="32">
        <v>0</v>
      </c>
      <c r="W862" s="37">
        <v>0</v>
      </c>
      <c r="X862" s="32">
        <v>68.35588888888887</v>
      </c>
      <c r="Y862" s="32">
        <v>12.006444444444449</v>
      </c>
      <c r="Z862" s="37">
        <v>0.17564608755158878</v>
      </c>
      <c r="AA862" s="32">
        <v>4.0677777777777777</v>
      </c>
      <c r="AB862" s="32">
        <v>0</v>
      </c>
      <c r="AC862" s="37">
        <v>0</v>
      </c>
      <c r="AD862" s="32">
        <v>115.73955555555551</v>
      </c>
      <c r="AE862" s="32">
        <v>19.783777777777779</v>
      </c>
      <c r="AF862" s="37">
        <v>0.17093359035996536</v>
      </c>
      <c r="AG862" s="32">
        <v>22.851444444444432</v>
      </c>
      <c r="AH862" s="32">
        <v>0</v>
      </c>
      <c r="AI862" s="37">
        <v>0</v>
      </c>
      <c r="AJ862" s="32">
        <v>0</v>
      </c>
      <c r="AK862" s="32">
        <v>0</v>
      </c>
      <c r="AL862" s="37" t="s">
        <v>2466</v>
      </c>
      <c r="AM862" t="s">
        <v>492</v>
      </c>
      <c r="AN862" s="34">
        <v>5</v>
      </c>
      <c r="AX862"/>
      <c r="AY862"/>
    </row>
    <row r="863" spans="1:51" x14ac:dyDescent="0.25">
      <c r="A863" t="s">
        <v>2364</v>
      </c>
      <c r="B863" t="s">
        <v>1880</v>
      </c>
      <c r="C863" t="s">
        <v>1968</v>
      </c>
      <c r="D863" t="s">
        <v>2244</v>
      </c>
      <c r="E863" s="32">
        <v>16.577777777777779</v>
      </c>
      <c r="F863" s="32">
        <v>92.682777777777801</v>
      </c>
      <c r="G863" s="32">
        <v>0</v>
      </c>
      <c r="H863" s="37">
        <v>0</v>
      </c>
      <c r="I863" s="32">
        <v>74.26700000000001</v>
      </c>
      <c r="J863" s="32">
        <v>0</v>
      </c>
      <c r="K863" s="37">
        <v>0</v>
      </c>
      <c r="L863" s="32">
        <v>27.005111111111113</v>
      </c>
      <c r="M863" s="32">
        <v>0</v>
      </c>
      <c r="N863" s="37">
        <v>0</v>
      </c>
      <c r="O863" s="32">
        <v>14.861555555555558</v>
      </c>
      <c r="P863" s="32">
        <v>0</v>
      </c>
      <c r="Q863" s="37">
        <v>0</v>
      </c>
      <c r="R863" s="32">
        <v>7.165333333333332</v>
      </c>
      <c r="S863" s="32">
        <v>0</v>
      </c>
      <c r="T863" s="37">
        <v>0</v>
      </c>
      <c r="U863" s="32">
        <v>4.9782222222222217</v>
      </c>
      <c r="V863" s="32">
        <v>0</v>
      </c>
      <c r="W863" s="37">
        <v>0</v>
      </c>
      <c r="X863" s="32">
        <v>15.891555555555563</v>
      </c>
      <c r="Y863" s="32">
        <v>0</v>
      </c>
      <c r="Z863" s="37">
        <v>0</v>
      </c>
      <c r="AA863" s="32">
        <v>6.2722222222222239</v>
      </c>
      <c r="AB863" s="32">
        <v>0</v>
      </c>
      <c r="AC863" s="37">
        <v>0</v>
      </c>
      <c r="AD863" s="32">
        <v>43.513888888888893</v>
      </c>
      <c r="AE863" s="32">
        <v>0</v>
      </c>
      <c r="AF863" s="37">
        <v>0</v>
      </c>
      <c r="AG863" s="32">
        <v>0</v>
      </c>
      <c r="AH863" s="32">
        <v>0</v>
      </c>
      <c r="AI863" s="37" t="s">
        <v>2466</v>
      </c>
      <c r="AJ863" s="32">
        <v>0</v>
      </c>
      <c r="AK863" s="32">
        <v>0</v>
      </c>
      <c r="AL863" s="37" t="s">
        <v>2466</v>
      </c>
      <c r="AM863" t="s">
        <v>939</v>
      </c>
      <c r="AN863" s="34">
        <v>5</v>
      </c>
      <c r="AX863"/>
      <c r="AY863"/>
    </row>
    <row r="864" spans="1:51" x14ac:dyDescent="0.25">
      <c r="A864" t="s">
        <v>2364</v>
      </c>
      <c r="B864" t="s">
        <v>1363</v>
      </c>
      <c r="C864" t="s">
        <v>1920</v>
      </c>
      <c r="D864" t="s">
        <v>2280</v>
      </c>
      <c r="E864" s="32">
        <v>82.211111111111109</v>
      </c>
      <c r="F864" s="32">
        <v>259.28855555555555</v>
      </c>
      <c r="G864" s="32">
        <v>0</v>
      </c>
      <c r="H864" s="37">
        <v>0</v>
      </c>
      <c r="I864" s="32">
        <v>233.34922222222224</v>
      </c>
      <c r="J864" s="32">
        <v>0</v>
      </c>
      <c r="K864" s="37">
        <v>0</v>
      </c>
      <c r="L864" s="32">
        <v>47.230333333333306</v>
      </c>
      <c r="M864" s="32">
        <v>0</v>
      </c>
      <c r="N864" s="37">
        <v>0</v>
      </c>
      <c r="O864" s="32">
        <v>36.459777777777752</v>
      </c>
      <c r="P864" s="32">
        <v>0</v>
      </c>
      <c r="Q864" s="37">
        <v>0</v>
      </c>
      <c r="R864" s="32">
        <v>5.8615555555555554</v>
      </c>
      <c r="S864" s="32">
        <v>0</v>
      </c>
      <c r="T864" s="37">
        <v>0</v>
      </c>
      <c r="U864" s="32">
        <v>4.9089999999999998</v>
      </c>
      <c r="V864" s="32">
        <v>0</v>
      </c>
      <c r="W864" s="37">
        <v>0</v>
      </c>
      <c r="X864" s="32">
        <v>43.577222222222225</v>
      </c>
      <c r="Y864" s="32">
        <v>0</v>
      </c>
      <c r="Z864" s="37">
        <v>0</v>
      </c>
      <c r="AA864" s="32">
        <v>15.16877777777778</v>
      </c>
      <c r="AB864" s="32">
        <v>0</v>
      </c>
      <c r="AC864" s="37">
        <v>0</v>
      </c>
      <c r="AD864" s="32">
        <v>127.30322222222225</v>
      </c>
      <c r="AE864" s="32">
        <v>0</v>
      </c>
      <c r="AF864" s="37">
        <v>0</v>
      </c>
      <c r="AG864" s="32">
        <v>26.009</v>
      </c>
      <c r="AH864" s="32">
        <v>0</v>
      </c>
      <c r="AI864" s="37">
        <v>0</v>
      </c>
      <c r="AJ864" s="32">
        <v>0</v>
      </c>
      <c r="AK864" s="32">
        <v>0</v>
      </c>
      <c r="AL864" s="37" t="s">
        <v>2466</v>
      </c>
      <c r="AM864" t="s">
        <v>415</v>
      </c>
      <c r="AN864" s="34">
        <v>5</v>
      </c>
      <c r="AX864"/>
      <c r="AY864"/>
    </row>
    <row r="865" spans="1:51" x14ac:dyDescent="0.25">
      <c r="A865" t="s">
        <v>2364</v>
      </c>
      <c r="B865" t="s">
        <v>1390</v>
      </c>
      <c r="C865" t="s">
        <v>1911</v>
      </c>
      <c r="D865" t="s">
        <v>2260</v>
      </c>
      <c r="E865" s="32">
        <v>79.966666666666669</v>
      </c>
      <c r="F865" s="32">
        <v>248.42244444444447</v>
      </c>
      <c r="G865" s="32">
        <v>29.257444444444449</v>
      </c>
      <c r="H865" s="37">
        <v>0.1177729512720715</v>
      </c>
      <c r="I865" s="32">
        <v>222.19322222222226</v>
      </c>
      <c r="J865" s="32">
        <v>29.257444444444449</v>
      </c>
      <c r="K865" s="37">
        <v>0.13167568367671981</v>
      </c>
      <c r="L865" s="32">
        <v>36.805222222222213</v>
      </c>
      <c r="M865" s="32">
        <v>3.6537777777777776</v>
      </c>
      <c r="N865" s="37">
        <v>9.9273351909602223E-2</v>
      </c>
      <c r="O865" s="32">
        <v>19.303888888888885</v>
      </c>
      <c r="P865" s="32">
        <v>3.6537777777777776</v>
      </c>
      <c r="Q865" s="37">
        <v>0.18927677209543273</v>
      </c>
      <c r="R865" s="32">
        <v>11.812444444444441</v>
      </c>
      <c r="S865" s="32">
        <v>0</v>
      </c>
      <c r="T865" s="37">
        <v>0</v>
      </c>
      <c r="U865" s="32">
        <v>5.6888888888888891</v>
      </c>
      <c r="V865" s="32">
        <v>0</v>
      </c>
      <c r="W865" s="37">
        <v>0</v>
      </c>
      <c r="X865" s="32">
        <v>69.361000000000004</v>
      </c>
      <c r="Y865" s="32">
        <v>19.11344444444445</v>
      </c>
      <c r="Z865" s="37">
        <v>0.27556471856582876</v>
      </c>
      <c r="AA865" s="32">
        <v>8.7278888888888861</v>
      </c>
      <c r="AB865" s="32">
        <v>0</v>
      </c>
      <c r="AC865" s="37">
        <v>0</v>
      </c>
      <c r="AD865" s="32">
        <v>133.42722222222224</v>
      </c>
      <c r="AE865" s="32">
        <v>6.4902222222222221</v>
      </c>
      <c r="AF865" s="37">
        <v>4.8642414299930457E-2</v>
      </c>
      <c r="AG865" s="32">
        <v>0.10111111111111111</v>
      </c>
      <c r="AH865" s="32">
        <v>0</v>
      </c>
      <c r="AI865" s="37">
        <v>0</v>
      </c>
      <c r="AJ865" s="32">
        <v>0</v>
      </c>
      <c r="AK865" s="32">
        <v>0</v>
      </c>
      <c r="AL865" s="37" t="s">
        <v>2466</v>
      </c>
      <c r="AM865" t="s">
        <v>442</v>
      </c>
      <c r="AN865" s="34">
        <v>5</v>
      </c>
      <c r="AX865"/>
      <c r="AY865"/>
    </row>
    <row r="866" spans="1:51" x14ac:dyDescent="0.25">
      <c r="A866" t="s">
        <v>2364</v>
      </c>
      <c r="B866" t="s">
        <v>949</v>
      </c>
      <c r="C866" t="s">
        <v>2184</v>
      </c>
      <c r="D866" t="s">
        <v>2293</v>
      </c>
      <c r="E866" s="32">
        <v>84.766666666666666</v>
      </c>
      <c r="F866" s="32">
        <v>411.52211111111114</v>
      </c>
      <c r="G866" s="32">
        <v>62.602777777777774</v>
      </c>
      <c r="H866" s="37">
        <v>0.15212494319867784</v>
      </c>
      <c r="I866" s="32">
        <v>373.76377777777782</v>
      </c>
      <c r="J866" s="32">
        <v>62.602777777777774</v>
      </c>
      <c r="K866" s="37">
        <v>0.16749289658292787</v>
      </c>
      <c r="L866" s="32">
        <v>116.03055555555555</v>
      </c>
      <c r="M866" s="32">
        <v>16.455555555555556</v>
      </c>
      <c r="N866" s="37">
        <v>0.14182088051518998</v>
      </c>
      <c r="O866" s="32">
        <v>84.158333333333331</v>
      </c>
      <c r="P866" s="32">
        <v>16.455555555555556</v>
      </c>
      <c r="Q866" s="37">
        <v>0.19553091065121961</v>
      </c>
      <c r="R866" s="32">
        <v>26.361111111111111</v>
      </c>
      <c r="S866" s="32">
        <v>0</v>
      </c>
      <c r="T866" s="37">
        <v>0</v>
      </c>
      <c r="U866" s="32">
        <v>5.5111111111111111</v>
      </c>
      <c r="V866" s="32">
        <v>0</v>
      </c>
      <c r="W866" s="37">
        <v>0</v>
      </c>
      <c r="X866" s="32">
        <v>107.89166666666667</v>
      </c>
      <c r="Y866" s="32">
        <v>15.144444444444444</v>
      </c>
      <c r="Z866" s="37">
        <v>0.1403671378182848</v>
      </c>
      <c r="AA866" s="32">
        <v>5.8861111111111111</v>
      </c>
      <c r="AB866" s="32">
        <v>0</v>
      </c>
      <c r="AC866" s="37">
        <v>0</v>
      </c>
      <c r="AD866" s="32">
        <v>181.71377777777781</v>
      </c>
      <c r="AE866" s="32">
        <v>31.002777777777776</v>
      </c>
      <c r="AF866" s="37">
        <v>0.1706132476960103</v>
      </c>
      <c r="AG866" s="32">
        <v>0</v>
      </c>
      <c r="AH866" s="32">
        <v>0</v>
      </c>
      <c r="AI866" s="37" t="s">
        <v>2466</v>
      </c>
      <c r="AJ866" s="32">
        <v>0</v>
      </c>
      <c r="AK866" s="32">
        <v>0</v>
      </c>
      <c r="AL866" s="37" t="s">
        <v>2466</v>
      </c>
      <c r="AM866" t="s">
        <v>799</v>
      </c>
      <c r="AN866" s="34">
        <v>5</v>
      </c>
      <c r="AX866"/>
      <c r="AY866"/>
    </row>
    <row r="867" spans="1:51" x14ac:dyDescent="0.25">
      <c r="A867" t="s">
        <v>2364</v>
      </c>
      <c r="B867" t="s">
        <v>1809</v>
      </c>
      <c r="C867" t="s">
        <v>2048</v>
      </c>
      <c r="D867" t="s">
        <v>2243</v>
      </c>
      <c r="E867" s="32">
        <v>38.677777777777777</v>
      </c>
      <c r="F867" s="32">
        <v>146.83611111111111</v>
      </c>
      <c r="G867" s="32">
        <v>0</v>
      </c>
      <c r="H867" s="37">
        <v>0</v>
      </c>
      <c r="I867" s="32">
        <v>135.4027777777778</v>
      </c>
      <c r="J867" s="32">
        <v>0</v>
      </c>
      <c r="K867" s="37">
        <v>0</v>
      </c>
      <c r="L867" s="32">
        <v>16.102777777777778</v>
      </c>
      <c r="M867" s="32">
        <v>0</v>
      </c>
      <c r="N867" s="37">
        <v>0</v>
      </c>
      <c r="O867" s="32">
        <v>4.6694444444444443</v>
      </c>
      <c r="P867" s="32">
        <v>0</v>
      </c>
      <c r="Q867" s="37">
        <v>0</v>
      </c>
      <c r="R867" s="32">
        <v>5.8416666666666668</v>
      </c>
      <c r="S867" s="32">
        <v>0</v>
      </c>
      <c r="T867" s="37">
        <v>0</v>
      </c>
      <c r="U867" s="32">
        <v>5.5916666666666668</v>
      </c>
      <c r="V867" s="32">
        <v>0</v>
      </c>
      <c r="W867" s="37">
        <v>0</v>
      </c>
      <c r="X867" s="32">
        <v>49.341666666666669</v>
      </c>
      <c r="Y867" s="32">
        <v>0</v>
      </c>
      <c r="Z867" s="37">
        <v>0</v>
      </c>
      <c r="AA867" s="32">
        <v>0</v>
      </c>
      <c r="AB867" s="32">
        <v>0</v>
      </c>
      <c r="AC867" s="37" t="s">
        <v>2466</v>
      </c>
      <c r="AD867" s="32">
        <v>56.394444444444446</v>
      </c>
      <c r="AE867" s="32">
        <v>0</v>
      </c>
      <c r="AF867" s="37">
        <v>0</v>
      </c>
      <c r="AG867" s="32">
        <v>24.997222222222224</v>
      </c>
      <c r="AH867" s="32">
        <v>0</v>
      </c>
      <c r="AI867" s="37">
        <v>0</v>
      </c>
      <c r="AJ867" s="32">
        <v>0</v>
      </c>
      <c r="AK867" s="32">
        <v>0</v>
      </c>
      <c r="AL867" s="37" t="s">
        <v>2466</v>
      </c>
      <c r="AM867" t="s">
        <v>868</v>
      </c>
      <c r="AN867" s="34">
        <v>5</v>
      </c>
      <c r="AX867"/>
      <c r="AY867"/>
    </row>
    <row r="868" spans="1:51" x14ac:dyDescent="0.25">
      <c r="A868" t="s">
        <v>2364</v>
      </c>
      <c r="B868" t="s">
        <v>1397</v>
      </c>
      <c r="C868" t="s">
        <v>2019</v>
      </c>
      <c r="D868" t="s">
        <v>2295</v>
      </c>
      <c r="E868" s="32">
        <v>73.577777777777783</v>
      </c>
      <c r="F868" s="32">
        <v>267.30188888888893</v>
      </c>
      <c r="G868" s="32">
        <v>0.60022222222222221</v>
      </c>
      <c r="H868" s="37">
        <v>2.2454844023632038E-3</v>
      </c>
      <c r="I868" s="32">
        <v>241.63522222222224</v>
      </c>
      <c r="J868" s="32">
        <v>0.60022222222222221</v>
      </c>
      <c r="K868" s="37">
        <v>2.4840013666145985E-3</v>
      </c>
      <c r="L868" s="32">
        <v>35.158333333333339</v>
      </c>
      <c r="M868" s="32">
        <v>0</v>
      </c>
      <c r="N868" s="37">
        <v>0</v>
      </c>
      <c r="O868" s="32">
        <v>24.908333333333335</v>
      </c>
      <c r="P868" s="32">
        <v>0</v>
      </c>
      <c r="Q868" s="37">
        <v>0</v>
      </c>
      <c r="R868" s="32">
        <v>5.166666666666667</v>
      </c>
      <c r="S868" s="32">
        <v>0</v>
      </c>
      <c r="T868" s="37">
        <v>0</v>
      </c>
      <c r="U868" s="32">
        <v>5.083333333333333</v>
      </c>
      <c r="V868" s="32">
        <v>0</v>
      </c>
      <c r="W868" s="37">
        <v>0</v>
      </c>
      <c r="X868" s="32">
        <v>56.952777777777776</v>
      </c>
      <c r="Y868" s="32">
        <v>0</v>
      </c>
      <c r="Z868" s="37">
        <v>0</v>
      </c>
      <c r="AA868" s="32">
        <v>15.416666666666666</v>
      </c>
      <c r="AB868" s="32">
        <v>0</v>
      </c>
      <c r="AC868" s="37">
        <v>0</v>
      </c>
      <c r="AD868" s="32">
        <v>159.77411111111113</v>
      </c>
      <c r="AE868" s="32">
        <v>0.60022222222222221</v>
      </c>
      <c r="AF868" s="37">
        <v>3.7566926083839195E-3</v>
      </c>
      <c r="AG868" s="32">
        <v>0</v>
      </c>
      <c r="AH868" s="32">
        <v>0</v>
      </c>
      <c r="AI868" s="37" t="s">
        <v>2466</v>
      </c>
      <c r="AJ868" s="32">
        <v>0</v>
      </c>
      <c r="AK868" s="32">
        <v>0</v>
      </c>
      <c r="AL868" s="37" t="s">
        <v>2466</v>
      </c>
      <c r="AM868" t="s">
        <v>449</v>
      </c>
      <c r="AN868" s="34">
        <v>5</v>
      </c>
      <c r="AX868"/>
      <c r="AY868"/>
    </row>
    <row r="869" spans="1:51" x14ac:dyDescent="0.25">
      <c r="A869" t="s">
        <v>2364</v>
      </c>
      <c r="B869" t="s">
        <v>1167</v>
      </c>
      <c r="C869" t="s">
        <v>1968</v>
      </c>
      <c r="D869" t="s">
        <v>2258</v>
      </c>
      <c r="E869" s="32">
        <v>75.588888888888889</v>
      </c>
      <c r="F869" s="32">
        <v>260.26577777777777</v>
      </c>
      <c r="G869" s="32">
        <v>70.472111111111118</v>
      </c>
      <c r="H869" s="37">
        <v>0.2707697942957456</v>
      </c>
      <c r="I869" s="32">
        <v>243.35988888888886</v>
      </c>
      <c r="J869" s="32">
        <v>62.480666666666664</v>
      </c>
      <c r="K869" s="37">
        <v>0.25674184415490731</v>
      </c>
      <c r="L869" s="32">
        <v>49.857000000000006</v>
      </c>
      <c r="M869" s="32">
        <v>7.9914444444444444</v>
      </c>
      <c r="N869" s="37">
        <v>0.16028731059719684</v>
      </c>
      <c r="O869" s="32">
        <v>32.951111111111118</v>
      </c>
      <c r="P869" s="32">
        <v>0</v>
      </c>
      <c r="Q869" s="37">
        <v>0</v>
      </c>
      <c r="R869" s="32">
        <v>11.572555555555555</v>
      </c>
      <c r="S869" s="32">
        <v>7.9914444444444444</v>
      </c>
      <c r="T869" s="37">
        <v>0.69055140034372509</v>
      </c>
      <c r="U869" s="32">
        <v>5.333333333333333</v>
      </c>
      <c r="V869" s="32">
        <v>0</v>
      </c>
      <c r="W869" s="37">
        <v>0</v>
      </c>
      <c r="X869" s="32">
        <v>58.889444444444429</v>
      </c>
      <c r="Y869" s="32">
        <v>34.086111111111109</v>
      </c>
      <c r="Z869" s="37">
        <v>0.57881529419533784</v>
      </c>
      <c r="AA869" s="32">
        <v>0</v>
      </c>
      <c r="AB869" s="32">
        <v>0</v>
      </c>
      <c r="AC869" s="37" t="s">
        <v>2466</v>
      </c>
      <c r="AD869" s="32">
        <v>151.51933333333332</v>
      </c>
      <c r="AE869" s="32">
        <v>28.394555555555559</v>
      </c>
      <c r="AF869" s="37">
        <v>0.18739889445717969</v>
      </c>
      <c r="AG869" s="32">
        <v>0</v>
      </c>
      <c r="AH869" s="32">
        <v>0</v>
      </c>
      <c r="AI869" s="37" t="s">
        <v>2466</v>
      </c>
      <c r="AJ869" s="32">
        <v>0</v>
      </c>
      <c r="AK869" s="32">
        <v>0</v>
      </c>
      <c r="AL869" s="37" t="s">
        <v>2466</v>
      </c>
      <c r="AM869" t="s">
        <v>215</v>
      </c>
      <c r="AN869" s="34">
        <v>5</v>
      </c>
      <c r="AX869"/>
      <c r="AY869"/>
    </row>
    <row r="870" spans="1:51" x14ac:dyDescent="0.25">
      <c r="A870" t="s">
        <v>2364</v>
      </c>
      <c r="B870" t="s">
        <v>1171</v>
      </c>
      <c r="C870" t="s">
        <v>1887</v>
      </c>
      <c r="D870" t="s">
        <v>2294</v>
      </c>
      <c r="E870" s="32">
        <v>42.322222222222223</v>
      </c>
      <c r="F870" s="32">
        <v>146.17000000000007</v>
      </c>
      <c r="G870" s="32">
        <v>0</v>
      </c>
      <c r="H870" s="37">
        <v>0</v>
      </c>
      <c r="I870" s="32">
        <v>126.80544444444449</v>
      </c>
      <c r="J870" s="32">
        <v>0</v>
      </c>
      <c r="K870" s="37">
        <v>0</v>
      </c>
      <c r="L870" s="32">
        <v>24.720222222222212</v>
      </c>
      <c r="M870" s="32">
        <v>0</v>
      </c>
      <c r="N870" s="37">
        <v>0</v>
      </c>
      <c r="O870" s="32">
        <v>13.90188888888888</v>
      </c>
      <c r="P870" s="32">
        <v>0</v>
      </c>
      <c r="Q870" s="37">
        <v>0</v>
      </c>
      <c r="R870" s="32">
        <v>6.8572222222222203</v>
      </c>
      <c r="S870" s="32">
        <v>0</v>
      </c>
      <c r="T870" s="37">
        <v>0</v>
      </c>
      <c r="U870" s="32">
        <v>3.9611111111111112</v>
      </c>
      <c r="V870" s="32">
        <v>0</v>
      </c>
      <c r="W870" s="37">
        <v>0</v>
      </c>
      <c r="X870" s="32">
        <v>42.214777777777783</v>
      </c>
      <c r="Y870" s="32">
        <v>0</v>
      </c>
      <c r="Z870" s="37">
        <v>0</v>
      </c>
      <c r="AA870" s="32">
        <v>8.5462222222222231</v>
      </c>
      <c r="AB870" s="32">
        <v>0</v>
      </c>
      <c r="AC870" s="37">
        <v>0</v>
      </c>
      <c r="AD870" s="32">
        <v>66.664666666666719</v>
      </c>
      <c r="AE870" s="32">
        <v>0</v>
      </c>
      <c r="AF870" s="37">
        <v>0</v>
      </c>
      <c r="AG870" s="32">
        <v>4.0241111111111119</v>
      </c>
      <c r="AH870" s="32">
        <v>0</v>
      </c>
      <c r="AI870" s="37">
        <v>0</v>
      </c>
      <c r="AJ870" s="32">
        <v>0</v>
      </c>
      <c r="AK870" s="32">
        <v>0</v>
      </c>
      <c r="AL870" s="37" t="s">
        <v>2466</v>
      </c>
      <c r="AM870" t="s">
        <v>219</v>
      </c>
      <c r="AN870" s="34">
        <v>5</v>
      </c>
      <c r="AX870"/>
      <c r="AY870"/>
    </row>
    <row r="871" spans="1:51" x14ac:dyDescent="0.25">
      <c r="A871" t="s">
        <v>2364</v>
      </c>
      <c r="B871" t="s">
        <v>1758</v>
      </c>
      <c r="C871" t="s">
        <v>1957</v>
      </c>
      <c r="D871" t="s">
        <v>2321</v>
      </c>
      <c r="E871" s="32">
        <v>27.744444444444444</v>
      </c>
      <c r="F871" s="32">
        <v>42.759444444444441</v>
      </c>
      <c r="G871" s="32">
        <v>2.9172222222222226</v>
      </c>
      <c r="H871" s="37">
        <v>6.8224044070835571E-2</v>
      </c>
      <c r="I871" s="32">
        <v>34.546111111111102</v>
      </c>
      <c r="J871" s="32">
        <v>2.9172222222222226</v>
      </c>
      <c r="K871" s="37">
        <v>8.4444301497193799E-2</v>
      </c>
      <c r="L871" s="32">
        <v>6.8822222222222207</v>
      </c>
      <c r="M871" s="32">
        <v>0</v>
      </c>
      <c r="N871" s="37">
        <v>0</v>
      </c>
      <c r="O871" s="32">
        <v>4.3577777777777769</v>
      </c>
      <c r="P871" s="32">
        <v>0</v>
      </c>
      <c r="Q871" s="37">
        <v>0</v>
      </c>
      <c r="R871" s="32">
        <v>0</v>
      </c>
      <c r="S871" s="32">
        <v>0</v>
      </c>
      <c r="T871" s="37" t="s">
        <v>2466</v>
      </c>
      <c r="U871" s="32">
        <v>2.5244444444444438</v>
      </c>
      <c r="V871" s="32">
        <v>0</v>
      </c>
      <c r="W871" s="37">
        <v>0</v>
      </c>
      <c r="X871" s="32">
        <v>9.0666666666666647</v>
      </c>
      <c r="Y871" s="32">
        <v>2.0066666666666668</v>
      </c>
      <c r="Z871" s="37">
        <v>0.22132352941176478</v>
      </c>
      <c r="AA871" s="32">
        <v>5.6888888888888891</v>
      </c>
      <c r="AB871" s="32">
        <v>0</v>
      </c>
      <c r="AC871" s="37">
        <v>0</v>
      </c>
      <c r="AD871" s="32">
        <v>21.121666666666663</v>
      </c>
      <c r="AE871" s="32">
        <v>0.91055555555555556</v>
      </c>
      <c r="AF871" s="37">
        <v>4.3110023935400726E-2</v>
      </c>
      <c r="AG871" s="32">
        <v>0</v>
      </c>
      <c r="AH871" s="32">
        <v>0</v>
      </c>
      <c r="AI871" s="37" t="s">
        <v>2466</v>
      </c>
      <c r="AJ871" s="32">
        <v>0</v>
      </c>
      <c r="AK871" s="32">
        <v>0</v>
      </c>
      <c r="AL871" s="37" t="s">
        <v>2466</v>
      </c>
      <c r="AM871" t="s">
        <v>817</v>
      </c>
      <c r="AN871" s="34">
        <v>5</v>
      </c>
      <c r="AX871"/>
      <c r="AY871"/>
    </row>
    <row r="872" spans="1:51" x14ac:dyDescent="0.25">
      <c r="A872" t="s">
        <v>2364</v>
      </c>
      <c r="B872" t="s">
        <v>1865</v>
      </c>
      <c r="C872" t="s">
        <v>2163</v>
      </c>
      <c r="D872" t="s">
        <v>2266</v>
      </c>
      <c r="E872" s="32">
        <v>46.6</v>
      </c>
      <c r="F872" s="32">
        <v>195.50622222222222</v>
      </c>
      <c r="G872" s="32">
        <v>0</v>
      </c>
      <c r="H872" s="37">
        <v>0</v>
      </c>
      <c r="I872" s="32">
        <v>168.37677777777779</v>
      </c>
      <c r="J872" s="32">
        <v>0</v>
      </c>
      <c r="K872" s="37">
        <v>0</v>
      </c>
      <c r="L872" s="32">
        <v>52.219888888888875</v>
      </c>
      <c r="M872" s="32">
        <v>0</v>
      </c>
      <c r="N872" s="37">
        <v>0</v>
      </c>
      <c r="O872" s="32">
        <v>32.722111111111104</v>
      </c>
      <c r="P872" s="32">
        <v>0</v>
      </c>
      <c r="Q872" s="37">
        <v>0</v>
      </c>
      <c r="R872" s="32">
        <v>14.197777777777777</v>
      </c>
      <c r="S872" s="32">
        <v>0</v>
      </c>
      <c r="T872" s="37">
        <v>0</v>
      </c>
      <c r="U872" s="32">
        <v>5.3</v>
      </c>
      <c r="V872" s="32">
        <v>0</v>
      </c>
      <c r="W872" s="37">
        <v>0</v>
      </c>
      <c r="X872" s="32">
        <v>55.306111111111115</v>
      </c>
      <c r="Y872" s="32">
        <v>0</v>
      </c>
      <c r="Z872" s="37">
        <v>0</v>
      </c>
      <c r="AA872" s="32">
        <v>7.6316666666666668</v>
      </c>
      <c r="AB872" s="32">
        <v>0</v>
      </c>
      <c r="AC872" s="37">
        <v>0</v>
      </c>
      <c r="AD872" s="32">
        <v>64.619333333333344</v>
      </c>
      <c r="AE872" s="32">
        <v>0</v>
      </c>
      <c r="AF872" s="37">
        <v>0</v>
      </c>
      <c r="AG872" s="32">
        <v>10.471444444444442</v>
      </c>
      <c r="AH872" s="32">
        <v>0</v>
      </c>
      <c r="AI872" s="37">
        <v>0</v>
      </c>
      <c r="AJ872" s="32">
        <v>5.257777777777779</v>
      </c>
      <c r="AK872" s="32">
        <v>0</v>
      </c>
      <c r="AL872" s="37">
        <v>0</v>
      </c>
      <c r="AM872" t="s">
        <v>924</v>
      </c>
      <c r="AN872" s="34">
        <v>5</v>
      </c>
      <c r="AX872"/>
      <c r="AY872"/>
    </row>
    <row r="873" spans="1:51" x14ac:dyDescent="0.25">
      <c r="A873" t="s">
        <v>2364</v>
      </c>
      <c r="B873" t="s">
        <v>1539</v>
      </c>
      <c r="C873" t="s">
        <v>1965</v>
      </c>
      <c r="D873" t="s">
        <v>2290</v>
      </c>
      <c r="E873" s="32">
        <v>71.8</v>
      </c>
      <c r="F873" s="32">
        <v>208.0048888888889</v>
      </c>
      <c r="G873" s="32">
        <v>0</v>
      </c>
      <c r="H873" s="37">
        <v>0</v>
      </c>
      <c r="I873" s="32">
        <v>197.95855555555556</v>
      </c>
      <c r="J873" s="32">
        <v>0</v>
      </c>
      <c r="K873" s="37">
        <v>0</v>
      </c>
      <c r="L873" s="32">
        <v>17.355666666666664</v>
      </c>
      <c r="M873" s="32">
        <v>0</v>
      </c>
      <c r="N873" s="37">
        <v>0</v>
      </c>
      <c r="O873" s="32">
        <v>11.002888888888888</v>
      </c>
      <c r="P873" s="32">
        <v>0</v>
      </c>
      <c r="Q873" s="37">
        <v>0</v>
      </c>
      <c r="R873" s="32">
        <v>0</v>
      </c>
      <c r="S873" s="32">
        <v>0</v>
      </c>
      <c r="T873" s="37" t="s">
        <v>2466</v>
      </c>
      <c r="U873" s="32">
        <v>6.3527777777777779</v>
      </c>
      <c r="V873" s="32">
        <v>0</v>
      </c>
      <c r="W873" s="37">
        <v>0</v>
      </c>
      <c r="X873" s="32">
        <v>59.648666666666671</v>
      </c>
      <c r="Y873" s="32">
        <v>0</v>
      </c>
      <c r="Z873" s="37">
        <v>0</v>
      </c>
      <c r="AA873" s="32">
        <v>3.6935555555555561</v>
      </c>
      <c r="AB873" s="32">
        <v>0</v>
      </c>
      <c r="AC873" s="37">
        <v>0</v>
      </c>
      <c r="AD873" s="32">
        <v>127.30700000000002</v>
      </c>
      <c r="AE873" s="32">
        <v>0</v>
      </c>
      <c r="AF873" s="37">
        <v>0</v>
      </c>
      <c r="AG873" s="32">
        <v>0</v>
      </c>
      <c r="AH873" s="32">
        <v>0</v>
      </c>
      <c r="AI873" s="37" t="s">
        <v>2466</v>
      </c>
      <c r="AJ873" s="32">
        <v>0</v>
      </c>
      <c r="AK873" s="32">
        <v>0</v>
      </c>
      <c r="AL873" s="37" t="s">
        <v>2466</v>
      </c>
      <c r="AM873" t="s">
        <v>594</v>
      </c>
      <c r="AN873" s="34">
        <v>5</v>
      </c>
      <c r="AX873"/>
      <c r="AY873"/>
    </row>
    <row r="874" spans="1:51" x14ac:dyDescent="0.25">
      <c r="A874" t="s">
        <v>2364</v>
      </c>
      <c r="B874" t="s">
        <v>1386</v>
      </c>
      <c r="C874" t="s">
        <v>2155</v>
      </c>
      <c r="D874" t="s">
        <v>2308</v>
      </c>
      <c r="E874" s="32">
        <v>122.88888888888889</v>
      </c>
      <c r="F874" s="32">
        <v>339.54866666666663</v>
      </c>
      <c r="G874" s="32">
        <v>0</v>
      </c>
      <c r="H874" s="37">
        <v>0</v>
      </c>
      <c r="I874" s="32">
        <v>312.3189999999999</v>
      </c>
      <c r="J874" s="32">
        <v>0</v>
      </c>
      <c r="K874" s="37">
        <v>0</v>
      </c>
      <c r="L874" s="32">
        <v>75.154444444444437</v>
      </c>
      <c r="M874" s="32">
        <v>0</v>
      </c>
      <c r="N874" s="37">
        <v>0</v>
      </c>
      <c r="O874" s="32">
        <v>60.80844444444444</v>
      </c>
      <c r="P874" s="32">
        <v>0</v>
      </c>
      <c r="Q874" s="37">
        <v>0</v>
      </c>
      <c r="R874" s="32">
        <v>8.8793333333333315</v>
      </c>
      <c r="S874" s="32">
        <v>0</v>
      </c>
      <c r="T874" s="37">
        <v>0</v>
      </c>
      <c r="U874" s="32">
        <v>5.4666666666666668</v>
      </c>
      <c r="V874" s="32">
        <v>0</v>
      </c>
      <c r="W874" s="37">
        <v>0</v>
      </c>
      <c r="X874" s="32">
        <v>78.454777777777792</v>
      </c>
      <c r="Y874" s="32">
        <v>0</v>
      </c>
      <c r="Z874" s="37">
        <v>0</v>
      </c>
      <c r="AA874" s="32">
        <v>12.883666666666672</v>
      </c>
      <c r="AB874" s="32">
        <v>0</v>
      </c>
      <c r="AC874" s="37">
        <v>0</v>
      </c>
      <c r="AD874" s="32">
        <v>166.21755555555549</v>
      </c>
      <c r="AE874" s="32">
        <v>0</v>
      </c>
      <c r="AF874" s="37">
        <v>0</v>
      </c>
      <c r="AG874" s="32">
        <v>6.838222222222222</v>
      </c>
      <c r="AH874" s="32">
        <v>0</v>
      </c>
      <c r="AI874" s="37">
        <v>0</v>
      </c>
      <c r="AJ874" s="32">
        <v>0</v>
      </c>
      <c r="AK874" s="32">
        <v>0</v>
      </c>
      <c r="AL874" s="37" t="s">
        <v>2466</v>
      </c>
      <c r="AM874" t="s">
        <v>438</v>
      </c>
      <c r="AN874" s="34">
        <v>5</v>
      </c>
      <c r="AX874"/>
      <c r="AY874"/>
    </row>
    <row r="875" spans="1:51" x14ac:dyDescent="0.25">
      <c r="A875" t="s">
        <v>2364</v>
      </c>
      <c r="B875" t="s">
        <v>1344</v>
      </c>
      <c r="C875" t="s">
        <v>2150</v>
      </c>
      <c r="D875" t="s">
        <v>2300</v>
      </c>
      <c r="E875" s="32">
        <v>49.733333333333334</v>
      </c>
      <c r="F875" s="32">
        <v>113.16155555555557</v>
      </c>
      <c r="G875" s="32">
        <v>0</v>
      </c>
      <c r="H875" s="37">
        <v>0</v>
      </c>
      <c r="I875" s="32">
        <v>96.473222222222233</v>
      </c>
      <c r="J875" s="32">
        <v>0</v>
      </c>
      <c r="K875" s="37">
        <v>0</v>
      </c>
      <c r="L875" s="32">
        <v>28.779111111111114</v>
      </c>
      <c r="M875" s="32">
        <v>0</v>
      </c>
      <c r="N875" s="37">
        <v>0</v>
      </c>
      <c r="O875" s="32">
        <v>18.112444444444446</v>
      </c>
      <c r="P875" s="32">
        <v>0</v>
      </c>
      <c r="Q875" s="37">
        <v>0</v>
      </c>
      <c r="R875" s="32">
        <v>4.8</v>
      </c>
      <c r="S875" s="32">
        <v>0</v>
      </c>
      <c r="T875" s="37">
        <v>0</v>
      </c>
      <c r="U875" s="32">
        <v>5.8666666666666663</v>
      </c>
      <c r="V875" s="32">
        <v>0</v>
      </c>
      <c r="W875" s="37">
        <v>0</v>
      </c>
      <c r="X875" s="32">
        <v>24.633555555555557</v>
      </c>
      <c r="Y875" s="32">
        <v>0</v>
      </c>
      <c r="Z875" s="37">
        <v>0</v>
      </c>
      <c r="AA875" s="32">
        <v>6.0216666666666656</v>
      </c>
      <c r="AB875" s="32">
        <v>0</v>
      </c>
      <c r="AC875" s="37">
        <v>0</v>
      </c>
      <c r="AD875" s="32">
        <v>49.708000000000006</v>
      </c>
      <c r="AE875" s="32">
        <v>0</v>
      </c>
      <c r="AF875" s="37">
        <v>0</v>
      </c>
      <c r="AG875" s="32">
        <v>4.0192222222222238</v>
      </c>
      <c r="AH875" s="32">
        <v>0</v>
      </c>
      <c r="AI875" s="37">
        <v>0</v>
      </c>
      <c r="AJ875" s="32">
        <v>0</v>
      </c>
      <c r="AK875" s="32">
        <v>0</v>
      </c>
      <c r="AL875" s="37" t="s">
        <v>2466</v>
      </c>
      <c r="AM875" t="s">
        <v>395</v>
      </c>
      <c r="AN875" s="34">
        <v>5</v>
      </c>
      <c r="AX875"/>
      <c r="AY875"/>
    </row>
    <row r="876" spans="1:51" x14ac:dyDescent="0.25">
      <c r="A876" t="s">
        <v>2364</v>
      </c>
      <c r="B876" t="s">
        <v>1551</v>
      </c>
      <c r="C876" t="s">
        <v>1979</v>
      </c>
      <c r="D876" t="s">
        <v>2324</v>
      </c>
      <c r="E876" s="32">
        <v>40.777777777777779</v>
      </c>
      <c r="F876" s="32">
        <v>156.03522222222227</v>
      </c>
      <c r="G876" s="32">
        <v>0</v>
      </c>
      <c r="H876" s="37">
        <v>0</v>
      </c>
      <c r="I876" s="32">
        <v>143.94544444444449</v>
      </c>
      <c r="J876" s="32">
        <v>0</v>
      </c>
      <c r="K876" s="37">
        <v>0</v>
      </c>
      <c r="L876" s="32">
        <v>15.838111111111115</v>
      </c>
      <c r="M876" s="32">
        <v>0</v>
      </c>
      <c r="N876" s="37">
        <v>0</v>
      </c>
      <c r="O876" s="32">
        <v>9.8331111111111138</v>
      </c>
      <c r="P876" s="32">
        <v>0</v>
      </c>
      <c r="Q876" s="37">
        <v>0</v>
      </c>
      <c r="R876" s="32">
        <v>0</v>
      </c>
      <c r="S876" s="32">
        <v>0</v>
      </c>
      <c r="T876" s="37" t="s">
        <v>2466</v>
      </c>
      <c r="U876" s="32">
        <v>6.0050000000000008</v>
      </c>
      <c r="V876" s="32">
        <v>0</v>
      </c>
      <c r="W876" s="37">
        <v>0</v>
      </c>
      <c r="X876" s="32">
        <v>42.003888888888902</v>
      </c>
      <c r="Y876" s="32">
        <v>0</v>
      </c>
      <c r="Z876" s="37">
        <v>0</v>
      </c>
      <c r="AA876" s="32">
        <v>6.0847777777777798</v>
      </c>
      <c r="AB876" s="32">
        <v>0</v>
      </c>
      <c r="AC876" s="37">
        <v>0</v>
      </c>
      <c r="AD876" s="32">
        <v>85.880000000000024</v>
      </c>
      <c r="AE876" s="32">
        <v>0</v>
      </c>
      <c r="AF876" s="37">
        <v>0</v>
      </c>
      <c r="AG876" s="32">
        <v>6.2284444444444453</v>
      </c>
      <c r="AH876" s="32">
        <v>0</v>
      </c>
      <c r="AI876" s="37">
        <v>0</v>
      </c>
      <c r="AJ876" s="32">
        <v>0</v>
      </c>
      <c r="AK876" s="32">
        <v>0</v>
      </c>
      <c r="AL876" s="37" t="s">
        <v>2466</v>
      </c>
      <c r="AM876" t="s">
        <v>607</v>
      </c>
      <c r="AN876" s="34">
        <v>5</v>
      </c>
      <c r="AX876"/>
      <c r="AY876"/>
    </row>
    <row r="877" spans="1:51" x14ac:dyDescent="0.25">
      <c r="A877" t="s">
        <v>2364</v>
      </c>
      <c r="B877" t="s">
        <v>1662</v>
      </c>
      <c r="C877" t="s">
        <v>2047</v>
      </c>
      <c r="D877" t="s">
        <v>2297</v>
      </c>
      <c r="E877" s="32">
        <v>48.822222222222223</v>
      </c>
      <c r="F877" s="32">
        <v>169.11877777777781</v>
      </c>
      <c r="G877" s="32">
        <v>39.535444444444423</v>
      </c>
      <c r="H877" s="37">
        <v>0.2337732389267502</v>
      </c>
      <c r="I877" s="32">
        <v>151.41322222222223</v>
      </c>
      <c r="J877" s="32">
        <v>39.535444444444423</v>
      </c>
      <c r="K877" s="37">
        <v>0.26110959045848764</v>
      </c>
      <c r="L877" s="32">
        <v>27.81388888888889</v>
      </c>
      <c r="M877" s="32">
        <v>2.8</v>
      </c>
      <c r="N877" s="37">
        <v>0.10066913013082991</v>
      </c>
      <c r="O877" s="32">
        <v>14.686111111111112</v>
      </c>
      <c r="P877" s="32">
        <v>2.8</v>
      </c>
      <c r="Q877" s="37">
        <v>0.19065632683941741</v>
      </c>
      <c r="R877" s="32">
        <v>8.7722222222222221</v>
      </c>
      <c r="S877" s="32">
        <v>0</v>
      </c>
      <c r="T877" s="37">
        <v>0</v>
      </c>
      <c r="U877" s="32">
        <v>4.3555555555555552</v>
      </c>
      <c r="V877" s="32">
        <v>0</v>
      </c>
      <c r="W877" s="37">
        <v>0</v>
      </c>
      <c r="X877" s="32">
        <v>39.756999999999998</v>
      </c>
      <c r="Y877" s="32">
        <v>6.5486666666666666</v>
      </c>
      <c r="Z877" s="37">
        <v>0.16471732441247244</v>
      </c>
      <c r="AA877" s="32">
        <v>4.5777777777777775</v>
      </c>
      <c r="AB877" s="32">
        <v>0</v>
      </c>
      <c r="AC877" s="37">
        <v>0</v>
      </c>
      <c r="AD877" s="32">
        <v>91.136777777777795</v>
      </c>
      <c r="AE877" s="32">
        <v>30.153444444444428</v>
      </c>
      <c r="AF877" s="37">
        <v>0.33085923355737568</v>
      </c>
      <c r="AG877" s="32">
        <v>5.833333333333333</v>
      </c>
      <c r="AH877" s="32">
        <v>3.3333333333333333E-2</v>
      </c>
      <c r="AI877" s="37">
        <v>5.7142857142857143E-3</v>
      </c>
      <c r="AJ877" s="32">
        <v>0</v>
      </c>
      <c r="AK877" s="32">
        <v>0</v>
      </c>
      <c r="AL877" s="37" t="s">
        <v>2466</v>
      </c>
      <c r="AM877" t="s">
        <v>720</v>
      </c>
      <c r="AN877" s="34">
        <v>5</v>
      </c>
      <c r="AX877"/>
      <c r="AY877"/>
    </row>
    <row r="878" spans="1:51" x14ac:dyDescent="0.25">
      <c r="A878" t="s">
        <v>2364</v>
      </c>
      <c r="B878" t="s">
        <v>1384</v>
      </c>
      <c r="C878" t="s">
        <v>2060</v>
      </c>
      <c r="D878" t="s">
        <v>2244</v>
      </c>
      <c r="E878" s="32">
        <v>86.233333333333334</v>
      </c>
      <c r="F878" s="32">
        <v>200.11155555555558</v>
      </c>
      <c r="G878" s="32">
        <v>29.275222222222226</v>
      </c>
      <c r="H878" s="37">
        <v>0.14629451128370619</v>
      </c>
      <c r="I878" s="32">
        <v>187.86433333333335</v>
      </c>
      <c r="J878" s="32">
        <v>25.858555555555558</v>
      </c>
      <c r="K878" s="37">
        <v>0.13764483708397135</v>
      </c>
      <c r="L878" s="32">
        <v>21.232999999999997</v>
      </c>
      <c r="M878" s="32">
        <v>5.5968888888888895</v>
      </c>
      <c r="N878" s="37">
        <v>0.2635938816412608</v>
      </c>
      <c r="O878" s="32">
        <v>10.094111111111109</v>
      </c>
      <c r="P878" s="32">
        <v>2.1802222222222225</v>
      </c>
      <c r="Q878" s="37">
        <v>0.21598952084273565</v>
      </c>
      <c r="R878" s="32">
        <v>3.7833333333333332</v>
      </c>
      <c r="S878" s="32">
        <v>3.4166666666666665</v>
      </c>
      <c r="T878" s="37">
        <v>0.90308370044052866</v>
      </c>
      <c r="U878" s="32">
        <v>7.3555555555555552</v>
      </c>
      <c r="V878" s="32">
        <v>0</v>
      </c>
      <c r="W878" s="37">
        <v>0</v>
      </c>
      <c r="X878" s="32">
        <v>42.755222222222223</v>
      </c>
      <c r="Y878" s="32">
        <v>6.7826666666666675</v>
      </c>
      <c r="Z878" s="37">
        <v>0.15863949043261774</v>
      </c>
      <c r="AA878" s="32">
        <v>1.1083333333333334</v>
      </c>
      <c r="AB878" s="32">
        <v>0</v>
      </c>
      <c r="AC878" s="37">
        <v>0</v>
      </c>
      <c r="AD878" s="32">
        <v>134.16888888888892</v>
      </c>
      <c r="AE878" s="32">
        <v>16.895666666666667</v>
      </c>
      <c r="AF878" s="37">
        <v>0.12592834901285277</v>
      </c>
      <c r="AG878" s="32">
        <v>0.84611111111111115</v>
      </c>
      <c r="AH878" s="32">
        <v>0</v>
      </c>
      <c r="AI878" s="37">
        <v>0</v>
      </c>
      <c r="AJ878" s="32">
        <v>0</v>
      </c>
      <c r="AK878" s="32">
        <v>0</v>
      </c>
      <c r="AL878" s="37" t="s">
        <v>2466</v>
      </c>
      <c r="AM878" t="s">
        <v>436</v>
      </c>
      <c r="AN878" s="34">
        <v>5</v>
      </c>
      <c r="AX878"/>
      <c r="AY878"/>
    </row>
    <row r="879" spans="1:51" x14ac:dyDescent="0.25">
      <c r="A879" t="s">
        <v>2364</v>
      </c>
      <c r="B879" t="s">
        <v>1689</v>
      </c>
      <c r="C879" t="s">
        <v>1904</v>
      </c>
      <c r="D879" t="s">
        <v>2267</v>
      </c>
      <c r="E879" s="32">
        <v>48.3</v>
      </c>
      <c r="F879" s="32">
        <v>191.67666666666668</v>
      </c>
      <c r="G879" s="32">
        <v>18.780888888888896</v>
      </c>
      <c r="H879" s="37">
        <v>9.798213426545864E-2</v>
      </c>
      <c r="I879" s="32">
        <v>168.90055555555557</v>
      </c>
      <c r="J879" s="32">
        <v>18.780888888888896</v>
      </c>
      <c r="K879" s="37">
        <v>0.11119495034882462</v>
      </c>
      <c r="L879" s="32">
        <v>47.068555555555555</v>
      </c>
      <c r="M879" s="32">
        <v>0</v>
      </c>
      <c r="N879" s="37">
        <v>0</v>
      </c>
      <c r="O879" s="32">
        <v>29.167333333333339</v>
      </c>
      <c r="P879" s="32">
        <v>0</v>
      </c>
      <c r="Q879" s="37">
        <v>0</v>
      </c>
      <c r="R879" s="32">
        <v>12.437111111111108</v>
      </c>
      <c r="S879" s="32">
        <v>0</v>
      </c>
      <c r="T879" s="37">
        <v>0</v>
      </c>
      <c r="U879" s="32">
        <v>5.4641111111111114</v>
      </c>
      <c r="V879" s="32">
        <v>0</v>
      </c>
      <c r="W879" s="37">
        <v>0</v>
      </c>
      <c r="X879" s="32">
        <v>34.745555555555569</v>
      </c>
      <c r="Y879" s="32">
        <v>5.2638888888888893</v>
      </c>
      <c r="Z879" s="37">
        <v>0.15149819321416003</v>
      </c>
      <c r="AA879" s="32">
        <v>4.8748888888888882</v>
      </c>
      <c r="AB879" s="32">
        <v>0</v>
      </c>
      <c r="AC879" s="37">
        <v>0</v>
      </c>
      <c r="AD879" s="32">
        <v>104.98766666666666</v>
      </c>
      <c r="AE879" s="32">
        <v>13.517000000000005</v>
      </c>
      <c r="AF879" s="37">
        <v>0.1287484561678674</v>
      </c>
      <c r="AG879" s="32">
        <v>0</v>
      </c>
      <c r="AH879" s="32">
        <v>0</v>
      </c>
      <c r="AI879" s="37" t="s">
        <v>2466</v>
      </c>
      <c r="AJ879" s="32">
        <v>0</v>
      </c>
      <c r="AK879" s="32">
        <v>0</v>
      </c>
      <c r="AL879" s="37" t="s">
        <v>2466</v>
      </c>
      <c r="AM879" t="s">
        <v>747</v>
      </c>
      <c r="AN879" s="34">
        <v>5</v>
      </c>
      <c r="AX879"/>
      <c r="AY879"/>
    </row>
    <row r="880" spans="1:51" x14ac:dyDescent="0.25">
      <c r="A880" t="s">
        <v>2364</v>
      </c>
      <c r="B880" t="s">
        <v>1302</v>
      </c>
      <c r="C880" t="s">
        <v>2135</v>
      </c>
      <c r="D880" t="s">
        <v>2293</v>
      </c>
      <c r="E880" s="32">
        <v>63.333333333333336</v>
      </c>
      <c r="F880" s="32">
        <v>184.50200000000001</v>
      </c>
      <c r="G880" s="32">
        <v>35.907555555555554</v>
      </c>
      <c r="H880" s="37">
        <v>0.19461878763132948</v>
      </c>
      <c r="I880" s="32">
        <v>174.46588888888888</v>
      </c>
      <c r="J880" s="32">
        <v>35.785333333333327</v>
      </c>
      <c r="K880" s="37">
        <v>0.20511363889661968</v>
      </c>
      <c r="L880" s="32">
        <v>24.828000000000003</v>
      </c>
      <c r="M880" s="32">
        <v>0.35577777777777775</v>
      </c>
      <c r="N880" s="37">
        <v>1.432969944328088E-2</v>
      </c>
      <c r="O880" s="32">
        <v>16.069666666666667</v>
      </c>
      <c r="P880" s="32">
        <v>0.23355555555555554</v>
      </c>
      <c r="Q880" s="37">
        <v>1.4533939029365193E-2</v>
      </c>
      <c r="R880" s="32">
        <v>3.2472222222222222</v>
      </c>
      <c r="S880" s="32">
        <v>0.12222222222222222</v>
      </c>
      <c r="T880" s="37">
        <v>3.7639007698887936E-2</v>
      </c>
      <c r="U880" s="32">
        <v>5.5111111111111111</v>
      </c>
      <c r="V880" s="32">
        <v>0</v>
      </c>
      <c r="W880" s="37">
        <v>0</v>
      </c>
      <c r="X880" s="32">
        <v>50.06611111111112</v>
      </c>
      <c r="Y880" s="32">
        <v>17.599444444444444</v>
      </c>
      <c r="Z880" s="37">
        <v>0.35152409591761996</v>
      </c>
      <c r="AA880" s="32">
        <v>1.2777777777777777</v>
      </c>
      <c r="AB880" s="32">
        <v>0</v>
      </c>
      <c r="AC880" s="37">
        <v>0</v>
      </c>
      <c r="AD880" s="32">
        <v>104.24955555555556</v>
      </c>
      <c r="AE880" s="32">
        <v>17.952333333333332</v>
      </c>
      <c r="AF880" s="37">
        <v>0.17220537044655665</v>
      </c>
      <c r="AG880" s="32">
        <v>4.0805555555555557</v>
      </c>
      <c r="AH880" s="32">
        <v>0</v>
      </c>
      <c r="AI880" s="37">
        <v>0</v>
      </c>
      <c r="AJ880" s="32">
        <v>0</v>
      </c>
      <c r="AK880" s="32">
        <v>0</v>
      </c>
      <c r="AL880" s="37" t="s">
        <v>2466</v>
      </c>
      <c r="AM880" t="s">
        <v>352</v>
      </c>
      <c r="AN880" s="34">
        <v>5</v>
      </c>
      <c r="AX880"/>
      <c r="AY880"/>
    </row>
    <row r="881" spans="1:51" x14ac:dyDescent="0.25">
      <c r="A881" t="s">
        <v>2364</v>
      </c>
      <c r="B881" t="s">
        <v>1010</v>
      </c>
      <c r="C881" t="s">
        <v>2043</v>
      </c>
      <c r="D881" t="s">
        <v>2304</v>
      </c>
      <c r="E881" s="32">
        <v>48.333333333333336</v>
      </c>
      <c r="F881" s="32">
        <v>171.60200000000003</v>
      </c>
      <c r="G881" s="32">
        <v>24.104222222222219</v>
      </c>
      <c r="H881" s="37">
        <v>0.14046585833627939</v>
      </c>
      <c r="I881" s="32">
        <v>142.49255555555555</v>
      </c>
      <c r="J881" s="32">
        <v>22.612555555555552</v>
      </c>
      <c r="K881" s="37">
        <v>0.15869289077869952</v>
      </c>
      <c r="L881" s="32">
        <v>32.332777777777778</v>
      </c>
      <c r="M881" s="32">
        <v>1.4916666666666667</v>
      </c>
      <c r="N881" s="37">
        <v>4.6134813312943522E-2</v>
      </c>
      <c r="O881" s="32">
        <v>13.483333333333331</v>
      </c>
      <c r="P881" s="32">
        <v>0</v>
      </c>
      <c r="Q881" s="37">
        <v>0</v>
      </c>
      <c r="R881" s="32">
        <v>13.605000000000002</v>
      </c>
      <c r="S881" s="32">
        <v>1.4916666666666667</v>
      </c>
      <c r="T881" s="37">
        <v>0.10964106333455836</v>
      </c>
      <c r="U881" s="32">
        <v>5.2444444444444445</v>
      </c>
      <c r="V881" s="32">
        <v>0</v>
      </c>
      <c r="W881" s="37">
        <v>0</v>
      </c>
      <c r="X881" s="32">
        <v>37.756333333333345</v>
      </c>
      <c r="Y881" s="32">
        <v>9.955222222222222</v>
      </c>
      <c r="Z881" s="37">
        <v>0.26367025988281573</v>
      </c>
      <c r="AA881" s="32">
        <v>10.260000000000002</v>
      </c>
      <c r="AB881" s="32">
        <v>0</v>
      </c>
      <c r="AC881" s="37">
        <v>0</v>
      </c>
      <c r="AD881" s="32">
        <v>75.225111111111119</v>
      </c>
      <c r="AE881" s="32">
        <v>12.657333333333332</v>
      </c>
      <c r="AF881" s="37">
        <v>0.16825941692047275</v>
      </c>
      <c r="AG881" s="32">
        <v>16.027777777777771</v>
      </c>
      <c r="AH881" s="32">
        <v>0</v>
      </c>
      <c r="AI881" s="37">
        <v>0</v>
      </c>
      <c r="AJ881" s="32">
        <v>0</v>
      </c>
      <c r="AK881" s="32">
        <v>0</v>
      </c>
      <c r="AL881" s="37" t="s">
        <v>2466</v>
      </c>
      <c r="AM881" t="s">
        <v>54</v>
      </c>
      <c r="AN881" s="34">
        <v>5</v>
      </c>
      <c r="AX881"/>
      <c r="AY881"/>
    </row>
    <row r="882" spans="1:51" x14ac:dyDescent="0.25">
      <c r="A882" t="s">
        <v>2364</v>
      </c>
      <c r="B882" t="s">
        <v>1191</v>
      </c>
      <c r="C882" t="s">
        <v>1894</v>
      </c>
      <c r="D882" t="s">
        <v>2308</v>
      </c>
      <c r="E882" s="32">
        <v>65.111111111111114</v>
      </c>
      <c r="F882" s="32">
        <v>225.38766666666672</v>
      </c>
      <c r="G882" s="32">
        <v>60.164111111111112</v>
      </c>
      <c r="H882" s="37">
        <v>0.26693612832014363</v>
      </c>
      <c r="I882" s="32">
        <v>190.98622222222227</v>
      </c>
      <c r="J882" s="32">
        <v>32.679333333333332</v>
      </c>
      <c r="K882" s="37">
        <v>0.17110832893123176</v>
      </c>
      <c r="L882" s="32">
        <v>13.405333333333335</v>
      </c>
      <c r="M882" s="32">
        <v>1.9643333333333335</v>
      </c>
      <c r="N882" s="37">
        <v>0.14653371792321462</v>
      </c>
      <c r="O882" s="32">
        <v>6.488666666666667</v>
      </c>
      <c r="P882" s="32">
        <v>1.9643333333333335</v>
      </c>
      <c r="Q882" s="37">
        <v>0.30273297030720231</v>
      </c>
      <c r="R882" s="32">
        <v>6.916666666666667</v>
      </c>
      <c r="S882" s="32">
        <v>0</v>
      </c>
      <c r="T882" s="37">
        <v>0</v>
      </c>
      <c r="U882" s="32">
        <v>0</v>
      </c>
      <c r="V882" s="32">
        <v>0</v>
      </c>
      <c r="W882" s="37" t="s">
        <v>2466</v>
      </c>
      <c r="X882" s="32">
        <v>51.25244444444445</v>
      </c>
      <c r="Y882" s="32">
        <v>14.48688888888889</v>
      </c>
      <c r="Z882" s="37">
        <v>0.28265752094209057</v>
      </c>
      <c r="AA882" s="32">
        <v>27.484777777777783</v>
      </c>
      <c r="AB882" s="32">
        <v>27.484777777777783</v>
      </c>
      <c r="AC882" s="37">
        <v>1</v>
      </c>
      <c r="AD882" s="32">
        <v>133.24511111111116</v>
      </c>
      <c r="AE882" s="32">
        <v>16.228111111111108</v>
      </c>
      <c r="AF882" s="37">
        <v>0.12179141865534356</v>
      </c>
      <c r="AG882" s="32">
        <v>0</v>
      </c>
      <c r="AH882" s="32">
        <v>0</v>
      </c>
      <c r="AI882" s="37" t="s">
        <v>2466</v>
      </c>
      <c r="AJ882" s="32">
        <v>0</v>
      </c>
      <c r="AK882" s="32">
        <v>0</v>
      </c>
      <c r="AL882" s="37" t="s">
        <v>2466</v>
      </c>
      <c r="AM882" t="s">
        <v>239</v>
      </c>
      <c r="AN882" s="34">
        <v>5</v>
      </c>
      <c r="AX882"/>
      <c r="AY882"/>
    </row>
    <row r="883" spans="1:51" x14ac:dyDescent="0.25">
      <c r="A883" t="s">
        <v>2364</v>
      </c>
      <c r="B883" t="s">
        <v>1361</v>
      </c>
      <c r="C883" t="s">
        <v>1894</v>
      </c>
      <c r="D883" t="s">
        <v>2308</v>
      </c>
      <c r="E883" s="32">
        <v>59.62222222222222</v>
      </c>
      <c r="F883" s="32">
        <v>197.4638888888889</v>
      </c>
      <c r="G883" s="32">
        <v>89.411111111111111</v>
      </c>
      <c r="H883" s="37">
        <v>0.45279727657658925</v>
      </c>
      <c r="I883" s="32">
        <v>186.04722222222225</v>
      </c>
      <c r="J883" s="32">
        <v>89.411111111111111</v>
      </c>
      <c r="K883" s="37">
        <v>0.48058288666258558</v>
      </c>
      <c r="L883" s="32">
        <v>31.244444444444447</v>
      </c>
      <c r="M883" s="32">
        <v>8.7138888888888886</v>
      </c>
      <c r="N883" s="37">
        <v>0.2788940256045519</v>
      </c>
      <c r="O883" s="32">
        <v>19.827777777777779</v>
      </c>
      <c r="P883" s="32">
        <v>8.7138888888888886</v>
      </c>
      <c r="Q883" s="37">
        <v>0.43947884561501815</v>
      </c>
      <c r="R883" s="32">
        <v>5.7277777777777779</v>
      </c>
      <c r="S883" s="32">
        <v>0</v>
      </c>
      <c r="T883" s="37">
        <v>0</v>
      </c>
      <c r="U883" s="32">
        <v>5.6888888888888891</v>
      </c>
      <c r="V883" s="32">
        <v>0</v>
      </c>
      <c r="W883" s="37">
        <v>0</v>
      </c>
      <c r="X883" s="32">
        <v>44.819444444444443</v>
      </c>
      <c r="Y883" s="32">
        <v>21.180555555555557</v>
      </c>
      <c r="Z883" s="37">
        <v>0.47257514719553773</v>
      </c>
      <c r="AA883" s="32">
        <v>0</v>
      </c>
      <c r="AB883" s="32">
        <v>0</v>
      </c>
      <c r="AC883" s="37" t="s">
        <v>2466</v>
      </c>
      <c r="AD883" s="32">
        <v>99.547222222222217</v>
      </c>
      <c r="AE883" s="32">
        <v>59.516666666666666</v>
      </c>
      <c r="AF883" s="37">
        <v>0.59787370594636835</v>
      </c>
      <c r="AG883" s="32">
        <v>21.852777777777778</v>
      </c>
      <c r="AH883" s="32">
        <v>0</v>
      </c>
      <c r="AI883" s="37">
        <v>0</v>
      </c>
      <c r="AJ883" s="32">
        <v>0</v>
      </c>
      <c r="AK883" s="32">
        <v>0</v>
      </c>
      <c r="AL883" s="37" t="s">
        <v>2466</v>
      </c>
      <c r="AM883" t="s">
        <v>413</v>
      </c>
      <c r="AN883" s="34">
        <v>5</v>
      </c>
      <c r="AX883"/>
      <c r="AY883"/>
    </row>
    <row r="884" spans="1:51" x14ac:dyDescent="0.25">
      <c r="A884" t="s">
        <v>2364</v>
      </c>
      <c r="B884" t="s">
        <v>1868</v>
      </c>
      <c r="C884" t="s">
        <v>1927</v>
      </c>
      <c r="D884" t="s">
        <v>2248</v>
      </c>
      <c r="E884" s="32">
        <v>72.544444444444451</v>
      </c>
      <c r="F884" s="32">
        <v>247.51944444444445</v>
      </c>
      <c r="G884" s="32">
        <v>0</v>
      </c>
      <c r="H884" s="37">
        <v>0</v>
      </c>
      <c r="I884" s="32">
        <v>231.63611111111112</v>
      </c>
      <c r="J884" s="32">
        <v>0</v>
      </c>
      <c r="K884" s="37">
        <v>0</v>
      </c>
      <c r="L884" s="32">
        <v>38.263888888888886</v>
      </c>
      <c r="M884" s="32">
        <v>0</v>
      </c>
      <c r="N884" s="37">
        <v>0</v>
      </c>
      <c r="O884" s="32">
        <v>27.713888888888889</v>
      </c>
      <c r="P884" s="32">
        <v>0</v>
      </c>
      <c r="Q884" s="37">
        <v>0</v>
      </c>
      <c r="R884" s="32">
        <v>6.0166666666666666</v>
      </c>
      <c r="S884" s="32">
        <v>0</v>
      </c>
      <c r="T884" s="37">
        <v>0</v>
      </c>
      <c r="U884" s="32">
        <v>4.5333333333333332</v>
      </c>
      <c r="V884" s="32">
        <v>0</v>
      </c>
      <c r="W884" s="37">
        <v>0</v>
      </c>
      <c r="X884" s="32">
        <v>51.85</v>
      </c>
      <c r="Y884" s="32">
        <v>0</v>
      </c>
      <c r="Z884" s="37">
        <v>0</v>
      </c>
      <c r="AA884" s="32">
        <v>5.333333333333333</v>
      </c>
      <c r="AB884" s="32">
        <v>0</v>
      </c>
      <c r="AC884" s="37">
        <v>0</v>
      </c>
      <c r="AD884" s="32">
        <v>152.07222222222222</v>
      </c>
      <c r="AE884" s="32">
        <v>0</v>
      </c>
      <c r="AF884" s="37">
        <v>0</v>
      </c>
      <c r="AG884" s="32">
        <v>0</v>
      </c>
      <c r="AH884" s="32">
        <v>0</v>
      </c>
      <c r="AI884" s="37" t="s">
        <v>2466</v>
      </c>
      <c r="AJ884" s="32">
        <v>0</v>
      </c>
      <c r="AK884" s="32">
        <v>0</v>
      </c>
      <c r="AL884" s="37" t="s">
        <v>2466</v>
      </c>
      <c r="AM884" t="s">
        <v>927</v>
      </c>
      <c r="AN884" s="34">
        <v>5</v>
      </c>
      <c r="AX884"/>
      <c r="AY884"/>
    </row>
    <row r="885" spans="1:51" x14ac:dyDescent="0.25">
      <c r="A885" t="s">
        <v>2364</v>
      </c>
      <c r="B885" t="s">
        <v>1744</v>
      </c>
      <c r="C885" t="s">
        <v>2058</v>
      </c>
      <c r="D885" t="s">
        <v>2273</v>
      </c>
      <c r="E885" s="32">
        <v>34.077777777777776</v>
      </c>
      <c r="F885" s="32">
        <v>162.3427777777778</v>
      </c>
      <c r="G885" s="32">
        <v>4.7611111111111111</v>
      </c>
      <c r="H885" s="37">
        <v>2.93275203016936E-2</v>
      </c>
      <c r="I885" s="32">
        <v>133.27166666666668</v>
      </c>
      <c r="J885" s="32">
        <v>4.7611111111111111</v>
      </c>
      <c r="K885" s="37">
        <v>3.5724856079269993E-2</v>
      </c>
      <c r="L885" s="32">
        <v>42.223888888888894</v>
      </c>
      <c r="M885" s="32">
        <v>0</v>
      </c>
      <c r="N885" s="37">
        <v>0</v>
      </c>
      <c r="O885" s="32">
        <v>18.380555555555556</v>
      </c>
      <c r="P885" s="32">
        <v>0</v>
      </c>
      <c r="Q885" s="37">
        <v>0</v>
      </c>
      <c r="R885" s="32">
        <v>17.29388888888889</v>
      </c>
      <c r="S885" s="32">
        <v>0</v>
      </c>
      <c r="T885" s="37">
        <v>0</v>
      </c>
      <c r="U885" s="32">
        <v>6.5494444444444451</v>
      </c>
      <c r="V885" s="32">
        <v>0</v>
      </c>
      <c r="W885" s="37">
        <v>0</v>
      </c>
      <c r="X885" s="32">
        <v>45.952222222222218</v>
      </c>
      <c r="Y885" s="32">
        <v>0</v>
      </c>
      <c r="Z885" s="37">
        <v>0</v>
      </c>
      <c r="AA885" s="32">
        <v>5.2277777777777779</v>
      </c>
      <c r="AB885" s="32">
        <v>0</v>
      </c>
      <c r="AC885" s="37">
        <v>0</v>
      </c>
      <c r="AD885" s="32">
        <v>64.316666666666663</v>
      </c>
      <c r="AE885" s="32">
        <v>4.7611111111111111</v>
      </c>
      <c r="AF885" s="37">
        <v>7.4026086205407279E-2</v>
      </c>
      <c r="AG885" s="32">
        <v>4.6222222222222218</v>
      </c>
      <c r="AH885" s="32">
        <v>0</v>
      </c>
      <c r="AI885" s="37">
        <v>0</v>
      </c>
      <c r="AJ885" s="32">
        <v>0</v>
      </c>
      <c r="AK885" s="32">
        <v>0</v>
      </c>
      <c r="AL885" s="37" t="s">
        <v>2466</v>
      </c>
      <c r="AM885" t="s">
        <v>803</v>
      </c>
      <c r="AN885" s="34">
        <v>5</v>
      </c>
      <c r="AX885"/>
      <c r="AY885"/>
    </row>
    <row r="886" spans="1:51" x14ac:dyDescent="0.25">
      <c r="A886" t="s">
        <v>2364</v>
      </c>
      <c r="B886" t="s">
        <v>1731</v>
      </c>
      <c r="C886" t="s">
        <v>2220</v>
      </c>
      <c r="D886" t="s">
        <v>2295</v>
      </c>
      <c r="E886" s="32">
        <v>92.666666666666671</v>
      </c>
      <c r="F886" s="32">
        <v>277.04277777777776</v>
      </c>
      <c r="G886" s="32">
        <v>8.4081111111111131</v>
      </c>
      <c r="H886" s="37">
        <v>3.0349504789673486E-2</v>
      </c>
      <c r="I886" s="32">
        <v>263.1081111111111</v>
      </c>
      <c r="J886" s="32">
        <v>8.4081111111111131</v>
      </c>
      <c r="K886" s="37">
        <v>3.1956867751448188E-2</v>
      </c>
      <c r="L886" s="32">
        <v>47.911111111111111</v>
      </c>
      <c r="M886" s="32">
        <v>0</v>
      </c>
      <c r="N886" s="37">
        <v>0</v>
      </c>
      <c r="O886" s="32">
        <v>41.772222222222226</v>
      </c>
      <c r="P886" s="32">
        <v>0</v>
      </c>
      <c r="Q886" s="37">
        <v>0</v>
      </c>
      <c r="R886" s="32">
        <v>0</v>
      </c>
      <c r="S886" s="32">
        <v>0</v>
      </c>
      <c r="T886" s="37" t="s">
        <v>2466</v>
      </c>
      <c r="U886" s="32">
        <v>6.1388888888888893</v>
      </c>
      <c r="V886" s="32">
        <v>0</v>
      </c>
      <c r="W886" s="37">
        <v>0</v>
      </c>
      <c r="X886" s="32">
        <v>84.173444444444442</v>
      </c>
      <c r="Y886" s="32">
        <v>1.8095555555555558</v>
      </c>
      <c r="Z886" s="37">
        <v>2.1497938779847434E-2</v>
      </c>
      <c r="AA886" s="32">
        <v>7.7957777777777775</v>
      </c>
      <c r="AB886" s="32">
        <v>0</v>
      </c>
      <c r="AC886" s="37">
        <v>0</v>
      </c>
      <c r="AD886" s="32">
        <v>137.16244444444445</v>
      </c>
      <c r="AE886" s="32">
        <v>6.5985555555555573</v>
      </c>
      <c r="AF886" s="37">
        <v>4.8107596669642337E-2</v>
      </c>
      <c r="AG886" s="32">
        <v>0</v>
      </c>
      <c r="AH886" s="32">
        <v>0</v>
      </c>
      <c r="AI886" s="37" t="s">
        <v>2466</v>
      </c>
      <c r="AJ886" s="32">
        <v>0</v>
      </c>
      <c r="AK886" s="32">
        <v>0</v>
      </c>
      <c r="AL886" s="37" t="s">
        <v>2466</v>
      </c>
      <c r="AM886" t="s">
        <v>789</v>
      </c>
      <c r="AN886" s="34">
        <v>5</v>
      </c>
      <c r="AX886"/>
      <c r="AY886"/>
    </row>
    <row r="887" spans="1:51" x14ac:dyDescent="0.25">
      <c r="A887" t="s">
        <v>2364</v>
      </c>
      <c r="B887" t="s">
        <v>1174</v>
      </c>
      <c r="C887" t="s">
        <v>1982</v>
      </c>
      <c r="D887" t="s">
        <v>2302</v>
      </c>
      <c r="E887" s="32">
        <v>76.388888888888886</v>
      </c>
      <c r="F887" s="32">
        <v>302.6537777777778</v>
      </c>
      <c r="G887" s="32">
        <v>0</v>
      </c>
      <c r="H887" s="37">
        <v>0</v>
      </c>
      <c r="I887" s="32">
        <v>279.21711111111108</v>
      </c>
      <c r="J887" s="32">
        <v>0</v>
      </c>
      <c r="K887" s="37">
        <v>0</v>
      </c>
      <c r="L887" s="32">
        <v>43.019999999999996</v>
      </c>
      <c r="M887" s="32">
        <v>0</v>
      </c>
      <c r="N887" s="37">
        <v>0</v>
      </c>
      <c r="O887" s="32">
        <v>19.583333333333332</v>
      </c>
      <c r="P887" s="32">
        <v>0</v>
      </c>
      <c r="Q887" s="37">
        <v>0</v>
      </c>
      <c r="R887" s="32">
        <v>17.090333333333334</v>
      </c>
      <c r="S887" s="32">
        <v>0</v>
      </c>
      <c r="T887" s="37">
        <v>0</v>
      </c>
      <c r="U887" s="32">
        <v>6.3463333333333303</v>
      </c>
      <c r="V887" s="32">
        <v>0</v>
      </c>
      <c r="W887" s="37">
        <v>0</v>
      </c>
      <c r="X887" s="32">
        <v>94.050444444444437</v>
      </c>
      <c r="Y887" s="32">
        <v>0</v>
      </c>
      <c r="Z887" s="37">
        <v>0</v>
      </c>
      <c r="AA887" s="32">
        <v>0</v>
      </c>
      <c r="AB887" s="32">
        <v>0</v>
      </c>
      <c r="AC887" s="37" t="s">
        <v>2466</v>
      </c>
      <c r="AD887" s="32">
        <v>161.6527777777778</v>
      </c>
      <c r="AE887" s="32">
        <v>0</v>
      </c>
      <c r="AF887" s="37">
        <v>0</v>
      </c>
      <c r="AG887" s="32">
        <v>3.9305555555555554</v>
      </c>
      <c r="AH887" s="32">
        <v>0</v>
      </c>
      <c r="AI887" s="37">
        <v>0</v>
      </c>
      <c r="AJ887" s="32">
        <v>0</v>
      </c>
      <c r="AK887" s="32">
        <v>0</v>
      </c>
      <c r="AL887" s="37" t="s">
        <v>2466</v>
      </c>
      <c r="AM887" t="s">
        <v>222</v>
      </c>
      <c r="AN887" s="34">
        <v>5</v>
      </c>
      <c r="AX887"/>
      <c r="AY887"/>
    </row>
    <row r="888" spans="1:51" x14ac:dyDescent="0.25">
      <c r="A888" t="s">
        <v>2364</v>
      </c>
      <c r="B888" t="s">
        <v>1377</v>
      </c>
      <c r="C888" t="s">
        <v>2025</v>
      </c>
      <c r="D888" t="s">
        <v>2269</v>
      </c>
      <c r="E888" s="32">
        <v>48.166666666666664</v>
      </c>
      <c r="F888" s="32">
        <v>193.75155555555557</v>
      </c>
      <c r="G888" s="32">
        <v>47.105888888888899</v>
      </c>
      <c r="H888" s="37">
        <v>0.24312521648571714</v>
      </c>
      <c r="I888" s="32">
        <v>171.92377777777779</v>
      </c>
      <c r="J888" s="32">
        <v>47.00588888888889</v>
      </c>
      <c r="K888" s="37">
        <v>0.27341121453047024</v>
      </c>
      <c r="L888" s="32">
        <v>42.520444444444443</v>
      </c>
      <c r="M888" s="32">
        <v>1.1537777777777776</v>
      </c>
      <c r="N888" s="37">
        <v>2.7134659405671516E-2</v>
      </c>
      <c r="O888" s="32">
        <v>20.792666666666666</v>
      </c>
      <c r="P888" s="32">
        <v>1.1537777777777776</v>
      </c>
      <c r="Q888" s="37">
        <v>5.5489649128432024E-2</v>
      </c>
      <c r="R888" s="32">
        <v>16.477777777777778</v>
      </c>
      <c r="S888" s="32">
        <v>0</v>
      </c>
      <c r="T888" s="37">
        <v>0</v>
      </c>
      <c r="U888" s="32">
        <v>5.25</v>
      </c>
      <c r="V888" s="32">
        <v>0</v>
      </c>
      <c r="W888" s="37">
        <v>0</v>
      </c>
      <c r="X888" s="32">
        <v>35.870444444444445</v>
      </c>
      <c r="Y888" s="32">
        <v>18.097111111111115</v>
      </c>
      <c r="Z888" s="37">
        <v>0.5045131553677743</v>
      </c>
      <c r="AA888" s="32">
        <v>0.1</v>
      </c>
      <c r="AB888" s="32">
        <v>0.1</v>
      </c>
      <c r="AC888" s="37">
        <v>1</v>
      </c>
      <c r="AD888" s="32">
        <v>115.26066666666668</v>
      </c>
      <c r="AE888" s="32">
        <v>27.755000000000003</v>
      </c>
      <c r="AF888" s="37">
        <v>0.24080200820169934</v>
      </c>
      <c r="AG888" s="32">
        <v>0</v>
      </c>
      <c r="AH888" s="32">
        <v>0</v>
      </c>
      <c r="AI888" s="37" t="s">
        <v>2466</v>
      </c>
      <c r="AJ888" s="32">
        <v>0</v>
      </c>
      <c r="AK888" s="32">
        <v>0</v>
      </c>
      <c r="AL888" s="37" t="s">
        <v>2466</v>
      </c>
      <c r="AM888" t="s">
        <v>429</v>
      </c>
      <c r="AN888" s="34">
        <v>5</v>
      </c>
      <c r="AX888"/>
      <c r="AY888"/>
    </row>
    <row r="889" spans="1:51" x14ac:dyDescent="0.25">
      <c r="A889" t="s">
        <v>2364</v>
      </c>
      <c r="B889" t="s">
        <v>1565</v>
      </c>
      <c r="C889" t="s">
        <v>2169</v>
      </c>
      <c r="D889" t="s">
        <v>2293</v>
      </c>
      <c r="E889" s="32">
        <v>69.044444444444451</v>
      </c>
      <c r="F889" s="32">
        <v>296.1227777777778</v>
      </c>
      <c r="G889" s="32">
        <v>12.74288888888889</v>
      </c>
      <c r="H889" s="37">
        <v>4.3032450879046044E-2</v>
      </c>
      <c r="I889" s="32">
        <v>289.70566666666673</v>
      </c>
      <c r="J889" s="32">
        <v>12.74288888888889</v>
      </c>
      <c r="K889" s="37">
        <v>4.3985639064322367E-2</v>
      </c>
      <c r="L889" s="32">
        <v>50.44233333333333</v>
      </c>
      <c r="M889" s="32">
        <v>0</v>
      </c>
      <c r="N889" s="37">
        <v>0</v>
      </c>
      <c r="O889" s="32">
        <v>44.025222222222219</v>
      </c>
      <c r="P889" s="32">
        <v>0</v>
      </c>
      <c r="Q889" s="37">
        <v>0</v>
      </c>
      <c r="R889" s="32">
        <v>0.72822222222222233</v>
      </c>
      <c r="S889" s="32">
        <v>0</v>
      </c>
      <c r="T889" s="37">
        <v>0</v>
      </c>
      <c r="U889" s="32">
        <v>5.6888888888888891</v>
      </c>
      <c r="V889" s="32">
        <v>0</v>
      </c>
      <c r="W889" s="37">
        <v>0</v>
      </c>
      <c r="X889" s="32">
        <v>52.865666666666677</v>
      </c>
      <c r="Y889" s="32">
        <v>0</v>
      </c>
      <c r="Z889" s="37">
        <v>0</v>
      </c>
      <c r="AA889" s="32">
        <v>0</v>
      </c>
      <c r="AB889" s="32">
        <v>0</v>
      </c>
      <c r="AC889" s="37" t="s">
        <v>2466</v>
      </c>
      <c r="AD889" s="32">
        <v>192.81477777777781</v>
      </c>
      <c r="AE889" s="32">
        <v>12.74288888888889</v>
      </c>
      <c r="AF889" s="37">
        <v>6.6088756451931699E-2</v>
      </c>
      <c r="AG889" s="32">
        <v>0</v>
      </c>
      <c r="AH889" s="32">
        <v>0</v>
      </c>
      <c r="AI889" s="37" t="s">
        <v>2466</v>
      </c>
      <c r="AJ889" s="32">
        <v>0</v>
      </c>
      <c r="AK889" s="32">
        <v>0</v>
      </c>
      <c r="AL889" s="37" t="s">
        <v>2466</v>
      </c>
      <c r="AM889" t="s">
        <v>621</v>
      </c>
      <c r="AN889" s="34">
        <v>5</v>
      </c>
      <c r="AX889"/>
      <c r="AY889"/>
    </row>
    <row r="890" spans="1:51" x14ac:dyDescent="0.25">
      <c r="A890" t="s">
        <v>2364</v>
      </c>
      <c r="B890" t="s">
        <v>1170</v>
      </c>
      <c r="C890" t="s">
        <v>1926</v>
      </c>
      <c r="D890" t="s">
        <v>2241</v>
      </c>
      <c r="E890" s="32">
        <v>47.177777777777777</v>
      </c>
      <c r="F890" s="32">
        <v>204.48555555555555</v>
      </c>
      <c r="G890" s="32">
        <v>36.672222222222217</v>
      </c>
      <c r="H890" s="37">
        <v>0.17933893727891673</v>
      </c>
      <c r="I890" s="32">
        <v>188.54944444444448</v>
      </c>
      <c r="J890" s="32">
        <v>36.672222222222217</v>
      </c>
      <c r="K890" s="37">
        <v>0.1944965806198786</v>
      </c>
      <c r="L890" s="32">
        <v>40.795000000000002</v>
      </c>
      <c r="M890" s="32">
        <v>9.8388888888888886</v>
      </c>
      <c r="N890" s="37">
        <v>0.24117879369748468</v>
      </c>
      <c r="O890" s="32">
        <v>24.858888888888892</v>
      </c>
      <c r="P890" s="32">
        <v>9.8388888888888886</v>
      </c>
      <c r="Q890" s="37">
        <v>0.39578956778259505</v>
      </c>
      <c r="R890" s="32">
        <v>10.730555555555556</v>
      </c>
      <c r="S890" s="32">
        <v>0</v>
      </c>
      <c r="T890" s="37">
        <v>0</v>
      </c>
      <c r="U890" s="32">
        <v>5.2055555555555557</v>
      </c>
      <c r="V890" s="32">
        <v>0</v>
      </c>
      <c r="W890" s="37">
        <v>0</v>
      </c>
      <c r="X890" s="32">
        <v>43.634444444444441</v>
      </c>
      <c r="Y890" s="32">
        <v>5.1111111111111107</v>
      </c>
      <c r="Z890" s="37">
        <v>0.11713478139084821</v>
      </c>
      <c r="AA890" s="32">
        <v>0</v>
      </c>
      <c r="AB890" s="32">
        <v>0</v>
      </c>
      <c r="AC890" s="37" t="s">
        <v>2466</v>
      </c>
      <c r="AD890" s="32">
        <v>120.05611111111112</v>
      </c>
      <c r="AE890" s="32">
        <v>21.722222222222221</v>
      </c>
      <c r="AF890" s="37">
        <v>0.1809339151600409</v>
      </c>
      <c r="AG890" s="32">
        <v>0</v>
      </c>
      <c r="AH890" s="32">
        <v>0</v>
      </c>
      <c r="AI890" s="37" t="s">
        <v>2466</v>
      </c>
      <c r="AJ890" s="32">
        <v>0</v>
      </c>
      <c r="AK890" s="32">
        <v>0</v>
      </c>
      <c r="AL890" s="37" t="s">
        <v>2466</v>
      </c>
      <c r="AM890" t="s">
        <v>218</v>
      </c>
      <c r="AN890" s="34">
        <v>5</v>
      </c>
      <c r="AX890"/>
      <c r="AY890"/>
    </row>
    <row r="891" spans="1:51" x14ac:dyDescent="0.25">
      <c r="A891" t="s">
        <v>2364</v>
      </c>
      <c r="B891" t="s">
        <v>1861</v>
      </c>
      <c r="C891" t="s">
        <v>1958</v>
      </c>
      <c r="D891" t="s">
        <v>2241</v>
      </c>
      <c r="E891" s="32">
        <v>22.777777777777779</v>
      </c>
      <c r="F891" s="32">
        <v>63.882444444444438</v>
      </c>
      <c r="G891" s="32">
        <v>6.15</v>
      </c>
      <c r="H891" s="37">
        <v>9.6270580336799208E-2</v>
      </c>
      <c r="I891" s="32">
        <v>55.43966666666666</v>
      </c>
      <c r="J891" s="32">
        <v>6.15</v>
      </c>
      <c r="K891" s="37">
        <v>0.1109314029064629</v>
      </c>
      <c r="L891" s="32">
        <v>17.459111111111113</v>
      </c>
      <c r="M891" s="32">
        <v>1.2777777777777777</v>
      </c>
      <c r="N891" s="37">
        <v>7.3186874729526757E-2</v>
      </c>
      <c r="O891" s="32">
        <v>14.77855555555556</v>
      </c>
      <c r="P891" s="32">
        <v>1.2777777777777777</v>
      </c>
      <c r="Q891" s="37">
        <v>8.6461614802228429E-2</v>
      </c>
      <c r="R891" s="32">
        <v>2.6805555555555554</v>
      </c>
      <c r="S891" s="32">
        <v>0</v>
      </c>
      <c r="T891" s="37">
        <v>0</v>
      </c>
      <c r="U891" s="32">
        <v>0</v>
      </c>
      <c r="V891" s="32">
        <v>0</v>
      </c>
      <c r="W891" s="37" t="s">
        <v>2466</v>
      </c>
      <c r="X891" s="32">
        <v>3.9305555555555554</v>
      </c>
      <c r="Y891" s="32">
        <v>1.2388888888888889</v>
      </c>
      <c r="Z891" s="37">
        <v>0.31519434628975268</v>
      </c>
      <c r="AA891" s="32">
        <v>5.7622222222222224</v>
      </c>
      <c r="AB891" s="32">
        <v>0</v>
      </c>
      <c r="AC891" s="37">
        <v>0</v>
      </c>
      <c r="AD891" s="32">
        <v>36.730555555555547</v>
      </c>
      <c r="AE891" s="32">
        <v>3.6333333333333333</v>
      </c>
      <c r="AF891" s="37">
        <v>9.8918551009604505E-2</v>
      </c>
      <c r="AG891" s="32">
        <v>0</v>
      </c>
      <c r="AH891" s="32">
        <v>0</v>
      </c>
      <c r="AI891" s="37" t="s">
        <v>2466</v>
      </c>
      <c r="AJ891" s="32">
        <v>0</v>
      </c>
      <c r="AK891" s="32">
        <v>0</v>
      </c>
      <c r="AL891" s="37" t="s">
        <v>2466</v>
      </c>
      <c r="AM891" t="s">
        <v>920</v>
      </c>
      <c r="AN891" s="34">
        <v>5</v>
      </c>
      <c r="AX891"/>
      <c r="AY891"/>
    </row>
    <row r="892" spans="1:51" x14ac:dyDescent="0.25">
      <c r="A892" t="s">
        <v>2364</v>
      </c>
      <c r="B892" t="s">
        <v>991</v>
      </c>
      <c r="C892" t="s">
        <v>2037</v>
      </c>
      <c r="D892" t="s">
        <v>2302</v>
      </c>
      <c r="E892" s="32">
        <v>90.222222222222229</v>
      </c>
      <c r="F892" s="32">
        <v>420.79444444444448</v>
      </c>
      <c r="G892" s="32">
        <v>169.24444444444444</v>
      </c>
      <c r="H892" s="37">
        <v>0.40220218370014388</v>
      </c>
      <c r="I892" s="32">
        <v>391.22222222222223</v>
      </c>
      <c r="J892" s="32">
        <v>169.24444444444444</v>
      </c>
      <c r="K892" s="37">
        <v>0.43260437375745525</v>
      </c>
      <c r="L892" s="32">
        <v>110.49722222222223</v>
      </c>
      <c r="M892" s="32">
        <v>32.030555555555559</v>
      </c>
      <c r="N892" s="37">
        <v>0.28987656803841222</v>
      </c>
      <c r="O892" s="32">
        <v>81.186111111111117</v>
      </c>
      <c r="P892" s="32">
        <v>32.030555555555559</v>
      </c>
      <c r="Q892" s="37">
        <v>0.39453245286892258</v>
      </c>
      <c r="R892" s="32">
        <v>15.661111111111111</v>
      </c>
      <c r="S892" s="32">
        <v>0</v>
      </c>
      <c r="T892" s="37">
        <v>0</v>
      </c>
      <c r="U892" s="32">
        <v>13.65</v>
      </c>
      <c r="V892" s="32">
        <v>0</v>
      </c>
      <c r="W892" s="37">
        <v>0</v>
      </c>
      <c r="X892" s="32">
        <v>88.527777777777771</v>
      </c>
      <c r="Y892" s="32">
        <v>30.394444444444446</v>
      </c>
      <c r="Z892" s="37">
        <v>0.34333228741763416</v>
      </c>
      <c r="AA892" s="32">
        <v>0.26111111111111113</v>
      </c>
      <c r="AB892" s="32">
        <v>0</v>
      </c>
      <c r="AC892" s="37">
        <v>0</v>
      </c>
      <c r="AD892" s="32">
        <v>208.25555555555556</v>
      </c>
      <c r="AE892" s="32">
        <v>106.81944444444444</v>
      </c>
      <c r="AF892" s="37">
        <v>0.51292482526810013</v>
      </c>
      <c r="AG892" s="32">
        <v>0</v>
      </c>
      <c r="AH892" s="32">
        <v>0</v>
      </c>
      <c r="AI892" s="37" t="s">
        <v>2466</v>
      </c>
      <c r="AJ892" s="32">
        <v>13.252777777777778</v>
      </c>
      <c r="AK892" s="32">
        <v>0</v>
      </c>
      <c r="AL892" s="37">
        <v>0</v>
      </c>
      <c r="AM892" t="s">
        <v>35</v>
      </c>
      <c r="AN892" s="34">
        <v>5</v>
      </c>
      <c r="AX892"/>
      <c r="AY892"/>
    </row>
    <row r="893" spans="1:51" x14ac:dyDescent="0.25">
      <c r="A893" t="s">
        <v>2364</v>
      </c>
      <c r="B893" t="s">
        <v>1371</v>
      </c>
      <c r="C893" t="s">
        <v>1926</v>
      </c>
      <c r="D893" t="s">
        <v>2241</v>
      </c>
      <c r="E893" s="32">
        <v>68.144444444444446</v>
      </c>
      <c r="F893" s="32">
        <v>224.95555555555555</v>
      </c>
      <c r="G893" s="32">
        <v>78.577777777777783</v>
      </c>
      <c r="H893" s="37">
        <v>0.3493035661365208</v>
      </c>
      <c r="I893" s="32">
        <v>200.93055555555554</v>
      </c>
      <c r="J893" s="32">
        <v>78.577777777777783</v>
      </c>
      <c r="K893" s="37">
        <v>0.39106933019976503</v>
      </c>
      <c r="L893" s="32">
        <v>34.413888888888884</v>
      </c>
      <c r="M893" s="32">
        <v>12.688888888888888</v>
      </c>
      <c r="N893" s="37">
        <v>0.36871418193558803</v>
      </c>
      <c r="O893" s="32">
        <v>28.441666666666666</v>
      </c>
      <c r="P893" s="32">
        <v>12.688888888888888</v>
      </c>
      <c r="Q893" s="37">
        <v>0.44613731809747043</v>
      </c>
      <c r="R893" s="32">
        <v>1.1722222222222223</v>
      </c>
      <c r="S893" s="32">
        <v>0</v>
      </c>
      <c r="T893" s="37">
        <v>0</v>
      </c>
      <c r="U893" s="32">
        <v>4.8</v>
      </c>
      <c r="V893" s="32">
        <v>0</v>
      </c>
      <c r="W893" s="37">
        <v>0</v>
      </c>
      <c r="X893" s="32">
        <v>40.533333333333331</v>
      </c>
      <c r="Y893" s="32">
        <v>13.583333333333334</v>
      </c>
      <c r="Z893" s="37">
        <v>0.3351151315789474</v>
      </c>
      <c r="AA893" s="32">
        <v>18.052777777777777</v>
      </c>
      <c r="AB893" s="32">
        <v>0</v>
      </c>
      <c r="AC893" s="37">
        <v>0</v>
      </c>
      <c r="AD893" s="32">
        <v>131.95555555555555</v>
      </c>
      <c r="AE893" s="32">
        <v>52.305555555555557</v>
      </c>
      <c r="AF893" s="37">
        <v>0.39638767261704283</v>
      </c>
      <c r="AG893" s="32">
        <v>0</v>
      </c>
      <c r="AH893" s="32">
        <v>0</v>
      </c>
      <c r="AI893" s="37" t="s">
        <v>2466</v>
      </c>
      <c r="AJ893" s="32">
        <v>0</v>
      </c>
      <c r="AK893" s="32">
        <v>0</v>
      </c>
      <c r="AL893" s="37" t="s">
        <v>2466</v>
      </c>
      <c r="AM893" t="s">
        <v>423</v>
      </c>
      <c r="AN893" s="34">
        <v>5</v>
      </c>
      <c r="AX893"/>
      <c r="AY893"/>
    </row>
    <row r="894" spans="1:51" x14ac:dyDescent="0.25">
      <c r="A894" t="s">
        <v>2364</v>
      </c>
      <c r="B894" t="s">
        <v>1600</v>
      </c>
      <c r="C894" t="s">
        <v>2058</v>
      </c>
      <c r="D894" t="s">
        <v>2273</v>
      </c>
      <c r="E894" s="32">
        <v>60.333333333333336</v>
      </c>
      <c r="F894" s="32">
        <v>314.2717777777778</v>
      </c>
      <c r="G894" s="32">
        <v>8.7318888888888893</v>
      </c>
      <c r="H894" s="37">
        <v>2.7784514889094575E-2</v>
      </c>
      <c r="I894" s="32">
        <v>281.60511111111111</v>
      </c>
      <c r="J894" s="32">
        <v>8.7318888888888893</v>
      </c>
      <c r="K894" s="37">
        <v>3.1007565361424155E-2</v>
      </c>
      <c r="L894" s="32">
        <v>39.74111111111111</v>
      </c>
      <c r="M894" s="32">
        <v>2.4466666666666668</v>
      </c>
      <c r="N894" s="37">
        <v>6.1565129868314375E-2</v>
      </c>
      <c r="O894" s="32">
        <v>15.829999999999998</v>
      </c>
      <c r="P894" s="32">
        <v>2.4466666666666668</v>
      </c>
      <c r="Q894" s="37">
        <v>0.15455885449568332</v>
      </c>
      <c r="R894" s="32">
        <v>19.466666666666665</v>
      </c>
      <c r="S894" s="32">
        <v>0</v>
      </c>
      <c r="T894" s="37">
        <v>0</v>
      </c>
      <c r="U894" s="32">
        <v>4.4444444444444446</v>
      </c>
      <c r="V894" s="32">
        <v>0</v>
      </c>
      <c r="W894" s="37">
        <v>0</v>
      </c>
      <c r="X894" s="32">
        <v>74.067777777777792</v>
      </c>
      <c r="Y894" s="32">
        <v>2.0345555555555559</v>
      </c>
      <c r="Z894" s="37">
        <v>2.7468834850962333E-2</v>
      </c>
      <c r="AA894" s="32">
        <v>8.7555555555555564</v>
      </c>
      <c r="AB894" s="32">
        <v>0</v>
      </c>
      <c r="AC894" s="37">
        <v>0</v>
      </c>
      <c r="AD894" s="32">
        <v>151.32855555555554</v>
      </c>
      <c r="AE894" s="32">
        <v>4.2506666666666666</v>
      </c>
      <c r="AF894" s="37">
        <v>2.8088992530601188E-2</v>
      </c>
      <c r="AG894" s="32">
        <v>40.378777777777778</v>
      </c>
      <c r="AH894" s="32">
        <v>0</v>
      </c>
      <c r="AI894" s="37">
        <v>0</v>
      </c>
      <c r="AJ894" s="32">
        <v>0</v>
      </c>
      <c r="AK894" s="32">
        <v>0</v>
      </c>
      <c r="AL894" s="37" t="s">
        <v>2466</v>
      </c>
      <c r="AM894" t="s">
        <v>656</v>
      </c>
      <c r="AN894" s="34">
        <v>5</v>
      </c>
      <c r="AX894"/>
      <c r="AY894"/>
    </row>
    <row r="895" spans="1:51" x14ac:dyDescent="0.25">
      <c r="A895" t="s">
        <v>2364</v>
      </c>
      <c r="B895" t="s">
        <v>1137</v>
      </c>
      <c r="C895" t="s">
        <v>2026</v>
      </c>
      <c r="D895" t="s">
        <v>2293</v>
      </c>
      <c r="E895" s="32">
        <v>85.74444444444444</v>
      </c>
      <c r="F895" s="32">
        <v>276.66300000000001</v>
      </c>
      <c r="G895" s="32">
        <v>75.01100000000001</v>
      </c>
      <c r="H895" s="37">
        <v>0.27112768964407963</v>
      </c>
      <c r="I895" s="32">
        <v>271.91300000000001</v>
      </c>
      <c r="J895" s="32">
        <v>75.01100000000001</v>
      </c>
      <c r="K895" s="37">
        <v>0.27586397119666956</v>
      </c>
      <c r="L895" s="32">
        <v>38.724888888888891</v>
      </c>
      <c r="M895" s="32">
        <v>12.629444444444445</v>
      </c>
      <c r="N895" s="37">
        <v>0.32613249015849699</v>
      </c>
      <c r="O895" s="32">
        <v>33.974888888888891</v>
      </c>
      <c r="P895" s="32">
        <v>12.629444444444445</v>
      </c>
      <c r="Q895" s="37">
        <v>0.37172879316096202</v>
      </c>
      <c r="R895" s="32">
        <v>3.5833333333333335</v>
      </c>
      <c r="S895" s="32">
        <v>0</v>
      </c>
      <c r="T895" s="37">
        <v>0</v>
      </c>
      <c r="U895" s="32">
        <v>1.1666666666666667</v>
      </c>
      <c r="V895" s="32">
        <v>0</v>
      </c>
      <c r="W895" s="37">
        <v>0</v>
      </c>
      <c r="X895" s="32">
        <v>98.169222222222217</v>
      </c>
      <c r="Y895" s="32">
        <v>38.210777777777778</v>
      </c>
      <c r="Z895" s="37">
        <v>0.38923378338764247</v>
      </c>
      <c r="AA895" s="32">
        <v>0</v>
      </c>
      <c r="AB895" s="32">
        <v>0</v>
      </c>
      <c r="AC895" s="37" t="s">
        <v>2466</v>
      </c>
      <c r="AD895" s="32">
        <v>139.76888888888888</v>
      </c>
      <c r="AE895" s="32">
        <v>24.170777777777783</v>
      </c>
      <c r="AF895" s="37">
        <v>0.1729338908674638</v>
      </c>
      <c r="AG895" s="32">
        <v>0</v>
      </c>
      <c r="AH895" s="32">
        <v>0</v>
      </c>
      <c r="AI895" s="37" t="s">
        <v>2466</v>
      </c>
      <c r="AJ895" s="32">
        <v>0</v>
      </c>
      <c r="AK895" s="32">
        <v>0</v>
      </c>
      <c r="AL895" s="37" t="s">
        <v>2466</v>
      </c>
      <c r="AM895" t="s">
        <v>184</v>
      </c>
      <c r="AN895" s="34">
        <v>5</v>
      </c>
      <c r="AX895"/>
      <c r="AY895"/>
    </row>
    <row r="896" spans="1:51" x14ac:dyDescent="0.25">
      <c r="A896" t="s">
        <v>2364</v>
      </c>
      <c r="B896" t="s">
        <v>1295</v>
      </c>
      <c r="C896" t="s">
        <v>2025</v>
      </c>
      <c r="D896" t="s">
        <v>2269</v>
      </c>
      <c r="E896" s="32">
        <v>90.233333333333334</v>
      </c>
      <c r="F896" s="32">
        <v>314.10155555555559</v>
      </c>
      <c r="G896" s="32">
        <v>80.60233333333332</v>
      </c>
      <c r="H896" s="37">
        <v>0.25661233415661028</v>
      </c>
      <c r="I896" s="32">
        <v>308.976</v>
      </c>
      <c r="J896" s="32">
        <v>80.454555555555544</v>
      </c>
      <c r="K896" s="37">
        <v>0.26039095449340899</v>
      </c>
      <c r="L896" s="32">
        <v>43.596666666666664</v>
      </c>
      <c r="M896" s="32">
        <v>0</v>
      </c>
      <c r="N896" s="37">
        <v>0</v>
      </c>
      <c r="O896" s="32">
        <v>38.61888888888889</v>
      </c>
      <c r="P896" s="32">
        <v>0</v>
      </c>
      <c r="Q896" s="37">
        <v>0</v>
      </c>
      <c r="R896" s="32">
        <v>0</v>
      </c>
      <c r="S896" s="32">
        <v>0</v>
      </c>
      <c r="T896" s="37" t="s">
        <v>2466</v>
      </c>
      <c r="U896" s="32">
        <v>4.9777777777777779</v>
      </c>
      <c r="V896" s="32">
        <v>0</v>
      </c>
      <c r="W896" s="37">
        <v>0</v>
      </c>
      <c r="X896" s="32">
        <v>102.8591111111111</v>
      </c>
      <c r="Y896" s="32">
        <v>17.683555555555557</v>
      </c>
      <c r="Z896" s="37">
        <v>0.17192016695976808</v>
      </c>
      <c r="AA896" s="32">
        <v>0.14777777777777779</v>
      </c>
      <c r="AB896" s="32">
        <v>0.14777777777777779</v>
      </c>
      <c r="AC896" s="37">
        <v>1</v>
      </c>
      <c r="AD896" s="32">
        <v>167.49800000000002</v>
      </c>
      <c r="AE896" s="32">
        <v>62.770999999999987</v>
      </c>
      <c r="AF896" s="37">
        <v>0.37475671351299705</v>
      </c>
      <c r="AG896" s="32">
        <v>0</v>
      </c>
      <c r="AH896" s="32">
        <v>0</v>
      </c>
      <c r="AI896" s="37" t="s">
        <v>2466</v>
      </c>
      <c r="AJ896" s="32">
        <v>0</v>
      </c>
      <c r="AK896" s="32">
        <v>0</v>
      </c>
      <c r="AL896" s="37" t="s">
        <v>2466</v>
      </c>
      <c r="AM896" t="s">
        <v>345</v>
      </c>
      <c r="AN896" s="34">
        <v>5</v>
      </c>
      <c r="AX896"/>
      <c r="AY896"/>
    </row>
    <row r="897" spans="1:51" x14ac:dyDescent="0.25">
      <c r="A897" t="s">
        <v>2364</v>
      </c>
      <c r="B897" t="s">
        <v>1665</v>
      </c>
      <c r="C897" t="s">
        <v>2021</v>
      </c>
      <c r="D897" t="s">
        <v>2297</v>
      </c>
      <c r="E897" s="32">
        <v>27.4</v>
      </c>
      <c r="F897" s="32">
        <v>116.64744444444446</v>
      </c>
      <c r="G897" s="32">
        <v>3.7141111111111105</v>
      </c>
      <c r="H897" s="37">
        <v>3.1840484194062442E-2</v>
      </c>
      <c r="I897" s="32">
        <v>99.936333333333337</v>
      </c>
      <c r="J897" s="32">
        <v>3.7141111111111105</v>
      </c>
      <c r="K897" s="37">
        <v>3.7164772683052648E-2</v>
      </c>
      <c r="L897" s="32">
        <v>30.294444444444444</v>
      </c>
      <c r="M897" s="32">
        <v>0</v>
      </c>
      <c r="N897" s="37">
        <v>0</v>
      </c>
      <c r="O897" s="32">
        <v>24.694444444444443</v>
      </c>
      <c r="P897" s="32">
        <v>0</v>
      </c>
      <c r="Q897" s="37">
        <v>0</v>
      </c>
      <c r="R897" s="32">
        <v>0</v>
      </c>
      <c r="S897" s="32">
        <v>0</v>
      </c>
      <c r="T897" s="37" t="s">
        <v>2466</v>
      </c>
      <c r="U897" s="32">
        <v>5.6</v>
      </c>
      <c r="V897" s="32">
        <v>0</v>
      </c>
      <c r="W897" s="37">
        <v>0</v>
      </c>
      <c r="X897" s="32">
        <v>18.100000000000001</v>
      </c>
      <c r="Y897" s="32">
        <v>0.94722222222222219</v>
      </c>
      <c r="Z897" s="37">
        <v>5.2332719459791274E-2</v>
      </c>
      <c r="AA897" s="32">
        <v>11.111111111111111</v>
      </c>
      <c r="AB897" s="32">
        <v>0</v>
      </c>
      <c r="AC897" s="37">
        <v>0</v>
      </c>
      <c r="AD897" s="32">
        <v>57.141888888888893</v>
      </c>
      <c r="AE897" s="32">
        <v>2.7668888888888885</v>
      </c>
      <c r="AF897" s="37">
        <v>4.8421376028871588E-2</v>
      </c>
      <c r="AG897" s="32">
        <v>0</v>
      </c>
      <c r="AH897" s="32">
        <v>0</v>
      </c>
      <c r="AI897" s="37" t="s">
        <v>2466</v>
      </c>
      <c r="AJ897" s="32">
        <v>0</v>
      </c>
      <c r="AK897" s="32">
        <v>0</v>
      </c>
      <c r="AL897" s="37" t="s">
        <v>2466</v>
      </c>
      <c r="AM897" t="s">
        <v>723</v>
      </c>
      <c r="AN897" s="34">
        <v>5</v>
      </c>
      <c r="AX897"/>
      <c r="AY897"/>
    </row>
    <row r="898" spans="1:51" x14ac:dyDescent="0.25">
      <c r="A898" t="s">
        <v>2364</v>
      </c>
      <c r="B898" t="s">
        <v>1099</v>
      </c>
      <c r="C898" t="s">
        <v>1926</v>
      </c>
      <c r="D898" t="s">
        <v>2241</v>
      </c>
      <c r="E898" s="32">
        <v>61.18888888888889</v>
      </c>
      <c r="F898" s="32">
        <v>242.95277777777778</v>
      </c>
      <c r="G898" s="32">
        <v>2.2944444444444443</v>
      </c>
      <c r="H898" s="37">
        <v>9.4439934600916951E-3</v>
      </c>
      <c r="I898" s="32">
        <v>219.95000000000002</v>
      </c>
      <c r="J898" s="32">
        <v>2.2944444444444443</v>
      </c>
      <c r="K898" s="37">
        <v>1.0431663761966102E-2</v>
      </c>
      <c r="L898" s="32">
        <v>40.169444444444444</v>
      </c>
      <c r="M898" s="32">
        <v>0.53888888888888886</v>
      </c>
      <c r="N898" s="37">
        <v>1.341539312633981E-2</v>
      </c>
      <c r="O898" s="32">
        <v>17.166666666666668</v>
      </c>
      <c r="P898" s="32">
        <v>0.53888888888888886</v>
      </c>
      <c r="Q898" s="37">
        <v>3.1391585760517794E-2</v>
      </c>
      <c r="R898" s="32">
        <v>17.619444444444444</v>
      </c>
      <c r="S898" s="32">
        <v>0</v>
      </c>
      <c r="T898" s="37">
        <v>0</v>
      </c>
      <c r="U898" s="32">
        <v>5.3833333333333337</v>
      </c>
      <c r="V898" s="32">
        <v>0</v>
      </c>
      <c r="W898" s="37">
        <v>0</v>
      </c>
      <c r="X898" s="32">
        <v>58.891666666666666</v>
      </c>
      <c r="Y898" s="32">
        <v>0.52222222222222225</v>
      </c>
      <c r="Z898" s="37">
        <v>8.8675062497052034E-3</v>
      </c>
      <c r="AA898" s="32">
        <v>0</v>
      </c>
      <c r="AB898" s="32">
        <v>0</v>
      </c>
      <c r="AC898" s="37" t="s">
        <v>2466</v>
      </c>
      <c r="AD898" s="32">
        <v>129.96666666666667</v>
      </c>
      <c r="AE898" s="32">
        <v>1.2333333333333334</v>
      </c>
      <c r="AF898" s="37">
        <v>9.4896127212105667E-3</v>
      </c>
      <c r="AG898" s="32">
        <v>13.925000000000001</v>
      </c>
      <c r="AH898" s="32">
        <v>0</v>
      </c>
      <c r="AI898" s="37">
        <v>0</v>
      </c>
      <c r="AJ898" s="32">
        <v>0</v>
      </c>
      <c r="AK898" s="32">
        <v>0</v>
      </c>
      <c r="AL898" s="37" t="s">
        <v>2466</v>
      </c>
      <c r="AM898" t="s">
        <v>145</v>
      </c>
      <c r="AN898" s="34">
        <v>5</v>
      </c>
      <c r="AX898"/>
      <c r="AY898"/>
    </row>
    <row r="899" spans="1:51" x14ac:dyDescent="0.25">
      <c r="A899" t="s">
        <v>2364</v>
      </c>
      <c r="B899" t="s">
        <v>1374</v>
      </c>
      <c r="C899" t="s">
        <v>2026</v>
      </c>
      <c r="D899" t="s">
        <v>2293</v>
      </c>
      <c r="E899" s="32">
        <v>66.188888888888883</v>
      </c>
      <c r="F899" s="32">
        <v>205.39066666666668</v>
      </c>
      <c r="G899" s="32">
        <v>28.194999999999997</v>
      </c>
      <c r="H899" s="37">
        <v>0.13727498166096477</v>
      </c>
      <c r="I899" s="32">
        <v>197.28511111111112</v>
      </c>
      <c r="J899" s="32">
        <v>28.194999999999997</v>
      </c>
      <c r="K899" s="37">
        <v>0.14291499161394167</v>
      </c>
      <c r="L899" s="32">
        <v>29.757111111111115</v>
      </c>
      <c r="M899" s="32">
        <v>9.3515555555555547</v>
      </c>
      <c r="N899" s="37">
        <v>0.31426288394184015</v>
      </c>
      <c r="O899" s="32">
        <v>21.651555555555557</v>
      </c>
      <c r="P899" s="32">
        <v>9.3515555555555547</v>
      </c>
      <c r="Q899" s="37">
        <v>0.43191148698579512</v>
      </c>
      <c r="R899" s="32">
        <v>5.6888888888888891</v>
      </c>
      <c r="S899" s="32">
        <v>0</v>
      </c>
      <c r="T899" s="37">
        <v>0</v>
      </c>
      <c r="U899" s="32">
        <v>2.4166666666666665</v>
      </c>
      <c r="V899" s="32">
        <v>0</v>
      </c>
      <c r="W899" s="37">
        <v>0</v>
      </c>
      <c r="X899" s="32">
        <v>70.112333333333325</v>
      </c>
      <c r="Y899" s="32">
        <v>7.8497777777777769</v>
      </c>
      <c r="Z899" s="37">
        <v>0.11196001337536113</v>
      </c>
      <c r="AA899" s="32">
        <v>0</v>
      </c>
      <c r="AB899" s="32">
        <v>0</v>
      </c>
      <c r="AC899" s="37" t="s">
        <v>2466</v>
      </c>
      <c r="AD899" s="32">
        <v>93.594555555555573</v>
      </c>
      <c r="AE899" s="32">
        <v>10.993666666666666</v>
      </c>
      <c r="AF899" s="37">
        <v>0.11746053604732466</v>
      </c>
      <c r="AG899" s="32">
        <v>5.2777777777777778E-2</v>
      </c>
      <c r="AH899" s="32">
        <v>0</v>
      </c>
      <c r="AI899" s="37">
        <v>0</v>
      </c>
      <c r="AJ899" s="32">
        <v>11.87388888888889</v>
      </c>
      <c r="AK899" s="32">
        <v>0</v>
      </c>
      <c r="AL899" s="37">
        <v>0</v>
      </c>
      <c r="AM899" t="s">
        <v>426</v>
      </c>
      <c r="AN899" s="34">
        <v>5</v>
      </c>
      <c r="AX899"/>
      <c r="AY899"/>
    </row>
    <row r="900" spans="1:51" x14ac:dyDescent="0.25">
      <c r="A900" t="s">
        <v>2364</v>
      </c>
      <c r="B900" t="s">
        <v>1770</v>
      </c>
      <c r="C900" t="s">
        <v>2026</v>
      </c>
      <c r="D900" t="s">
        <v>2293</v>
      </c>
      <c r="E900" s="32">
        <v>52.044444444444444</v>
      </c>
      <c r="F900" s="32">
        <v>232.19166666666666</v>
      </c>
      <c r="G900" s="32">
        <v>89.205555555555549</v>
      </c>
      <c r="H900" s="37">
        <v>0.38418930720549355</v>
      </c>
      <c r="I900" s="32">
        <v>207.62777777777779</v>
      </c>
      <c r="J900" s="32">
        <v>89.205555555555549</v>
      </c>
      <c r="K900" s="37">
        <v>0.42964171995825856</v>
      </c>
      <c r="L900" s="32">
        <v>59.233333333333334</v>
      </c>
      <c r="M900" s="32">
        <v>0.69444444444444442</v>
      </c>
      <c r="N900" s="37">
        <v>1.1723879197148752E-2</v>
      </c>
      <c r="O900" s="32">
        <v>51.055555555555557</v>
      </c>
      <c r="P900" s="32">
        <v>0.69444444444444442</v>
      </c>
      <c r="Q900" s="37">
        <v>1.3601741022850925E-2</v>
      </c>
      <c r="R900" s="32">
        <v>2.9333333333333331</v>
      </c>
      <c r="S900" s="32">
        <v>0</v>
      </c>
      <c r="T900" s="37">
        <v>0</v>
      </c>
      <c r="U900" s="32">
        <v>5.2444444444444445</v>
      </c>
      <c r="V900" s="32">
        <v>0</v>
      </c>
      <c r="W900" s="37">
        <v>0</v>
      </c>
      <c r="X900" s="32">
        <v>33.091666666666669</v>
      </c>
      <c r="Y900" s="32">
        <v>12.063888888888888</v>
      </c>
      <c r="Z900" s="37">
        <v>0.36455972467052794</v>
      </c>
      <c r="AA900" s="32">
        <v>16.386111111111113</v>
      </c>
      <c r="AB900" s="32">
        <v>0</v>
      </c>
      <c r="AC900" s="37">
        <v>0</v>
      </c>
      <c r="AD900" s="32">
        <v>123.01666666666667</v>
      </c>
      <c r="AE900" s="32">
        <v>76.447222222222223</v>
      </c>
      <c r="AF900" s="37">
        <v>0.62143792620692773</v>
      </c>
      <c r="AG900" s="32">
        <v>0.46388888888888891</v>
      </c>
      <c r="AH900" s="32">
        <v>0</v>
      </c>
      <c r="AI900" s="37">
        <v>0</v>
      </c>
      <c r="AJ900" s="32">
        <v>0</v>
      </c>
      <c r="AK900" s="32">
        <v>0</v>
      </c>
      <c r="AL900" s="37" t="s">
        <v>2466</v>
      </c>
      <c r="AM900" t="s">
        <v>829</v>
      </c>
      <c r="AN900" s="34">
        <v>5</v>
      </c>
      <c r="AX900"/>
      <c r="AY900"/>
    </row>
    <row r="901" spans="1:51" x14ac:dyDescent="0.25">
      <c r="A901" t="s">
        <v>2364</v>
      </c>
      <c r="B901" t="s">
        <v>1230</v>
      </c>
      <c r="C901" t="s">
        <v>1945</v>
      </c>
      <c r="D901" t="s">
        <v>2321</v>
      </c>
      <c r="E901" s="32">
        <v>105.47777777777777</v>
      </c>
      <c r="F901" s="32">
        <v>337.4758888888889</v>
      </c>
      <c r="G901" s="32">
        <v>53.737222222222222</v>
      </c>
      <c r="H901" s="37">
        <v>0.1592327748188101</v>
      </c>
      <c r="I901" s="32">
        <v>322.08699999999999</v>
      </c>
      <c r="J901" s="32">
        <v>53.737222222222222</v>
      </c>
      <c r="K901" s="37">
        <v>0.1668407052200872</v>
      </c>
      <c r="L901" s="32">
        <v>46.323222222222228</v>
      </c>
      <c r="M901" s="32">
        <v>2.1194444444444445</v>
      </c>
      <c r="N901" s="37">
        <v>4.5753389828475752E-2</v>
      </c>
      <c r="O901" s="32">
        <v>40.634333333333338</v>
      </c>
      <c r="P901" s="32">
        <v>2.1194444444444445</v>
      </c>
      <c r="Q901" s="37">
        <v>5.2158956984925169E-2</v>
      </c>
      <c r="R901" s="32">
        <v>0</v>
      </c>
      <c r="S901" s="32">
        <v>0</v>
      </c>
      <c r="T901" s="37" t="s">
        <v>2466</v>
      </c>
      <c r="U901" s="32">
        <v>5.6888888888888891</v>
      </c>
      <c r="V901" s="32">
        <v>0</v>
      </c>
      <c r="W901" s="37">
        <v>0</v>
      </c>
      <c r="X901" s="32">
        <v>90.63022222222223</v>
      </c>
      <c r="Y901" s="32">
        <v>16.038888888888888</v>
      </c>
      <c r="Z901" s="37">
        <v>0.17697064506321167</v>
      </c>
      <c r="AA901" s="32">
        <v>9.6999999999999993</v>
      </c>
      <c r="AB901" s="32">
        <v>0</v>
      </c>
      <c r="AC901" s="37">
        <v>0</v>
      </c>
      <c r="AD901" s="32">
        <v>190.82244444444441</v>
      </c>
      <c r="AE901" s="32">
        <v>35.578888888888891</v>
      </c>
      <c r="AF901" s="37">
        <v>0.18645023122134483</v>
      </c>
      <c r="AG901" s="32">
        <v>0</v>
      </c>
      <c r="AH901" s="32">
        <v>0</v>
      </c>
      <c r="AI901" s="37" t="s">
        <v>2466</v>
      </c>
      <c r="AJ901" s="32">
        <v>0</v>
      </c>
      <c r="AK901" s="32">
        <v>0</v>
      </c>
      <c r="AL901" s="37" t="s">
        <v>2466</v>
      </c>
      <c r="AM901" t="s">
        <v>279</v>
      </c>
      <c r="AN901" s="34">
        <v>5</v>
      </c>
      <c r="AX901"/>
      <c r="AY901"/>
    </row>
    <row r="902" spans="1:51" x14ac:dyDescent="0.25">
      <c r="A902" t="s">
        <v>2364</v>
      </c>
      <c r="B902" t="s">
        <v>1657</v>
      </c>
      <c r="C902" t="s">
        <v>1885</v>
      </c>
      <c r="D902" t="s">
        <v>2253</v>
      </c>
      <c r="E902" s="32">
        <v>40.955555555555556</v>
      </c>
      <c r="F902" s="32">
        <v>171.26955555555557</v>
      </c>
      <c r="G902" s="32">
        <v>49.356000000000002</v>
      </c>
      <c r="H902" s="37">
        <v>0.28817731113916595</v>
      </c>
      <c r="I902" s="32">
        <v>153.47755555555557</v>
      </c>
      <c r="J902" s="32">
        <v>49.356000000000002</v>
      </c>
      <c r="K902" s="37">
        <v>0.32158448068411016</v>
      </c>
      <c r="L902" s="32">
        <v>36.848111111111109</v>
      </c>
      <c r="M902" s="32">
        <v>0.7055555555555556</v>
      </c>
      <c r="N902" s="37">
        <v>1.9147672276281315E-2</v>
      </c>
      <c r="O902" s="32">
        <v>19.056111111111111</v>
      </c>
      <c r="P902" s="32">
        <v>0.7055555555555556</v>
      </c>
      <c r="Q902" s="37">
        <v>3.7025159616337719E-2</v>
      </c>
      <c r="R902" s="32">
        <v>12.458666666666664</v>
      </c>
      <c r="S902" s="32">
        <v>0</v>
      </c>
      <c r="T902" s="37">
        <v>0</v>
      </c>
      <c r="U902" s="32">
        <v>5.333333333333333</v>
      </c>
      <c r="V902" s="32">
        <v>0</v>
      </c>
      <c r="W902" s="37">
        <v>0</v>
      </c>
      <c r="X902" s="32">
        <v>62.011222222222223</v>
      </c>
      <c r="Y902" s="32">
        <v>11.235111111111111</v>
      </c>
      <c r="Z902" s="37">
        <v>0.18117867554439071</v>
      </c>
      <c r="AA902" s="32">
        <v>0</v>
      </c>
      <c r="AB902" s="32">
        <v>0</v>
      </c>
      <c r="AC902" s="37" t="s">
        <v>2466</v>
      </c>
      <c r="AD902" s="32">
        <v>68.27244444444446</v>
      </c>
      <c r="AE902" s="32">
        <v>37.415333333333336</v>
      </c>
      <c r="AF902" s="37">
        <v>0.54802978914544986</v>
      </c>
      <c r="AG902" s="32">
        <v>4.1377777777777789</v>
      </c>
      <c r="AH902" s="32">
        <v>0</v>
      </c>
      <c r="AI902" s="37">
        <v>0</v>
      </c>
      <c r="AJ902" s="32">
        <v>0</v>
      </c>
      <c r="AK902" s="32">
        <v>0</v>
      </c>
      <c r="AL902" s="37" t="s">
        <v>2466</v>
      </c>
      <c r="AM902" t="s">
        <v>715</v>
      </c>
      <c r="AN902" s="34">
        <v>5</v>
      </c>
      <c r="AX902"/>
      <c r="AY902"/>
    </row>
    <row r="903" spans="1:51" x14ac:dyDescent="0.25">
      <c r="A903" t="s">
        <v>2364</v>
      </c>
      <c r="B903" t="s">
        <v>1369</v>
      </c>
      <c r="C903" t="s">
        <v>1939</v>
      </c>
      <c r="D903" t="s">
        <v>2293</v>
      </c>
      <c r="E903" s="32">
        <v>112.07777777777778</v>
      </c>
      <c r="F903" s="32">
        <v>347.45555555555558</v>
      </c>
      <c r="G903" s="32">
        <v>0.67222222222222228</v>
      </c>
      <c r="H903" s="37">
        <v>1.9346998816795113E-3</v>
      </c>
      <c r="I903" s="32">
        <v>335.70555555555558</v>
      </c>
      <c r="J903" s="32">
        <v>0.67222222222222228</v>
      </c>
      <c r="K903" s="37">
        <v>2.0024161384811427E-3</v>
      </c>
      <c r="L903" s="32">
        <v>62.488888888888887</v>
      </c>
      <c r="M903" s="32">
        <v>0</v>
      </c>
      <c r="N903" s="37">
        <v>0</v>
      </c>
      <c r="O903" s="32">
        <v>50.738888888888887</v>
      </c>
      <c r="P903" s="32">
        <v>0</v>
      </c>
      <c r="Q903" s="37">
        <v>0</v>
      </c>
      <c r="R903" s="32">
        <v>5.9722222222222223</v>
      </c>
      <c r="S903" s="32">
        <v>0</v>
      </c>
      <c r="T903" s="37">
        <v>0</v>
      </c>
      <c r="U903" s="32">
        <v>5.7777777777777777</v>
      </c>
      <c r="V903" s="32">
        <v>0</v>
      </c>
      <c r="W903" s="37">
        <v>0</v>
      </c>
      <c r="X903" s="32">
        <v>103.2</v>
      </c>
      <c r="Y903" s="32">
        <v>0.67222222222222228</v>
      </c>
      <c r="Z903" s="37">
        <v>6.5137812230835488E-3</v>
      </c>
      <c r="AA903" s="32">
        <v>0</v>
      </c>
      <c r="AB903" s="32">
        <v>0</v>
      </c>
      <c r="AC903" s="37" t="s">
        <v>2466</v>
      </c>
      <c r="AD903" s="32">
        <v>132.85</v>
      </c>
      <c r="AE903" s="32">
        <v>0</v>
      </c>
      <c r="AF903" s="37">
        <v>0</v>
      </c>
      <c r="AG903" s="32">
        <v>48.916666666666664</v>
      </c>
      <c r="AH903" s="32">
        <v>0</v>
      </c>
      <c r="AI903" s="37">
        <v>0</v>
      </c>
      <c r="AJ903" s="32">
        <v>0</v>
      </c>
      <c r="AK903" s="32">
        <v>0</v>
      </c>
      <c r="AL903" s="37" t="s">
        <v>2466</v>
      </c>
      <c r="AM903" t="s">
        <v>421</v>
      </c>
      <c r="AN903" s="34">
        <v>5</v>
      </c>
      <c r="AX903"/>
      <c r="AY903"/>
    </row>
    <row r="904" spans="1:51" x14ac:dyDescent="0.25">
      <c r="A904" t="s">
        <v>2364</v>
      </c>
      <c r="B904" t="s">
        <v>961</v>
      </c>
      <c r="C904" t="s">
        <v>1926</v>
      </c>
      <c r="D904" t="s">
        <v>2241</v>
      </c>
      <c r="E904" s="32">
        <v>78.466666666666669</v>
      </c>
      <c r="F904" s="32">
        <v>348.38888888888891</v>
      </c>
      <c r="G904" s="32">
        <v>0</v>
      </c>
      <c r="H904" s="37">
        <v>0</v>
      </c>
      <c r="I904" s="32">
        <v>310.08888888888885</v>
      </c>
      <c r="J904" s="32">
        <v>0</v>
      </c>
      <c r="K904" s="37">
        <v>0</v>
      </c>
      <c r="L904" s="32">
        <v>42.43888888888889</v>
      </c>
      <c r="M904" s="32">
        <v>0</v>
      </c>
      <c r="N904" s="37">
        <v>0</v>
      </c>
      <c r="O904" s="32">
        <v>20.191666666666666</v>
      </c>
      <c r="P904" s="32">
        <v>0</v>
      </c>
      <c r="Q904" s="37">
        <v>0</v>
      </c>
      <c r="R904" s="32">
        <v>16.736111111111111</v>
      </c>
      <c r="S904" s="32">
        <v>0</v>
      </c>
      <c r="T904" s="37">
        <v>0</v>
      </c>
      <c r="U904" s="32">
        <v>5.5111111111111111</v>
      </c>
      <c r="V904" s="32">
        <v>0</v>
      </c>
      <c r="W904" s="37">
        <v>0</v>
      </c>
      <c r="X904" s="32">
        <v>92.052777777777777</v>
      </c>
      <c r="Y904" s="32">
        <v>0</v>
      </c>
      <c r="Z904" s="37">
        <v>0</v>
      </c>
      <c r="AA904" s="32">
        <v>16.052777777777777</v>
      </c>
      <c r="AB904" s="32">
        <v>0</v>
      </c>
      <c r="AC904" s="37">
        <v>0</v>
      </c>
      <c r="AD904" s="32">
        <v>197.84444444444443</v>
      </c>
      <c r="AE904" s="32">
        <v>0</v>
      </c>
      <c r="AF904" s="37">
        <v>0</v>
      </c>
      <c r="AG904" s="32">
        <v>0</v>
      </c>
      <c r="AH904" s="32">
        <v>0</v>
      </c>
      <c r="AI904" s="37" t="s">
        <v>2466</v>
      </c>
      <c r="AJ904" s="32">
        <v>0</v>
      </c>
      <c r="AK904" s="32">
        <v>0</v>
      </c>
      <c r="AL904" s="37" t="s">
        <v>2466</v>
      </c>
      <c r="AM904" t="s">
        <v>5</v>
      </c>
      <c r="AN904" s="34">
        <v>5</v>
      </c>
      <c r="AX904"/>
      <c r="AY904"/>
    </row>
    <row r="905" spans="1:51" x14ac:dyDescent="0.25">
      <c r="A905" t="s">
        <v>2364</v>
      </c>
      <c r="B905" t="s">
        <v>1024</v>
      </c>
      <c r="C905" t="s">
        <v>1926</v>
      </c>
      <c r="D905" t="s">
        <v>2241</v>
      </c>
      <c r="E905" s="32">
        <v>87.266666666666666</v>
      </c>
      <c r="F905" s="32">
        <v>315.79722222222222</v>
      </c>
      <c r="G905" s="32">
        <v>47.541666666666671</v>
      </c>
      <c r="H905" s="37">
        <v>0.15054491718490243</v>
      </c>
      <c r="I905" s="32">
        <v>281.90277777777777</v>
      </c>
      <c r="J905" s="32">
        <v>47.405555555555559</v>
      </c>
      <c r="K905" s="37">
        <v>0.16816278267724297</v>
      </c>
      <c r="L905" s="32">
        <v>65.644444444444446</v>
      </c>
      <c r="M905" s="32">
        <v>8.8138888888888882</v>
      </c>
      <c r="N905" s="37">
        <v>0.13426709546377791</v>
      </c>
      <c r="O905" s="32">
        <v>53.172222222222224</v>
      </c>
      <c r="P905" s="32">
        <v>8.8138888888888882</v>
      </c>
      <c r="Q905" s="37">
        <v>0.16576115348448436</v>
      </c>
      <c r="R905" s="32">
        <v>7.2277777777777779</v>
      </c>
      <c r="S905" s="32">
        <v>0</v>
      </c>
      <c r="T905" s="37">
        <v>0</v>
      </c>
      <c r="U905" s="32">
        <v>5.2444444444444445</v>
      </c>
      <c r="V905" s="32">
        <v>0</v>
      </c>
      <c r="W905" s="37">
        <v>0</v>
      </c>
      <c r="X905" s="32">
        <v>54.625</v>
      </c>
      <c r="Y905" s="32">
        <v>4.9805555555555552</v>
      </c>
      <c r="Z905" s="37">
        <v>9.1177218408339686E-2</v>
      </c>
      <c r="AA905" s="32">
        <v>21.422222222222221</v>
      </c>
      <c r="AB905" s="32">
        <v>0.1361111111111111</v>
      </c>
      <c r="AC905" s="37">
        <v>6.3537344398340249E-3</v>
      </c>
      <c r="AD905" s="32">
        <v>174.10555555555555</v>
      </c>
      <c r="AE905" s="32">
        <v>33.611111111111114</v>
      </c>
      <c r="AF905" s="37">
        <v>0.19305019305019308</v>
      </c>
      <c r="AG905" s="32">
        <v>0</v>
      </c>
      <c r="AH905" s="32">
        <v>0</v>
      </c>
      <c r="AI905" s="37" t="s">
        <v>2466</v>
      </c>
      <c r="AJ905" s="32">
        <v>0</v>
      </c>
      <c r="AK905" s="32">
        <v>0</v>
      </c>
      <c r="AL905" s="37" t="s">
        <v>2466</v>
      </c>
      <c r="AM905" t="s">
        <v>68</v>
      </c>
      <c r="AN905" s="34">
        <v>5</v>
      </c>
      <c r="AX905"/>
      <c r="AY905"/>
    </row>
    <row r="906" spans="1:51" x14ac:dyDescent="0.25">
      <c r="A906" t="s">
        <v>2364</v>
      </c>
      <c r="B906" t="s">
        <v>1504</v>
      </c>
      <c r="C906" t="s">
        <v>1954</v>
      </c>
      <c r="D906" t="s">
        <v>2274</v>
      </c>
      <c r="E906" s="32">
        <v>38.355555555555554</v>
      </c>
      <c r="F906" s="32">
        <v>116.03322222222221</v>
      </c>
      <c r="G906" s="32">
        <v>1.1361111111111111</v>
      </c>
      <c r="H906" s="37">
        <v>9.7912571016538375E-3</v>
      </c>
      <c r="I906" s="32">
        <v>104.45555555555555</v>
      </c>
      <c r="J906" s="32">
        <v>1.1361111111111111</v>
      </c>
      <c r="K906" s="37">
        <v>1.0876502499734072E-2</v>
      </c>
      <c r="L906" s="32">
        <v>22.427666666666664</v>
      </c>
      <c r="M906" s="32">
        <v>0.12777777777777777</v>
      </c>
      <c r="N906" s="37">
        <v>5.6973282007837548E-3</v>
      </c>
      <c r="O906" s="32">
        <v>10.85</v>
      </c>
      <c r="P906" s="32">
        <v>0.12777777777777777</v>
      </c>
      <c r="Q906" s="37">
        <v>1.1776753712237582E-2</v>
      </c>
      <c r="R906" s="32">
        <v>6.0222222222222221</v>
      </c>
      <c r="S906" s="32">
        <v>0</v>
      </c>
      <c r="T906" s="37">
        <v>0</v>
      </c>
      <c r="U906" s="32">
        <v>5.5554444444444435</v>
      </c>
      <c r="V906" s="32">
        <v>0</v>
      </c>
      <c r="W906" s="37">
        <v>0</v>
      </c>
      <c r="X906" s="32">
        <v>38.774999999999999</v>
      </c>
      <c r="Y906" s="32">
        <v>1.0083333333333333</v>
      </c>
      <c r="Z906" s="37">
        <v>2.6004728132387706E-2</v>
      </c>
      <c r="AA906" s="32">
        <v>0</v>
      </c>
      <c r="AB906" s="32">
        <v>0</v>
      </c>
      <c r="AC906" s="37" t="s">
        <v>2466</v>
      </c>
      <c r="AD906" s="32">
        <v>54.830555555555556</v>
      </c>
      <c r="AE906" s="32">
        <v>0</v>
      </c>
      <c r="AF906" s="37">
        <v>0</v>
      </c>
      <c r="AG906" s="32">
        <v>0</v>
      </c>
      <c r="AH906" s="32">
        <v>0</v>
      </c>
      <c r="AI906" s="37" t="s">
        <v>2466</v>
      </c>
      <c r="AJ906" s="32">
        <v>0</v>
      </c>
      <c r="AK906" s="32">
        <v>0</v>
      </c>
      <c r="AL906" s="37" t="s">
        <v>2466</v>
      </c>
      <c r="AM906" t="s">
        <v>559</v>
      </c>
      <c r="AN906" s="34">
        <v>5</v>
      </c>
      <c r="AX906"/>
      <c r="AY906"/>
    </row>
    <row r="907" spans="1:51" x14ac:dyDescent="0.25">
      <c r="A907" t="s">
        <v>2364</v>
      </c>
      <c r="B907" t="s">
        <v>1335</v>
      </c>
      <c r="C907" t="s">
        <v>1894</v>
      </c>
      <c r="D907" t="s">
        <v>2308</v>
      </c>
      <c r="E907" s="32">
        <v>35.044444444444444</v>
      </c>
      <c r="F907" s="32">
        <v>98.601444444444425</v>
      </c>
      <c r="G907" s="32">
        <v>21.857777777777777</v>
      </c>
      <c r="H907" s="37">
        <v>0.22167806872335657</v>
      </c>
      <c r="I907" s="32">
        <v>91.134777777777757</v>
      </c>
      <c r="J907" s="32">
        <v>21.857777777777777</v>
      </c>
      <c r="K907" s="37">
        <v>0.23984013908582288</v>
      </c>
      <c r="L907" s="32">
        <v>12.823777777777776</v>
      </c>
      <c r="M907" s="32">
        <v>5.0998888888888887</v>
      </c>
      <c r="N907" s="37">
        <v>0.39769005493267717</v>
      </c>
      <c r="O907" s="32">
        <v>7.1348888888888871</v>
      </c>
      <c r="P907" s="32">
        <v>5.0998888888888887</v>
      </c>
      <c r="Q907" s="37">
        <v>0.714781823278413</v>
      </c>
      <c r="R907" s="32">
        <v>0</v>
      </c>
      <c r="S907" s="32">
        <v>0</v>
      </c>
      <c r="T907" s="37" t="s">
        <v>2466</v>
      </c>
      <c r="U907" s="32">
        <v>5.6888888888888891</v>
      </c>
      <c r="V907" s="32">
        <v>0</v>
      </c>
      <c r="W907" s="37">
        <v>0</v>
      </c>
      <c r="X907" s="32">
        <v>35.309666666666651</v>
      </c>
      <c r="Y907" s="32">
        <v>8.2115555555555559</v>
      </c>
      <c r="Z907" s="37">
        <v>0.23255828589589894</v>
      </c>
      <c r="AA907" s="32">
        <v>1.7777777777777777</v>
      </c>
      <c r="AB907" s="32">
        <v>0</v>
      </c>
      <c r="AC907" s="37">
        <v>0</v>
      </c>
      <c r="AD907" s="32">
        <v>48.690222222222218</v>
      </c>
      <c r="AE907" s="32">
        <v>8.5463333333333349</v>
      </c>
      <c r="AF907" s="37">
        <v>0.17552463191332054</v>
      </c>
      <c r="AG907" s="32">
        <v>0</v>
      </c>
      <c r="AH907" s="32">
        <v>0</v>
      </c>
      <c r="AI907" s="37" t="s">
        <v>2466</v>
      </c>
      <c r="AJ907" s="32">
        <v>0</v>
      </c>
      <c r="AK907" s="32">
        <v>0</v>
      </c>
      <c r="AL907" s="37" t="s">
        <v>2466</v>
      </c>
      <c r="AM907" t="s">
        <v>386</v>
      </c>
      <c r="AN907" s="34">
        <v>5</v>
      </c>
      <c r="AX907"/>
      <c r="AY907"/>
    </row>
    <row r="908" spans="1:51" x14ac:dyDescent="0.25">
      <c r="A908" t="s">
        <v>2364</v>
      </c>
      <c r="B908" t="s">
        <v>1340</v>
      </c>
      <c r="C908" t="s">
        <v>2148</v>
      </c>
      <c r="D908" t="s">
        <v>2287</v>
      </c>
      <c r="E908" s="32">
        <v>75.333333333333329</v>
      </c>
      <c r="F908" s="32">
        <v>195.67777777777775</v>
      </c>
      <c r="G908" s="32">
        <v>35.225999999999992</v>
      </c>
      <c r="H908" s="37">
        <v>0.1800204417693487</v>
      </c>
      <c r="I908" s="32">
        <v>177.9531111111111</v>
      </c>
      <c r="J908" s="32">
        <v>35.225999999999992</v>
      </c>
      <c r="K908" s="37">
        <v>0.19795102080573032</v>
      </c>
      <c r="L908" s="32">
        <v>16.146555555555558</v>
      </c>
      <c r="M908" s="32">
        <v>2.9301111111111107</v>
      </c>
      <c r="N908" s="37">
        <v>0.18146973210660677</v>
      </c>
      <c r="O908" s="32">
        <v>4.2107777777777775</v>
      </c>
      <c r="P908" s="32">
        <v>2.9301111111111107</v>
      </c>
      <c r="Q908" s="37">
        <v>0.69585983059345058</v>
      </c>
      <c r="R908" s="32">
        <v>5.9691111111111113</v>
      </c>
      <c r="S908" s="32">
        <v>0</v>
      </c>
      <c r="T908" s="37">
        <v>0</v>
      </c>
      <c r="U908" s="32">
        <v>5.9666666666666668</v>
      </c>
      <c r="V908" s="32">
        <v>0</v>
      </c>
      <c r="W908" s="37">
        <v>0</v>
      </c>
      <c r="X908" s="32">
        <v>75.012333333333316</v>
      </c>
      <c r="Y908" s="32">
        <v>22.739555555555551</v>
      </c>
      <c r="Z908" s="37">
        <v>0.30314422369062272</v>
      </c>
      <c r="AA908" s="32">
        <v>5.7888888888888888</v>
      </c>
      <c r="AB908" s="32">
        <v>0</v>
      </c>
      <c r="AC908" s="37">
        <v>0</v>
      </c>
      <c r="AD908" s="32">
        <v>98.73</v>
      </c>
      <c r="AE908" s="32">
        <v>9.5563333333333311</v>
      </c>
      <c r="AF908" s="37">
        <v>9.6792599345014996E-2</v>
      </c>
      <c r="AG908" s="32">
        <v>0</v>
      </c>
      <c r="AH908" s="32">
        <v>0</v>
      </c>
      <c r="AI908" s="37" t="s">
        <v>2466</v>
      </c>
      <c r="AJ908" s="32">
        <v>0</v>
      </c>
      <c r="AK908" s="32">
        <v>0</v>
      </c>
      <c r="AL908" s="37" t="s">
        <v>2466</v>
      </c>
      <c r="AM908" t="s">
        <v>391</v>
      </c>
      <c r="AN908" s="34">
        <v>5</v>
      </c>
      <c r="AX908"/>
      <c r="AY908"/>
    </row>
    <row r="909" spans="1:51" x14ac:dyDescent="0.25">
      <c r="A909" t="s">
        <v>2364</v>
      </c>
      <c r="B909" t="s">
        <v>1089</v>
      </c>
      <c r="C909" t="s">
        <v>2071</v>
      </c>
      <c r="D909" t="s">
        <v>2264</v>
      </c>
      <c r="E909" s="32">
        <v>126.48888888888889</v>
      </c>
      <c r="F909" s="32">
        <v>469.85044444444446</v>
      </c>
      <c r="G909" s="32">
        <v>98.971555555555554</v>
      </c>
      <c r="H909" s="37">
        <v>0.21064480565210583</v>
      </c>
      <c r="I909" s="32">
        <v>421.67099999999999</v>
      </c>
      <c r="J909" s="32">
        <v>96.862666666666655</v>
      </c>
      <c r="K909" s="37">
        <v>0.2297114733208275</v>
      </c>
      <c r="L909" s="32">
        <v>69.166444444444451</v>
      </c>
      <c r="M909" s="32">
        <v>11.402555555555558</v>
      </c>
      <c r="N909" s="37">
        <v>0.16485675455985405</v>
      </c>
      <c r="O909" s="32">
        <v>27.676999999999992</v>
      </c>
      <c r="P909" s="32">
        <v>9.2936666666666685</v>
      </c>
      <c r="Q909" s="37">
        <v>0.33579024701617483</v>
      </c>
      <c r="R909" s="32">
        <v>32.707222222222249</v>
      </c>
      <c r="S909" s="32">
        <v>2.1088888888888908</v>
      </c>
      <c r="T909" s="37">
        <v>6.4477774191904619E-2</v>
      </c>
      <c r="U909" s="32">
        <v>8.7822222222222148</v>
      </c>
      <c r="V909" s="32">
        <v>0</v>
      </c>
      <c r="W909" s="37">
        <v>0</v>
      </c>
      <c r="X909" s="32">
        <v>113.9958888888889</v>
      </c>
      <c r="Y909" s="32">
        <v>17.743111111111109</v>
      </c>
      <c r="Z909" s="37">
        <v>0.15564693853482042</v>
      </c>
      <c r="AA909" s="32">
        <v>6.6900000000000013</v>
      </c>
      <c r="AB909" s="32">
        <v>0</v>
      </c>
      <c r="AC909" s="37">
        <v>0</v>
      </c>
      <c r="AD909" s="32">
        <v>268.88422222222221</v>
      </c>
      <c r="AE909" s="32">
        <v>69.825888888888883</v>
      </c>
      <c r="AF909" s="37">
        <v>0.25968756482550526</v>
      </c>
      <c r="AG909" s="32">
        <v>9.166666666666666E-2</v>
      </c>
      <c r="AH909" s="32">
        <v>0</v>
      </c>
      <c r="AI909" s="37">
        <v>0</v>
      </c>
      <c r="AJ909" s="32">
        <v>11.022222222222222</v>
      </c>
      <c r="AK909" s="32">
        <v>0</v>
      </c>
      <c r="AL909" s="37">
        <v>0</v>
      </c>
      <c r="AM909" t="s">
        <v>135</v>
      </c>
      <c r="AN909" s="34">
        <v>5</v>
      </c>
      <c r="AX909"/>
      <c r="AY909"/>
    </row>
    <row r="910" spans="1:51" x14ac:dyDescent="0.25">
      <c r="A910" t="s">
        <v>2364</v>
      </c>
      <c r="B910" t="s">
        <v>1616</v>
      </c>
      <c r="C910" t="s">
        <v>1968</v>
      </c>
      <c r="D910" t="s">
        <v>2244</v>
      </c>
      <c r="E910" s="32">
        <v>51.1</v>
      </c>
      <c r="F910" s="32">
        <v>230.18288888888893</v>
      </c>
      <c r="G910" s="32">
        <v>61.447666666666677</v>
      </c>
      <c r="H910" s="37">
        <v>0.2669514965394667</v>
      </c>
      <c r="I910" s="32">
        <v>201.98777777777781</v>
      </c>
      <c r="J910" s="32">
        <v>59.416444444444451</v>
      </c>
      <c r="K910" s="37">
        <v>0.29415861245729941</v>
      </c>
      <c r="L910" s="32">
        <v>28.19511111111111</v>
      </c>
      <c r="M910" s="32">
        <v>2.0312222222222225</v>
      </c>
      <c r="N910" s="37">
        <v>7.2041646305900167E-2</v>
      </c>
      <c r="O910" s="32">
        <v>0</v>
      </c>
      <c r="P910" s="32">
        <v>0</v>
      </c>
      <c r="Q910" s="37" t="s">
        <v>2466</v>
      </c>
      <c r="R910" s="32">
        <v>23.128444444444444</v>
      </c>
      <c r="S910" s="32">
        <v>2.0312222222222225</v>
      </c>
      <c r="T910" s="37">
        <v>8.7823555410365323E-2</v>
      </c>
      <c r="U910" s="32">
        <v>5.0666666666666664</v>
      </c>
      <c r="V910" s="32">
        <v>0</v>
      </c>
      <c r="W910" s="37">
        <v>0</v>
      </c>
      <c r="X910" s="32">
        <v>56.675555555555555</v>
      </c>
      <c r="Y910" s="32">
        <v>21.159777777777784</v>
      </c>
      <c r="Z910" s="37">
        <v>0.37334927854454214</v>
      </c>
      <c r="AA910" s="32">
        <v>0</v>
      </c>
      <c r="AB910" s="32">
        <v>0</v>
      </c>
      <c r="AC910" s="37" t="s">
        <v>2466</v>
      </c>
      <c r="AD910" s="32">
        <v>145.31222222222226</v>
      </c>
      <c r="AE910" s="32">
        <v>38.256666666666668</v>
      </c>
      <c r="AF910" s="37">
        <v>0.26327218785603407</v>
      </c>
      <c r="AG910" s="32">
        <v>0</v>
      </c>
      <c r="AH910" s="32">
        <v>0</v>
      </c>
      <c r="AI910" s="37" t="s">
        <v>2466</v>
      </c>
      <c r="AJ910" s="32">
        <v>0</v>
      </c>
      <c r="AK910" s="32">
        <v>0</v>
      </c>
      <c r="AL910" s="37" t="s">
        <v>2466</v>
      </c>
      <c r="AM910" t="s">
        <v>673</v>
      </c>
      <c r="AN910" s="34">
        <v>5</v>
      </c>
      <c r="AX910"/>
      <c r="AY910"/>
    </row>
    <row r="911" spans="1:51" x14ac:dyDescent="0.25">
      <c r="A911" t="s">
        <v>2364</v>
      </c>
      <c r="B911" t="s">
        <v>1067</v>
      </c>
      <c r="C911" t="s">
        <v>2013</v>
      </c>
      <c r="D911" t="s">
        <v>2289</v>
      </c>
      <c r="E911" s="32">
        <v>38.533333333333331</v>
      </c>
      <c r="F911" s="32">
        <v>114.76100000000002</v>
      </c>
      <c r="G911" s="32">
        <v>10.126888888888889</v>
      </c>
      <c r="H911" s="37">
        <v>8.8243295970659774E-2</v>
      </c>
      <c r="I911" s="32">
        <v>110.7887777777778</v>
      </c>
      <c r="J911" s="32">
        <v>10.126888888888889</v>
      </c>
      <c r="K911" s="37">
        <v>9.1407172206571241E-2</v>
      </c>
      <c r="L911" s="32">
        <v>13.484999999999999</v>
      </c>
      <c r="M911" s="32">
        <v>1.5812222222222223</v>
      </c>
      <c r="N911" s="37">
        <v>0.11725785852593418</v>
      </c>
      <c r="O911" s="32">
        <v>9.512777777777778</v>
      </c>
      <c r="P911" s="32">
        <v>1.5812222222222223</v>
      </c>
      <c r="Q911" s="37">
        <v>0.16622087251065817</v>
      </c>
      <c r="R911" s="32">
        <v>0</v>
      </c>
      <c r="S911" s="32">
        <v>0</v>
      </c>
      <c r="T911" s="37" t="s">
        <v>2466</v>
      </c>
      <c r="U911" s="32">
        <v>3.9722222222222223</v>
      </c>
      <c r="V911" s="32">
        <v>0</v>
      </c>
      <c r="W911" s="37">
        <v>0</v>
      </c>
      <c r="X911" s="32">
        <v>34.952111111111115</v>
      </c>
      <c r="Y911" s="32">
        <v>5.4253333333333327</v>
      </c>
      <c r="Z911" s="37">
        <v>0.15522190679946207</v>
      </c>
      <c r="AA911" s="32">
        <v>0</v>
      </c>
      <c r="AB911" s="32">
        <v>0</v>
      </c>
      <c r="AC911" s="37" t="s">
        <v>2466</v>
      </c>
      <c r="AD911" s="32">
        <v>66.323888888888902</v>
      </c>
      <c r="AE911" s="32">
        <v>3.1203333333333338</v>
      </c>
      <c r="AF911" s="37">
        <v>4.7046899474799592E-2</v>
      </c>
      <c r="AG911" s="32">
        <v>0</v>
      </c>
      <c r="AH911" s="32">
        <v>0</v>
      </c>
      <c r="AI911" s="37" t="s">
        <v>2466</v>
      </c>
      <c r="AJ911" s="32">
        <v>0</v>
      </c>
      <c r="AK911" s="32">
        <v>0</v>
      </c>
      <c r="AL911" s="37" t="s">
        <v>2466</v>
      </c>
      <c r="AM911" t="s">
        <v>112</v>
      </c>
      <c r="AN911" s="34">
        <v>5</v>
      </c>
      <c r="AX911"/>
      <c r="AY911"/>
    </row>
    <row r="912" spans="1:51" x14ac:dyDescent="0.25">
      <c r="A912" t="s">
        <v>2364</v>
      </c>
      <c r="B912" t="s">
        <v>1597</v>
      </c>
      <c r="C912" t="s">
        <v>2156</v>
      </c>
      <c r="D912" t="s">
        <v>2292</v>
      </c>
      <c r="E912" s="32">
        <v>58.466666666666669</v>
      </c>
      <c r="F912" s="32">
        <v>205.69733333333335</v>
      </c>
      <c r="G912" s="32">
        <v>34</v>
      </c>
      <c r="H912" s="37">
        <v>0.1652913990134372</v>
      </c>
      <c r="I912" s="32">
        <v>187.15288888888887</v>
      </c>
      <c r="J912" s="32">
        <v>34</v>
      </c>
      <c r="K912" s="37">
        <v>0.18166965095679352</v>
      </c>
      <c r="L912" s="32">
        <v>38.666888888888892</v>
      </c>
      <c r="M912" s="32">
        <v>0.40277777777777779</v>
      </c>
      <c r="N912" s="37">
        <v>1.0416606801110338E-2</v>
      </c>
      <c r="O912" s="32">
        <v>24.289111111111112</v>
      </c>
      <c r="P912" s="32">
        <v>0.40277777777777779</v>
      </c>
      <c r="Q912" s="37">
        <v>1.6582647917219421E-2</v>
      </c>
      <c r="R912" s="32">
        <v>8.1861111111111118</v>
      </c>
      <c r="S912" s="32">
        <v>0</v>
      </c>
      <c r="T912" s="37">
        <v>0</v>
      </c>
      <c r="U912" s="32">
        <v>6.1916666666666664</v>
      </c>
      <c r="V912" s="32">
        <v>0</v>
      </c>
      <c r="W912" s="37">
        <v>0</v>
      </c>
      <c r="X912" s="32">
        <v>57.845444444444453</v>
      </c>
      <c r="Y912" s="32">
        <v>22.338888888888889</v>
      </c>
      <c r="Z912" s="37">
        <v>0.38618233645595823</v>
      </c>
      <c r="AA912" s="32">
        <v>4.166666666666667</v>
      </c>
      <c r="AB912" s="32">
        <v>0</v>
      </c>
      <c r="AC912" s="37">
        <v>0</v>
      </c>
      <c r="AD912" s="32">
        <v>103.2331111111111</v>
      </c>
      <c r="AE912" s="32">
        <v>11.258333333333333</v>
      </c>
      <c r="AF912" s="37">
        <v>0.10905738684186168</v>
      </c>
      <c r="AG912" s="32">
        <v>1.7852222222222225</v>
      </c>
      <c r="AH912" s="32">
        <v>0</v>
      </c>
      <c r="AI912" s="37">
        <v>0</v>
      </c>
      <c r="AJ912" s="32">
        <v>0</v>
      </c>
      <c r="AK912" s="32">
        <v>0</v>
      </c>
      <c r="AL912" s="37" t="s">
        <v>2466</v>
      </c>
      <c r="AM912" t="s">
        <v>653</v>
      </c>
      <c r="AN912" s="34">
        <v>5</v>
      </c>
      <c r="AX912"/>
      <c r="AY912"/>
    </row>
    <row r="913" spans="1:51" x14ac:dyDescent="0.25">
      <c r="A913" t="s">
        <v>2364</v>
      </c>
      <c r="B913" t="s">
        <v>1485</v>
      </c>
      <c r="C913" t="s">
        <v>1926</v>
      </c>
      <c r="D913" t="s">
        <v>2241</v>
      </c>
      <c r="E913" s="32">
        <v>44.766666666666666</v>
      </c>
      <c r="F913" s="32">
        <v>173.57055555555556</v>
      </c>
      <c r="G913" s="32">
        <v>0</v>
      </c>
      <c r="H913" s="37">
        <v>0</v>
      </c>
      <c r="I913" s="32">
        <v>162.83722222222221</v>
      </c>
      <c r="J913" s="32">
        <v>0</v>
      </c>
      <c r="K913" s="37">
        <v>0</v>
      </c>
      <c r="L913" s="32">
        <v>49.166666666666664</v>
      </c>
      <c r="M913" s="32">
        <v>0</v>
      </c>
      <c r="N913" s="37">
        <v>0</v>
      </c>
      <c r="O913" s="32">
        <v>38.43333333333333</v>
      </c>
      <c r="P913" s="32">
        <v>0</v>
      </c>
      <c r="Q913" s="37">
        <v>0</v>
      </c>
      <c r="R913" s="32">
        <v>5.3472222222222223</v>
      </c>
      <c r="S913" s="32">
        <v>0</v>
      </c>
      <c r="T913" s="37">
        <v>0</v>
      </c>
      <c r="U913" s="32">
        <v>5.3861111111111111</v>
      </c>
      <c r="V913" s="32">
        <v>0</v>
      </c>
      <c r="W913" s="37">
        <v>0</v>
      </c>
      <c r="X913" s="32">
        <v>15.056666666666665</v>
      </c>
      <c r="Y913" s="32">
        <v>0</v>
      </c>
      <c r="Z913" s="37">
        <v>0</v>
      </c>
      <c r="AA913" s="32">
        <v>0</v>
      </c>
      <c r="AB913" s="32">
        <v>0</v>
      </c>
      <c r="AC913" s="37" t="s">
        <v>2466</v>
      </c>
      <c r="AD913" s="32">
        <v>106.74444444444444</v>
      </c>
      <c r="AE913" s="32">
        <v>0</v>
      </c>
      <c r="AF913" s="37">
        <v>0</v>
      </c>
      <c r="AG913" s="32">
        <v>2.6027777777777779</v>
      </c>
      <c r="AH913" s="32">
        <v>0</v>
      </c>
      <c r="AI913" s="37">
        <v>0</v>
      </c>
      <c r="AJ913" s="32">
        <v>0</v>
      </c>
      <c r="AK913" s="32">
        <v>0</v>
      </c>
      <c r="AL913" s="37" t="s">
        <v>2466</v>
      </c>
      <c r="AM913" t="s">
        <v>540</v>
      </c>
      <c r="AN913" s="34">
        <v>5</v>
      </c>
      <c r="AX913"/>
      <c r="AY913"/>
    </row>
    <row r="914" spans="1:51" x14ac:dyDescent="0.25">
      <c r="A914" t="s">
        <v>2364</v>
      </c>
      <c r="B914" t="s">
        <v>1265</v>
      </c>
      <c r="C914" t="s">
        <v>1913</v>
      </c>
      <c r="D914" t="s">
        <v>2253</v>
      </c>
      <c r="E914" s="32">
        <v>53.18888888888889</v>
      </c>
      <c r="F914" s="32">
        <v>168.28255555555558</v>
      </c>
      <c r="G914" s="32">
        <v>0</v>
      </c>
      <c r="H914" s="37">
        <v>0</v>
      </c>
      <c r="I914" s="32">
        <v>151.13066666666668</v>
      </c>
      <c r="J914" s="32">
        <v>0</v>
      </c>
      <c r="K914" s="37">
        <v>0</v>
      </c>
      <c r="L914" s="32">
        <v>23.231333333333335</v>
      </c>
      <c r="M914" s="32">
        <v>0</v>
      </c>
      <c r="N914" s="37">
        <v>0</v>
      </c>
      <c r="O914" s="32">
        <v>11.351666666666668</v>
      </c>
      <c r="P914" s="32">
        <v>0</v>
      </c>
      <c r="Q914" s="37">
        <v>0</v>
      </c>
      <c r="R914" s="32">
        <v>5.7333333333333334</v>
      </c>
      <c r="S914" s="32">
        <v>0</v>
      </c>
      <c r="T914" s="37">
        <v>0</v>
      </c>
      <c r="U914" s="32">
        <v>6.1463333333333345</v>
      </c>
      <c r="V914" s="32">
        <v>0</v>
      </c>
      <c r="W914" s="37">
        <v>0</v>
      </c>
      <c r="X914" s="32">
        <v>55.551444444444428</v>
      </c>
      <c r="Y914" s="32">
        <v>0</v>
      </c>
      <c r="Z914" s="37">
        <v>0</v>
      </c>
      <c r="AA914" s="32">
        <v>5.2722222222222221</v>
      </c>
      <c r="AB914" s="32">
        <v>0</v>
      </c>
      <c r="AC914" s="37">
        <v>0</v>
      </c>
      <c r="AD914" s="32">
        <v>84.227555555555568</v>
      </c>
      <c r="AE914" s="32">
        <v>0</v>
      </c>
      <c r="AF914" s="37">
        <v>0</v>
      </c>
      <c r="AG914" s="32">
        <v>0</v>
      </c>
      <c r="AH914" s="32">
        <v>0</v>
      </c>
      <c r="AI914" s="37" t="s">
        <v>2466</v>
      </c>
      <c r="AJ914" s="32">
        <v>0</v>
      </c>
      <c r="AK914" s="32">
        <v>0</v>
      </c>
      <c r="AL914" s="37" t="s">
        <v>2466</v>
      </c>
      <c r="AM914" t="s">
        <v>315</v>
      </c>
      <c r="AN914" s="34">
        <v>5</v>
      </c>
      <c r="AX914"/>
      <c r="AY914"/>
    </row>
    <row r="915" spans="1:51" x14ac:dyDescent="0.25">
      <c r="A915" t="s">
        <v>2364</v>
      </c>
      <c r="B915" t="s">
        <v>1389</v>
      </c>
      <c r="C915" t="s">
        <v>1939</v>
      </c>
      <c r="D915" t="s">
        <v>2293</v>
      </c>
      <c r="E915" s="32">
        <v>72.24444444444444</v>
      </c>
      <c r="F915" s="32">
        <v>207.63499999999993</v>
      </c>
      <c r="G915" s="32">
        <v>0</v>
      </c>
      <c r="H915" s="37">
        <v>0</v>
      </c>
      <c r="I915" s="32">
        <v>198.63222222222217</v>
      </c>
      <c r="J915" s="32">
        <v>0</v>
      </c>
      <c r="K915" s="37">
        <v>0</v>
      </c>
      <c r="L915" s="32">
        <v>24.358999999999998</v>
      </c>
      <c r="M915" s="32">
        <v>0</v>
      </c>
      <c r="N915" s="37">
        <v>0</v>
      </c>
      <c r="O915" s="32">
        <v>16.531222222222222</v>
      </c>
      <c r="P915" s="32">
        <v>0</v>
      </c>
      <c r="Q915" s="37">
        <v>0</v>
      </c>
      <c r="R915" s="32">
        <v>3.3333333333333335</v>
      </c>
      <c r="S915" s="32">
        <v>0</v>
      </c>
      <c r="T915" s="37">
        <v>0</v>
      </c>
      <c r="U915" s="32">
        <v>4.4944444444444445</v>
      </c>
      <c r="V915" s="32">
        <v>0</v>
      </c>
      <c r="W915" s="37">
        <v>0</v>
      </c>
      <c r="X915" s="32">
        <v>50.369666666666603</v>
      </c>
      <c r="Y915" s="32">
        <v>0</v>
      </c>
      <c r="Z915" s="37">
        <v>0</v>
      </c>
      <c r="AA915" s="32">
        <v>1.175</v>
      </c>
      <c r="AB915" s="32">
        <v>0</v>
      </c>
      <c r="AC915" s="37">
        <v>0</v>
      </c>
      <c r="AD915" s="32">
        <v>125.44244444444445</v>
      </c>
      <c r="AE915" s="32">
        <v>0</v>
      </c>
      <c r="AF915" s="37">
        <v>0</v>
      </c>
      <c r="AG915" s="32">
        <v>0</v>
      </c>
      <c r="AH915" s="32">
        <v>0</v>
      </c>
      <c r="AI915" s="37" t="s">
        <v>2466</v>
      </c>
      <c r="AJ915" s="32">
        <v>6.2888888888888888</v>
      </c>
      <c r="AK915" s="32">
        <v>0</v>
      </c>
      <c r="AL915" s="37">
        <v>0</v>
      </c>
      <c r="AM915" t="s">
        <v>441</v>
      </c>
      <c r="AN915" s="34">
        <v>5</v>
      </c>
      <c r="AX915"/>
      <c r="AY915"/>
    </row>
    <row r="916" spans="1:51" x14ac:dyDescent="0.25">
      <c r="A916" t="s">
        <v>2364</v>
      </c>
      <c r="B916" t="s">
        <v>1796</v>
      </c>
      <c r="C916" t="s">
        <v>1964</v>
      </c>
      <c r="D916" t="s">
        <v>2284</v>
      </c>
      <c r="E916" s="32">
        <v>19.211111111111112</v>
      </c>
      <c r="F916" s="32">
        <v>103.57655555555556</v>
      </c>
      <c r="G916" s="32">
        <v>0</v>
      </c>
      <c r="H916" s="37">
        <v>0</v>
      </c>
      <c r="I916" s="32">
        <v>97.887666666666675</v>
      </c>
      <c r="J916" s="32">
        <v>0</v>
      </c>
      <c r="K916" s="37">
        <v>0</v>
      </c>
      <c r="L916" s="32">
        <v>14.222222222222221</v>
      </c>
      <c r="M916" s="32">
        <v>0</v>
      </c>
      <c r="N916" s="37">
        <v>0</v>
      </c>
      <c r="O916" s="32">
        <v>8.5333333333333332</v>
      </c>
      <c r="P916" s="32">
        <v>0</v>
      </c>
      <c r="Q916" s="37">
        <v>0</v>
      </c>
      <c r="R916" s="32">
        <v>0</v>
      </c>
      <c r="S916" s="32">
        <v>0</v>
      </c>
      <c r="T916" s="37" t="s">
        <v>2466</v>
      </c>
      <c r="U916" s="32">
        <v>5.6888888888888891</v>
      </c>
      <c r="V916" s="32">
        <v>0</v>
      </c>
      <c r="W916" s="37">
        <v>0</v>
      </c>
      <c r="X916" s="32">
        <v>14.49111111111111</v>
      </c>
      <c r="Y916" s="32">
        <v>0</v>
      </c>
      <c r="Z916" s="37">
        <v>0</v>
      </c>
      <c r="AA916" s="32">
        <v>0</v>
      </c>
      <c r="AB916" s="32">
        <v>0</v>
      </c>
      <c r="AC916" s="37" t="s">
        <v>2466</v>
      </c>
      <c r="AD916" s="32">
        <v>74.863222222222234</v>
      </c>
      <c r="AE916" s="32">
        <v>0</v>
      </c>
      <c r="AF916" s="37">
        <v>0</v>
      </c>
      <c r="AG916" s="32">
        <v>0</v>
      </c>
      <c r="AH916" s="32">
        <v>0</v>
      </c>
      <c r="AI916" s="37" t="s">
        <v>2466</v>
      </c>
      <c r="AJ916" s="32">
        <v>0</v>
      </c>
      <c r="AK916" s="32">
        <v>0</v>
      </c>
      <c r="AL916" s="37" t="s">
        <v>2466</v>
      </c>
      <c r="AM916" t="s">
        <v>855</v>
      </c>
      <c r="AN916" s="34">
        <v>5</v>
      </c>
      <c r="AX916"/>
      <c r="AY916"/>
    </row>
    <row r="917" spans="1:51" x14ac:dyDescent="0.25">
      <c r="A917" t="s">
        <v>2364</v>
      </c>
      <c r="B917" t="s">
        <v>1362</v>
      </c>
      <c r="C917" t="s">
        <v>1937</v>
      </c>
      <c r="D917" t="s">
        <v>2297</v>
      </c>
      <c r="E917" s="32">
        <v>71.400000000000006</v>
      </c>
      <c r="F917" s="32">
        <v>285.60655555555559</v>
      </c>
      <c r="G917" s="32">
        <v>75.125555555555565</v>
      </c>
      <c r="H917" s="37">
        <v>0.26303862461918281</v>
      </c>
      <c r="I917" s="32">
        <v>207.08799999999999</v>
      </c>
      <c r="J917" s="32">
        <v>75.125555555555565</v>
      </c>
      <c r="K917" s="37">
        <v>0.36277116759810113</v>
      </c>
      <c r="L917" s="32">
        <v>47.63611111111112</v>
      </c>
      <c r="M917" s="32">
        <v>1.2672222222222222</v>
      </c>
      <c r="N917" s="37">
        <v>2.6602134235232371E-2</v>
      </c>
      <c r="O917" s="32">
        <v>42.491666666666674</v>
      </c>
      <c r="P917" s="32">
        <v>1.2672222222222222</v>
      </c>
      <c r="Q917" s="37">
        <v>2.9822841079950313E-2</v>
      </c>
      <c r="R917" s="32">
        <v>0.96666666666666667</v>
      </c>
      <c r="S917" s="32">
        <v>0</v>
      </c>
      <c r="T917" s="37">
        <v>0</v>
      </c>
      <c r="U917" s="32">
        <v>4.177777777777778</v>
      </c>
      <c r="V917" s="32">
        <v>0</v>
      </c>
      <c r="W917" s="37">
        <v>0</v>
      </c>
      <c r="X917" s="32">
        <v>22.580777777777776</v>
      </c>
      <c r="Y917" s="32">
        <v>7.8891111111111112</v>
      </c>
      <c r="Z917" s="37">
        <v>0.34937286876251683</v>
      </c>
      <c r="AA917" s="32">
        <v>73.374111111111119</v>
      </c>
      <c r="AB917" s="32">
        <v>0</v>
      </c>
      <c r="AC917" s="37">
        <v>0</v>
      </c>
      <c r="AD917" s="32">
        <v>142.01555555555555</v>
      </c>
      <c r="AE917" s="32">
        <v>65.969222222222228</v>
      </c>
      <c r="AF917" s="37">
        <v>0.46452110097485416</v>
      </c>
      <c r="AG917" s="32">
        <v>0</v>
      </c>
      <c r="AH917" s="32">
        <v>0</v>
      </c>
      <c r="AI917" s="37" t="s">
        <v>2466</v>
      </c>
      <c r="AJ917" s="32">
        <v>0</v>
      </c>
      <c r="AK917" s="32">
        <v>0</v>
      </c>
      <c r="AL917" s="37" t="s">
        <v>2466</v>
      </c>
      <c r="AM917" t="s">
        <v>414</v>
      </c>
      <c r="AN917" s="34">
        <v>5</v>
      </c>
      <c r="AX917"/>
      <c r="AY917"/>
    </row>
    <row r="918" spans="1:51" x14ac:dyDescent="0.25">
      <c r="A918" t="s">
        <v>2364</v>
      </c>
      <c r="B918" t="s">
        <v>1763</v>
      </c>
      <c r="C918" t="s">
        <v>1943</v>
      </c>
      <c r="D918" t="s">
        <v>2299</v>
      </c>
      <c r="E918" s="32">
        <v>47.444444444444443</v>
      </c>
      <c r="F918" s="32">
        <v>179.65066666666669</v>
      </c>
      <c r="G918" s="32">
        <v>0</v>
      </c>
      <c r="H918" s="37">
        <v>0</v>
      </c>
      <c r="I918" s="32">
        <v>157.13655555555559</v>
      </c>
      <c r="J918" s="32">
        <v>0</v>
      </c>
      <c r="K918" s="37">
        <v>0</v>
      </c>
      <c r="L918" s="32">
        <v>34.390222222222221</v>
      </c>
      <c r="M918" s="32">
        <v>0</v>
      </c>
      <c r="N918" s="37">
        <v>0</v>
      </c>
      <c r="O918" s="32">
        <v>16.255666666666663</v>
      </c>
      <c r="P918" s="32">
        <v>0</v>
      </c>
      <c r="Q918" s="37">
        <v>0</v>
      </c>
      <c r="R918" s="32">
        <v>12.80122222222222</v>
      </c>
      <c r="S918" s="32">
        <v>0</v>
      </c>
      <c r="T918" s="37">
        <v>0</v>
      </c>
      <c r="U918" s="32">
        <v>5.333333333333333</v>
      </c>
      <c r="V918" s="32">
        <v>0</v>
      </c>
      <c r="W918" s="37">
        <v>0</v>
      </c>
      <c r="X918" s="32">
        <v>52.24522222222221</v>
      </c>
      <c r="Y918" s="32">
        <v>0</v>
      </c>
      <c r="Z918" s="37">
        <v>0</v>
      </c>
      <c r="AA918" s="32">
        <v>4.3795555555555552</v>
      </c>
      <c r="AB918" s="32">
        <v>0</v>
      </c>
      <c r="AC918" s="37">
        <v>0</v>
      </c>
      <c r="AD918" s="32">
        <v>88.574555555555591</v>
      </c>
      <c r="AE918" s="32">
        <v>0</v>
      </c>
      <c r="AF918" s="37">
        <v>0</v>
      </c>
      <c r="AG918" s="32">
        <v>0</v>
      </c>
      <c r="AH918" s="32">
        <v>0</v>
      </c>
      <c r="AI918" s="37" t="s">
        <v>2466</v>
      </c>
      <c r="AJ918" s="32">
        <v>6.1111111111111109E-2</v>
      </c>
      <c r="AK918" s="32">
        <v>0</v>
      </c>
      <c r="AL918" s="37">
        <v>0</v>
      </c>
      <c r="AM918" t="s">
        <v>822</v>
      </c>
      <c r="AN918" s="34">
        <v>5</v>
      </c>
      <c r="AX918"/>
      <c r="AY918"/>
    </row>
    <row r="919" spans="1:51" x14ac:dyDescent="0.25">
      <c r="A919" t="s">
        <v>2364</v>
      </c>
      <c r="B919" t="s">
        <v>1350</v>
      </c>
      <c r="C919" t="s">
        <v>2013</v>
      </c>
      <c r="D919" t="s">
        <v>2289</v>
      </c>
      <c r="E919" s="32">
        <v>55.06666666666667</v>
      </c>
      <c r="F919" s="32">
        <v>191.62233333333339</v>
      </c>
      <c r="G919" s="32">
        <v>0</v>
      </c>
      <c r="H919" s="37">
        <v>0</v>
      </c>
      <c r="I919" s="32">
        <v>165.27500000000003</v>
      </c>
      <c r="J919" s="32">
        <v>0</v>
      </c>
      <c r="K919" s="37">
        <v>0</v>
      </c>
      <c r="L919" s="32">
        <v>43.089111111111102</v>
      </c>
      <c r="M919" s="32">
        <v>0</v>
      </c>
      <c r="N919" s="37">
        <v>0</v>
      </c>
      <c r="O919" s="32">
        <v>26.275222222222212</v>
      </c>
      <c r="P919" s="32">
        <v>0</v>
      </c>
      <c r="Q919" s="37">
        <v>0</v>
      </c>
      <c r="R919" s="32">
        <v>12.147222222222224</v>
      </c>
      <c r="S919" s="32">
        <v>0</v>
      </c>
      <c r="T919" s="37">
        <v>0</v>
      </c>
      <c r="U919" s="32">
        <v>4.666666666666667</v>
      </c>
      <c r="V919" s="32">
        <v>0</v>
      </c>
      <c r="W919" s="37">
        <v>0</v>
      </c>
      <c r="X919" s="32">
        <v>45.971666666666657</v>
      </c>
      <c r="Y919" s="32">
        <v>0</v>
      </c>
      <c r="Z919" s="37">
        <v>0</v>
      </c>
      <c r="AA919" s="32">
        <v>9.5334444444444451</v>
      </c>
      <c r="AB919" s="32">
        <v>0</v>
      </c>
      <c r="AC919" s="37">
        <v>0</v>
      </c>
      <c r="AD919" s="32">
        <v>87.83466666666672</v>
      </c>
      <c r="AE919" s="32">
        <v>0</v>
      </c>
      <c r="AF919" s="37">
        <v>0</v>
      </c>
      <c r="AG919" s="32">
        <v>0</v>
      </c>
      <c r="AH919" s="32">
        <v>0</v>
      </c>
      <c r="AI919" s="37" t="s">
        <v>2466</v>
      </c>
      <c r="AJ919" s="32">
        <v>5.1934444444444461</v>
      </c>
      <c r="AK919" s="32">
        <v>0</v>
      </c>
      <c r="AL919" s="37">
        <v>0</v>
      </c>
      <c r="AM919" t="s">
        <v>401</v>
      </c>
      <c r="AN919" s="34">
        <v>5</v>
      </c>
      <c r="AX919"/>
      <c r="AY919"/>
    </row>
    <row r="920" spans="1:51" x14ac:dyDescent="0.25">
      <c r="A920" t="s">
        <v>2364</v>
      </c>
      <c r="B920" t="s">
        <v>1278</v>
      </c>
      <c r="C920" t="s">
        <v>2090</v>
      </c>
      <c r="D920" t="s">
        <v>2293</v>
      </c>
      <c r="E920" s="32">
        <v>68.900000000000006</v>
      </c>
      <c r="F920" s="32">
        <v>171.97300000000001</v>
      </c>
      <c r="G920" s="32">
        <v>40.297888888888892</v>
      </c>
      <c r="H920" s="37">
        <v>0.23432683554330558</v>
      </c>
      <c r="I920" s="32">
        <v>159.89800000000002</v>
      </c>
      <c r="J920" s="32">
        <v>40.031222222222226</v>
      </c>
      <c r="K920" s="37">
        <v>0.2503547400356616</v>
      </c>
      <c r="L920" s="32">
        <v>15.169444444444444</v>
      </c>
      <c r="M920" s="32">
        <v>0</v>
      </c>
      <c r="N920" s="37">
        <v>0</v>
      </c>
      <c r="O920" s="32">
        <v>9.9250000000000007</v>
      </c>
      <c r="P920" s="32">
        <v>0</v>
      </c>
      <c r="Q920" s="37">
        <v>0</v>
      </c>
      <c r="R920" s="32">
        <v>0</v>
      </c>
      <c r="S920" s="32">
        <v>0</v>
      </c>
      <c r="T920" s="37" t="s">
        <v>2466</v>
      </c>
      <c r="U920" s="32">
        <v>5.2444444444444445</v>
      </c>
      <c r="V920" s="32">
        <v>0</v>
      </c>
      <c r="W920" s="37">
        <v>0</v>
      </c>
      <c r="X920" s="32">
        <v>54.243111111111112</v>
      </c>
      <c r="Y920" s="32">
        <v>22.601333333333336</v>
      </c>
      <c r="Z920" s="37">
        <v>0.41666734946373124</v>
      </c>
      <c r="AA920" s="32">
        <v>6.8305555555555557</v>
      </c>
      <c r="AB920" s="32">
        <v>0.26666666666666666</v>
      </c>
      <c r="AC920" s="37">
        <v>3.9040260268401787E-2</v>
      </c>
      <c r="AD920" s="32">
        <v>92.535444444444437</v>
      </c>
      <c r="AE920" s="32">
        <v>17.429888888888886</v>
      </c>
      <c r="AF920" s="37">
        <v>0.18835905520887491</v>
      </c>
      <c r="AG920" s="32">
        <v>3.1944444444444446</v>
      </c>
      <c r="AH920" s="32">
        <v>0</v>
      </c>
      <c r="AI920" s="37">
        <v>0</v>
      </c>
      <c r="AJ920" s="32">
        <v>0</v>
      </c>
      <c r="AK920" s="32">
        <v>0</v>
      </c>
      <c r="AL920" s="37" t="s">
        <v>2466</v>
      </c>
      <c r="AM920" t="s">
        <v>328</v>
      </c>
      <c r="AN920" s="34">
        <v>5</v>
      </c>
      <c r="AX920"/>
      <c r="AY920"/>
    </row>
    <row r="921" spans="1:51" x14ac:dyDescent="0.25">
      <c r="A921" t="s">
        <v>2364</v>
      </c>
      <c r="B921" t="s">
        <v>1007</v>
      </c>
      <c r="C921" t="s">
        <v>1917</v>
      </c>
      <c r="D921" t="s">
        <v>2277</v>
      </c>
      <c r="E921" s="32">
        <v>60.822222222222223</v>
      </c>
      <c r="F921" s="32">
        <v>167.0637777777778</v>
      </c>
      <c r="G921" s="32">
        <v>4.1721111111111107</v>
      </c>
      <c r="H921" s="37">
        <v>2.4973163941382326E-2</v>
      </c>
      <c r="I921" s="32">
        <v>151.39711111111112</v>
      </c>
      <c r="J921" s="32">
        <v>4.1721111111111107</v>
      </c>
      <c r="K921" s="37">
        <v>2.7557402386952926E-2</v>
      </c>
      <c r="L921" s="32">
        <v>33.919444444444444</v>
      </c>
      <c r="M921" s="32">
        <v>0</v>
      </c>
      <c r="N921" s="37">
        <v>0</v>
      </c>
      <c r="O921" s="32">
        <v>23.074999999999999</v>
      </c>
      <c r="P921" s="32">
        <v>0</v>
      </c>
      <c r="Q921" s="37">
        <v>0</v>
      </c>
      <c r="R921" s="32">
        <v>5.4222222222222225</v>
      </c>
      <c r="S921" s="32">
        <v>0</v>
      </c>
      <c r="T921" s="37">
        <v>0</v>
      </c>
      <c r="U921" s="32">
        <v>5.4222222222222225</v>
      </c>
      <c r="V921" s="32">
        <v>0</v>
      </c>
      <c r="W921" s="37">
        <v>0</v>
      </c>
      <c r="X921" s="32">
        <v>39.327777777777776</v>
      </c>
      <c r="Y921" s="32">
        <v>1.1055555555555556</v>
      </c>
      <c r="Z921" s="37">
        <v>2.8111315157508126E-2</v>
      </c>
      <c r="AA921" s="32">
        <v>4.822222222222222</v>
      </c>
      <c r="AB921" s="32">
        <v>0</v>
      </c>
      <c r="AC921" s="37">
        <v>0</v>
      </c>
      <c r="AD921" s="32">
        <v>79.574888888888893</v>
      </c>
      <c r="AE921" s="32">
        <v>3.0665555555555555</v>
      </c>
      <c r="AF921" s="37">
        <v>3.8536724315599277E-2</v>
      </c>
      <c r="AG921" s="32">
        <v>9.4194444444444443</v>
      </c>
      <c r="AH921" s="32">
        <v>0</v>
      </c>
      <c r="AI921" s="37">
        <v>0</v>
      </c>
      <c r="AJ921" s="32">
        <v>0</v>
      </c>
      <c r="AK921" s="32">
        <v>0</v>
      </c>
      <c r="AL921" s="37" t="s">
        <v>2466</v>
      </c>
      <c r="AM921" t="s">
        <v>51</v>
      </c>
      <c r="AN921" s="34">
        <v>5</v>
      </c>
      <c r="AX921"/>
      <c r="AY921"/>
    </row>
    <row r="922" spans="1:51" x14ac:dyDescent="0.25">
      <c r="A922" t="s">
        <v>2364</v>
      </c>
      <c r="B922" t="s">
        <v>1443</v>
      </c>
      <c r="C922" t="s">
        <v>1916</v>
      </c>
      <c r="D922" t="s">
        <v>2275</v>
      </c>
      <c r="E922" s="32">
        <v>27.3</v>
      </c>
      <c r="F922" s="32">
        <v>109.53855555555558</v>
      </c>
      <c r="G922" s="32">
        <v>23.082999999999998</v>
      </c>
      <c r="H922" s="37">
        <v>0.21072945396192305</v>
      </c>
      <c r="I922" s="32">
        <v>101.85800000000002</v>
      </c>
      <c r="J922" s="32">
        <v>18.596888888888884</v>
      </c>
      <c r="K922" s="37">
        <v>0.18257661537521727</v>
      </c>
      <c r="L922" s="32">
        <v>26.754000000000001</v>
      </c>
      <c r="M922" s="32">
        <v>5.3039999999999994</v>
      </c>
      <c r="N922" s="37">
        <v>0.19825072886297374</v>
      </c>
      <c r="O922" s="32">
        <v>19.073444444444444</v>
      </c>
      <c r="P922" s="32">
        <v>0.81788888888888889</v>
      </c>
      <c r="Q922" s="37">
        <v>4.288102714070173E-2</v>
      </c>
      <c r="R922" s="32">
        <v>3.1944444444444446</v>
      </c>
      <c r="S922" s="32">
        <v>0</v>
      </c>
      <c r="T922" s="37">
        <v>0</v>
      </c>
      <c r="U922" s="32">
        <v>4.4861111111111107</v>
      </c>
      <c r="V922" s="32">
        <v>4.4861111111111107</v>
      </c>
      <c r="W922" s="37">
        <v>1</v>
      </c>
      <c r="X922" s="32">
        <v>13.432222222222224</v>
      </c>
      <c r="Y922" s="32">
        <v>0.67666666666666664</v>
      </c>
      <c r="Z922" s="37">
        <v>5.0376375217139537E-2</v>
      </c>
      <c r="AA922" s="32">
        <v>0</v>
      </c>
      <c r="AB922" s="32">
        <v>0</v>
      </c>
      <c r="AC922" s="37" t="s">
        <v>2466</v>
      </c>
      <c r="AD922" s="32">
        <v>69.352333333333348</v>
      </c>
      <c r="AE922" s="32">
        <v>17.102333333333331</v>
      </c>
      <c r="AF922" s="37">
        <v>0.24660069115675021</v>
      </c>
      <c r="AG922" s="32">
        <v>0</v>
      </c>
      <c r="AH922" s="32">
        <v>0</v>
      </c>
      <c r="AI922" s="37" t="s">
        <v>2466</v>
      </c>
      <c r="AJ922" s="32">
        <v>0</v>
      </c>
      <c r="AK922" s="32">
        <v>0</v>
      </c>
      <c r="AL922" s="37" t="s">
        <v>2466</v>
      </c>
      <c r="AM922" t="s">
        <v>497</v>
      </c>
      <c r="AN922" s="34">
        <v>5</v>
      </c>
      <c r="AX922"/>
      <c r="AY922"/>
    </row>
    <row r="923" spans="1:51" x14ac:dyDescent="0.25">
      <c r="A923" t="s">
        <v>2364</v>
      </c>
      <c r="B923" t="s">
        <v>1304</v>
      </c>
      <c r="C923" t="s">
        <v>1909</v>
      </c>
      <c r="D923" t="s">
        <v>2295</v>
      </c>
      <c r="E923" s="32">
        <v>69.099999999999994</v>
      </c>
      <c r="F923" s="32">
        <v>220.23922222222217</v>
      </c>
      <c r="G923" s="32">
        <v>24.809555555555555</v>
      </c>
      <c r="H923" s="37">
        <v>0.11264821635867668</v>
      </c>
      <c r="I923" s="32">
        <v>209.96699999999996</v>
      </c>
      <c r="J923" s="32">
        <v>24.809555555555555</v>
      </c>
      <c r="K923" s="37">
        <v>0.11815930863209724</v>
      </c>
      <c r="L923" s="32">
        <v>36.435222222222222</v>
      </c>
      <c r="M923" s="32">
        <v>0.12222222222222222</v>
      </c>
      <c r="N923" s="37">
        <v>3.3545073905896917E-3</v>
      </c>
      <c r="O923" s="32">
        <v>26.162999999999997</v>
      </c>
      <c r="P923" s="32">
        <v>0.12222222222222222</v>
      </c>
      <c r="Q923" s="37">
        <v>4.6715675657310798E-3</v>
      </c>
      <c r="R923" s="32">
        <v>5.0666666666666664</v>
      </c>
      <c r="S923" s="32">
        <v>0</v>
      </c>
      <c r="T923" s="37">
        <v>0</v>
      </c>
      <c r="U923" s="32">
        <v>5.2055555555555557</v>
      </c>
      <c r="V923" s="32">
        <v>0</v>
      </c>
      <c r="W923" s="37">
        <v>0</v>
      </c>
      <c r="X923" s="32">
        <v>53.284999999999975</v>
      </c>
      <c r="Y923" s="32">
        <v>10.753444444444446</v>
      </c>
      <c r="Z923" s="37">
        <v>0.20180997362192832</v>
      </c>
      <c r="AA923" s="32">
        <v>0</v>
      </c>
      <c r="AB923" s="32">
        <v>0</v>
      </c>
      <c r="AC923" s="37" t="s">
        <v>2466</v>
      </c>
      <c r="AD923" s="32">
        <v>130.51899999999998</v>
      </c>
      <c r="AE923" s="32">
        <v>13.933888888888889</v>
      </c>
      <c r="AF923" s="37">
        <v>0.10675755168894101</v>
      </c>
      <c r="AG923" s="32">
        <v>0</v>
      </c>
      <c r="AH923" s="32">
        <v>0</v>
      </c>
      <c r="AI923" s="37" t="s">
        <v>2466</v>
      </c>
      <c r="AJ923" s="32">
        <v>0</v>
      </c>
      <c r="AK923" s="32">
        <v>0</v>
      </c>
      <c r="AL923" s="37" t="s">
        <v>2466</v>
      </c>
      <c r="AM923" t="s">
        <v>354</v>
      </c>
      <c r="AN923" s="34">
        <v>5</v>
      </c>
      <c r="AX923"/>
      <c r="AY923"/>
    </row>
    <row r="924" spans="1:51" x14ac:dyDescent="0.25">
      <c r="A924" t="s">
        <v>2364</v>
      </c>
      <c r="B924" t="s">
        <v>1144</v>
      </c>
      <c r="C924" t="s">
        <v>2034</v>
      </c>
      <c r="D924" t="s">
        <v>2300</v>
      </c>
      <c r="E924" s="32">
        <v>41.466666666666669</v>
      </c>
      <c r="F924" s="32">
        <v>134.79999999999998</v>
      </c>
      <c r="G924" s="32">
        <v>0</v>
      </c>
      <c r="H924" s="37">
        <v>0</v>
      </c>
      <c r="I924" s="32">
        <v>117.23888888888888</v>
      </c>
      <c r="J924" s="32">
        <v>0</v>
      </c>
      <c r="K924" s="37">
        <v>0</v>
      </c>
      <c r="L924" s="32">
        <v>1.8361111111111112</v>
      </c>
      <c r="M924" s="32">
        <v>0</v>
      </c>
      <c r="N924" s="37">
        <v>0</v>
      </c>
      <c r="O924" s="32">
        <v>0.28333333333333333</v>
      </c>
      <c r="P924" s="32">
        <v>0</v>
      </c>
      <c r="Q924" s="37">
        <v>0</v>
      </c>
      <c r="R924" s="32">
        <v>1.5527777777777778</v>
      </c>
      <c r="S924" s="32">
        <v>0</v>
      </c>
      <c r="T924" s="37">
        <v>0</v>
      </c>
      <c r="U924" s="32">
        <v>0</v>
      </c>
      <c r="V924" s="32">
        <v>0</v>
      </c>
      <c r="W924" s="37" t="s">
        <v>2466</v>
      </c>
      <c r="X924" s="32">
        <v>10.552777777777777</v>
      </c>
      <c r="Y924" s="32">
        <v>0</v>
      </c>
      <c r="Z924" s="37">
        <v>0</v>
      </c>
      <c r="AA924" s="32">
        <v>16.008333333333333</v>
      </c>
      <c r="AB924" s="32">
        <v>0</v>
      </c>
      <c r="AC924" s="37">
        <v>0</v>
      </c>
      <c r="AD924" s="32">
        <v>106.40277777777777</v>
      </c>
      <c r="AE924" s="32">
        <v>0</v>
      </c>
      <c r="AF924" s="37">
        <v>0</v>
      </c>
      <c r="AG924" s="32">
        <v>0</v>
      </c>
      <c r="AH924" s="32">
        <v>0</v>
      </c>
      <c r="AI924" s="37" t="s">
        <v>2466</v>
      </c>
      <c r="AJ924" s="32">
        <v>0</v>
      </c>
      <c r="AK924" s="32">
        <v>0</v>
      </c>
      <c r="AL924" s="37" t="s">
        <v>2466</v>
      </c>
      <c r="AM924" t="s">
        <v>191</v>
      </c>
      <c r="AN924" s="34">
        <v>5</v>
      </c>
      <c r="AX924"/>
      <c r="AY924"/>
    </row>
    <row r="925" spans="1:51" x14ac:dyDescent="0.25">
      <c r="A925" t="s">
        <v>2364</v>
      </c>
      <c r="B925" t="s">
        <v>1700</v>
      </c>
      <c r="C925" t="s">
        <v>2213</v>
      </c>
      <c r="D925" t="s">
        <v>2308</v>
      </c>
      <c r="E925" s="32">
        <v>82.644444444444446</v>
      </c>
      <c r="F925" s="32">
        <v>271.60477777777766</v>
      </c>
      <c r="G925" s="32">
        <v>83.793666666666667</v>
      </c>
      <c r="H925" s="37">
        <v>0.30851322775781653</v>
      </c>
      <c r="I925" s="32">
        <v>234.96866666666656</v>
      </c>
      <c r="J925" s="32">
        <v>83.793666666666667</v>
      </c>
      <c r="K925" s="37">
        <v>0.35661634317199753</v>
      </c>
      <c r="L925" s="32">
        <v>44.24122222222222</v>
      </c>
      <c r="M925" s="32">
        <v>2.0051111111111108</v>
      </c>
      <c r="N925" s="37">
        <v>4.5322235923761396E-2</v>
      </c>
      <c r="O925" s="32">
        <v>22.866222222222223</v>
      </c>
      <c r="P925" s="32">
        <v>2.0051111111111108</v>
      </c>
      <c r="Q925" s="37">
        <v>8.7688779179381504E-2</v>
      </c>
      <c r="R925" s="32">
        <v>16.819444444444443</v>
      </c>
      <c r="S925" s="32">
        <v>0</v>
      </c>
      <c r="T925" s="37">
        <v>0</v>
      </c>
      <c r="U925" s="32">
        <v>4.5555555555555554</v>
      </c>
      <c r="V925" s="32">
        <v>0</v>
      </c>
      <c r="W925" s="37">
        <v>0</v>
      </c>
      <c r="X925" s="32">
        <v>60.113666666666631</v>
      </c>
      <c r="Y925" s="32">
        <v>22.86644444444444</v>
      </c>
      <c r="Z925" s="37">
        <v>0.38038678577435725</v>
      </c>
      <c r="AA925" s="32">
        <v>15.261111111111111</v>
      </c>
      <c r="AB925" s="32">
        <v>0</v>
      </c>
      <c r="AC925" s="37">
        <v>0</v>
      </c>
      <c r="AD925" s="32">
        <v>151.03288888888881</v>
      </c>
      <c r="AE925" s="32">
        <v>58.746777777777787</v>
      </c>
      <c r="AF925" s="37">
        <v>0.38896678869061657</v>
      </c>
      <c r="AG925" s="32">
        <v>0.9558888888888889</v>
      </c>
      <c r="AH925" s="32">
        <v>0.17533333333333331</v>
      </c>
      <c r="AI925" s="37">
        <v>0.18342438684179935</v>
      </c>
      <c r="AJ925" s="32">
        <v>0</v>
      </c>
      <c r="AK925" s="32">
        <v>0</v>
      </c>
      <c r="AL925" s="37" t="s">
        <v>2466</v>
      </c>
      <c r="AM925" t="s">
        <v>758</v>
      </c>
      <c r="AN925" s="34">
        <v>5</v>
      </c>
      <c r="AX925"/>
      <c r="AY925"/>
    </row>
    <row r="926" spans="1:51" x14ac:dyDescent="0.25">
      <c r="A926" t="s">
        <v>2364</v>
      </c>
      <c r="B926" t="s">
        <v>1287</v>
      </c>
      <c r="C926" t="s">
        <v>2130</v>
      </c>
      <c r="D926" t="s">
        <v>2299</v>
      </c>
      <c r="E926" s="32">
        <v>60.944444444444443</v>
      </c>
      <c r="F926" s="32">
        <v>200.39833333333331</v>
      </c>
      <c r="G926" s="32">
        <v>21.548333333333332</v>
      </c>
      <c r="H926" s="37">
        <v>0.10752750771380334</v>
      </c>
      <c r="I926" s="32">
        <v>192.83666666666667</v>
      </c>
      <c r="J926" s="32">
        <v>20.803333333333335</v>
      </c>
      <c r="K926" s="37">
        <v>0.10788058979101485</v>
      </c>
      <c r="L926" s="32">
        <v>13.847777777777777</v>
      </c>
      <c r="M926" s="32">
        <v>0.745</v>
      </c>
      <c r="N926" s="37">
        <v>5.3799245767471721E-2</v>
      </c>
      <c r="O926" s="32">
        <v>13.102777777777778</v>
      </c>
      <c r="P926" s="32">
        <v>0</v>
      </c>
      <c r="Q926" s="37">
        <v>0</v>
      </c>
      <c r="R926" s="32">
        <v>0.53333333333333333</v>
      </c>
      <c r="S926" s="32">
        <v>0.53333333333333333</v>
      </c>
      <c r="T926" s="37">
        <v>1</v>
      </c>
      <c r="U926" s="32">
        <v>0.21166666666666667</v>
      </c>
      <c r="V926" s="32">
        <v>0.21166666666666667</v>
      </c>
      <c r="W926" s="37">
        <v>1</v>
      </c>
      <c r="X926" s="32">
        <v>51.93333333333333</v>
      </c>
      <c r="Y926" s="32">
        <v>1.8861111111111111</v>
      </c>
      <c r="Z926" s="37">
        <v>3.6317928968763374E-2</v>
      </c>
      <c r="AA926" s="32">
        <v>6.8166666666666664</v>
      </c>
      <c r="AB926" s="32">
        <v>0</v>
      </c>
      <c r="AC926" s="37">
        <v>0</v>
      </c>
      <c r="AD926" s="32">
        <v>127.80055555555556</v>
      </c>
      <c r="AE926" s="32">
        <v>18.917222222222222</v>
      </c>
      <c r="AF926" s="37">
        <v>0.14802143965640907</v>
      </c>
      <c r="AG926" s="32">
        <v>0</v>
      </c>
      <c r="AH926" s="32">
        <v>0</v>
      </c>
      <c r="AI926" s="37" t="s">
        <v>2466</v>
      </c>
      <c r="AJ926" s="32">
        <v>0</v>
      </c>
      <c r="AK926" s="32">
        <v>0</v>
      </c>
      <c r="AL926" s="37" t="s">
        <v>2466</v>
      </c>
      <c r="AM926" t="s">
        <v>337</v>
      </c>
      <c r="AN926" s="34">
        <v>5</v>
      </c>
      <c r="AX926"/>
      <c r="AY926"/>
    </row>
    <row r="927" spans="1:51" x14ac:dyDescent="0.25">
      <c r="A927" t="s">
        <v>2364</v>
      </c>
      <c r="B927" t="s">
        <v>1847</v>
      </c>
      <c r="C927" t="s">
        <v>2096</v>
      </c>
      <c r="D927" t="s">
        <v>2278</v>
      </c>
      <c r="E927" s="32">
        <v>13.688888888888888</v>
      </c>
      <c r="F927" s="32">
        <v>0.76222222222222213</v>
      </c>
      <c r="G927" s="32">
        <v>0</v>
      </c>
      <c r="H927" s="37">
        <v>0</v>
      </c>
      <c r="I927" s="32">
        <v>0.76222222222222213</v>
      </c>
      <c r="J927" s="32">
        <v>0</v>
      </c>
      <c r="K927" s="37">
        <v>0</v>
      </c>
      <c r="L927" s="32">
        <v>0</v>
      </c>
      <c r="M927" s="32">
        <v>0</v>
      </c>
      <c r="N927" s="37" t="s">
        <v>2466</v>
      </c>
      <c r="O927" s="32">
        <v>0</v>
      </c>
      <c r="P927" s="32">
        <v>0</v>
      </c>
      <c r="Q927" s="37" t="s">
        <v>2466</v>
      </c>
      <c r="R927" s="32">
        <v>0</v>
      </c>
      <c r="S927" s="32">
        <v>0</v>
      </c>
      <c r="T927" s="37" t="s">
        <v>2466</v>
      </c>
      <c r="U927" s="32">
        <v>0</v>
      </c>
      <c r="V927" s="32">
        <v>0</v>
      </c>
      <c r="W927" s="37" t="s">
        <v>2466</v>
      </c>
      <c r="X927" s="32">
        <v>0</v>
      </c>
      <c r="Y927" s="32">
        <v>0</v>
      </c>
      <c r="Z927" s="37" t="s">
        <v>2466</v>
      </c>
      <c r="AA927" s="32">
        <v>0</v>
      </c>
      <c r="AB927" s="32">
        <v>0</v>
      </c>
      <c r="AC927" s="37" t="s">
        <v>2466</v>
      </c>
      <c r="AD927" s="32">
        <v>0.76222222222222213</v>
      </c>
      <c r="AE927" s="32">
        <v>0</v>
      </c>
      <c r="AF927" s="37">
        <v>0</v>
      </c>
      <c r="AG927" s="32">
        <v>0</v>
      </c>
      <c r="AH927" s="32">
        <v>0</v>
      </c>
      <c r="AI927" s="37" t="s">
        <v>2466</v>
      </c>
      <c r="AJ927" s="32">
        <v>0</v>
      </c>
      <c r="AK927" s="32">
        <v>0</v>
      </c>
      <c r="AL927" s="37" t="s">
        <v>2466</v>
      </c>
      <c r="AM927" t="s">
        <v>906</v>
      </c>
      <c r="AN927" s="34">
        <v>5</v>
      </c>
      <c r="AX927"/>
      <c r="AY927"/>
    </row>
    <row r="928" spans="1:51" x14ac:dyDescent="0.25">
      <c r="A928" t="s">
        <v>2364</v>
      </c>
      <c r="B928" t="s">
        <v>1316</v>
      </c>
      <c r="C928" t="s">
        <v>1968</v>
      </c>
      <c r="D928" t="s">
        <v>2244</v>
      </c>
      <c r="E928" s="32">
        <v>105.44444444444444</v>
      </c>
      <c r="F928" s="32">
        <v>320.69377777777777</v>
      </c>
      <c r="G928" s="32">
        <v>85.530555555555551</v>
      </c>
      <c r="H928" s="37">
        <v>0.26670475538450666</v>
      </c>
      <c r="I928" s="32">
        <v>308.9493333333333</v>
      </c>
      <c r="J928" s="32">
        <v>85.530555555555551</v>
      </c>
      <c r="K928" s="37">
        <v>0.27684330835980298</v>
      </c>
      <c r="L928" s="32">
        <v>19.957333333333334</v>
      </c>
      <c r="M928" s="32">
        <v>7.1888888888888891</v>
      </c>
      <c r="N928" s="37">
        <v>0.36021289862818456</v>
      </c>
      <c r="O928" s="32">
        <v>12.001777777777777</v>
      </c>
      <c r="P928" s="32">
        <v>7.1888888888888891</v>
      </c>
      <c r="Q928" s="37">
        <v>0.59898533550585109</v>
      </c>
      <c r="R928" s="32">
        <v>1.8222222222222222</v>
      </c>
      <c r="S928" s="32">
        <v>0</v>
      </c>
      <c r="T928" s="37">
        <v>0</v>
      </c>
      <c r="U928" s="32">
        <v>6.1333333333333337</v>
      </c>
      <c r="V928" s="32">
        <v>0</v>
      </c>
      <c r="W928" s="37">
        <v>0</v>
      </c>
      <c r="X928" s="32">
        <v>85.824999999999974</v>
      </c>
      <c r="Y928" s="32">
        <v>32.24722222222222</v>
      </c>
      <c r="Z928" s="37">
        <v>0.37573227174159313</v>
      </c>
      <c r="AA928" s="32">
        <v>3.7888888888888888</v>
      </c>
      <c r="AB928" s="32">
        <v>0</v>
      </c>
      <c r="AC928" s="37">
        <v>0</v>
      </c>
      <c r="AD928" s="32">
        <v>165.79477777777777</v>
      </c>
      <c r="AE928" s="32">
        <v>46.094444444444441</v>
      </c>
      <c r="AF928" s="37">
        <v>0.27802108764985894</v>
      </c>
      <c r="AG928" s="32">
        <v>45.327777777777776</v>
      </c>
      <c r="AH928" s="32">
        <v>0</v>
      </c>
      <c r="AI928" s="37">
        <v>0</v>
      </c>
      <c r="AJ928" s="32">
        <v>0</v>
      </c>
      <c r="AK928" s="32">
        <v>0</v>
      </c>
      <c r="AL928" s="37" t="s">
        <v>2466</v>
      </c>
      <c r="AM928" t="s">
        <v>366</v>
      </c>
      <c r="AN928" s="34">
        <v>5</v>
      </c>
      <c r="AX928"/>
      <c r="AY928"/>
    </row>
    <row r="929" spans="1:51" x14ac:dyDescent="0.25">
      <c r="A929" t="s">
        <v>2364</v>
      </c>
      <c r="B929" t="s">
        <v>1143</v>
      </c>
      <c r="C929" t="s">
        <v>1986</v>
      </c>
      <c r="D929" t="s">
        <v>2310</v>
      </c>
      <c r="E929" s="32">
        <v>67.811111111111117</v>
      </c>
      <c r="F929" s="32">
        <v>228.67777777777778</v>
      </c>
      <c r="G929" s="32">
        <v>0</v>
      </c>
      <c r="H929" s="37">
        <v>0</v>
      </c>
      <c r="I929" s="32">
        <v>224.05555555555554</v>
      </c>
      <c r="J929" s="32">
        <v>0</v>
      </c>
      <c r="K929" s="37">
        <v>0</v>
      </c>
      <c r="L929" s="32">
        <v>32.055555555555557</v>
      </c>
      <c r="M929" s="32">
        <v>0</v>
      </c>
      <c r="N929" s="37">
        <v>0</v>
      </c>
      <c r="O929" s="32">
        <v>27.433333333333334</v>
      </c>
      <c r="P929" s="32">
        <v>0</v>
      </c>
      <c r="Q929" s="37">
        <v>0</v>
      </c>
      <c r="R929" s="32">
        <v>0</v>
      </c>
      <c r="S929" s="32">
        <v>0</v>
      </c>
      <c r="T929" s="37" t="s">
        <v>2466</v>
      </c>
      <c r="U929" s="32">
        <v>4.6222222222222218</v>
      </c>
      <c r="V929" s="32">
        <v>0</v>
      </c>
      <c r="W929" s="37">
        <v>0</v>
      </c>
      <c r="X929" s="32">
        <v>77.99166666666666</v>
      </c>
      <c r="Y929" s="32">
        <v>0</v>
      </c>
      <c r="Z929" s="37">
        <v>0</v>
      </c>
      <c r="AA929" s="32">
        <v>0</v>
      </c>
      <c r="AB929" s="32">
        <v>0</v>
      </c>
      <c r="AC929" s="37" t="s">
        <v>2466</v>
      </c>
      <c r="AD929" s="32">
        <v>118.63055555555556</v>
      </c>
      <c r="AE929" s="32">
        <v>0</v>
      </c>
      <c r="AF929" s="37">
        <v>0</v>
      </c>
      <c r="AG929" s="32">
        <v>0</v>
      </c>
      <c r="AH929" s="32">
        <v>0</v>
      </c>
      <c r="AI929" s="37" t="s">
        <v>2466</v>
      </c>
      <c r="AJ929" s="32">
        <v>0</v>
      </c>
      <c r="AK929" s="32">
        <v>0</v>
      </c>
      <c r="AL929" s="37" t="s">
        <v>2466</v>
      </c>
      <c r="AM929" t="s">
        <v>190</v>
      </c>
      <c r="AN929" s="34">
        <v>5</v>
      </c>
      <c r="AX929"/>
      <c r="AY929"/>
    </row>
    <row r="930" spans="1:51" x14ac:dyDescent="0.25">
      <c r="A930" t="s">
        <v>2364</v>
      </c>
      <c r="B930" t="s">
        <v>1852</v>
      </c>
      <c r="C930" t="s">
        <v>1911</v>
      </c>
      <c r="D930" t="s">
        <v>2260</v>
      </c>
      <c r="E930" s="32">
        <v>47.033333333333331</v>
      </c>
      <c r="F930" s="32">
        <v>131.39844444444446</v>
      </c>
      <c r="G930" s="32">
        <v>0</v>
      </c>
      <c r="H930" s="37">
        <v>0</v>
      </c>
      <c r="I930" s="32">
        <v>102.90511111111113</v>
      </c>
      <c r="J930" s="32">
        <v>0</v>
      </c>
      <c r="K930" s="37">
        <v>0</v>
      </c>
      <c r="L930" s="32">
        <v>51.066333333333333</v>
      </c>
      <c r="M930" s="32">
        <v>0</v>
      </c>
      <c r="N930" s="37">
        <v>0</v>
      </c>
      <c r="O930" s="32">
        <v>33.111777777777775</v>
      </c>
      <c r="P930" s="32">
        <v>0</v>
      </c>
      <c r="Q930" s="37">
        <v>0</v>
      </c>
      <c r="R930" s="32">
        <v>12.621222222222221</v>
      </c>
      <c r="S930" s="32">
        <v>0</v>
      </c>
      <c r="T930" s="37">
        <v>0</v>
      </c>
      <c r="U930" s="32">
        <v>5.333333333333333</v>
      </c>
      <c r="V930" s="32">
        <v>0</v>
      </c>
      <c r="W930" s="37">
        <v>0</v>
      </c>
      <c r="X930" s="32">
        <v>32.111444444444452</v>
      </c>
      <c r="Y930" s="32">
        <v>0</v>
      </c>
      <c r="Z930" s="37">
        <v>0</v>
      </c>
      <c r="AA930" s="32">
        <v>10.53877777777778</v>
      </c>
      <c r="AB930" s="32">
        <v>0</v>
      </c>
      <c r="AC930" s="37">
        <v>0</v>
      </c>
      <c r="AD930" s="32">
        <v>32.721000000000004</v>
      </c>
      <c r="AE930" s="32">
        <v>0</v>
      </c>
      <c r="AF930" s="37">
        <v>0</v>
      </c>
      <c r="AG930" s="32">
        <v>0</v>
      </c>
      <c r="AH930" s="32">
        <v>0</v>
      </c>
      <c r="AI930" s="37" t="s">
        <v>2466</v>
      </c>
      <c r="AJ930" s="32">
        <v>4.9608888888888893</v>
      </c>
      <c r="AK930" s="32">
        <v>0</v>
      </c>
      <c r="AL930" s="37">
        <v>0</v>
      </c>
      <c r="AM930" t="s">
        <v>911</v>
      </c>
      <c r="AN930" s="34">
        <v>5</v>
      </c>
      <c r="AX930"/>
      <c r="AY930"/>
    </row>
    <row r="931" spans="1:51" x14ac:dyDescent="0.25">
      <c r="A931" t="s">
        <v>2364</v>
      </c>
      <c r="B931" t="s">
        <v>1570</v>
      </c>
      <c r="C931" t="s">
        <v>2193</v>
      </c>
      <c r="D931" t="s">
        <v>2253</v>
      </c>
      <c r="E931" s="32">
        <v>52.144444444444446</v>
      </c>
      <c r="F931" s="32">
        <v>202.86388888888888</v>
      </c>
      <c r="G931" s="32">
        <v>0</v>
      </c>
      <c r="H931" s="37">
        <v>0</v>
      </c>
      <c r="I931" s="32">
        <v>181.7861111111111</v>
      </c>
      <c r="J931" s="32">
        <v>0</v>
      </c>
      <c r="K931" s="37">
        <v>0</v>
      </c>
      <c r="L931" s="32">
        <v>26.136111111111113</v>
      </c>
      <c r="M931" s="32">
        <v>0</v>
      </c>
      <c r="N931" s="37">
        <v>0</v>
      </c>
      <c r="O931" s="32">
        <v>15.025</v>
      </c>
      <c r="P931" s="32">
        <v>0</v>
      </c>
      <c r="Q931" s="37">
        <v>0</v>
      </c>
      <c r="R931" s="32">
        <v>5.4222222222222225</v>
      </c>
      <c r="S931" s="32">
        <v>0</v>
      </c>
      <c r="T931" s="37">
        <v>0</v>
      </c>
      <c r="U931" s="32">
        <v>5.6888888888888891</v>
      </c>
      <c r="V931" s="32">
        <v>0</v>
      </c>
      <c r="W931" s="37">
        <v>0</v>
      </c>
      <c r="X931" s="32">
        <v>49.380555555555553</v>
      </c>
      <c r="Y931" s="32">
        <v>0</v>
      </c>
      <c r="Z931" s="37">
        <v>0</v>
      </c>
      <c r="AA931" s="32">
        <v>9.9666666666666668</v>
      </c>
      <c r="AB931" s="32">
        <v>0</v>
      </c>
      <c r="AC931" s="37">
        <v>0</v>
      </c>
      <c r="AD931" s="32">
        <v>109.21666666666667</v>
      </c>
      <c r="AE931" s="32">
        <v>0</v>
      </c>
      <c r="AF931" s="37">
        <v>0</v>
      </c>
      <c r="AG931" s="32">
        <v>8.1638888888888896</v>
      </c>
      <c r="AH931" s="32">
        <v>0</v>
      </c>
      <c r="AI931" s="37">
        <v>0</v>
      </c>
      <c r="AJ931" s="32">
        <v>0</v>
      </c>
      <c r="AK931" s="32">
        <v>0</v>
      </c>
      <c r="AL931" s="37" t="s">
        <v>2466</v>
      </c>
      <c r="AM931" t="s">
        <v>626</v>
      </c>
      <c r="AN931" s="34">
        <v>5</v>
      </c>
      <c r="AX931"/>
      <c r="AY931"/>
    </row>
    <row r="932" spans="1:51" x14ac:dyDescent="0.25">
      <c r="A932" t="s">
        <v>2364</v>
      </c>
      <c r="B932" t="s">
        <v>1583</v>
      </c>
      <c r="C932" t="s">
        <v>2067</v>
      </c>
      <c r="D932" t="s">
        <v>2296</v>
      </c>
      <c r="E932" s="32">
        <v>76.25555555555556</v>
      </c>
      <c r="F932" s="32">
        <v>233.0311111111111</v>
      </c>
      <c r="G932" s="32">
        <v>60.189444444444447</v>
      </c>
      <c r="H932" s="37">
        <v>0.25828930805614891</v>
      </c>
      <c r="I932" s="32">
        <v>212.53199999999998</v>
      </c>
      <c r="J932" s="32">
        <v>57.954222222222221</v>
      </c>
      <c r="K932" s="37">
        <v>0.2726846885279498</v>
      </c>
      <c r="L932" s="32">
        <v>37.924999999999997</v>
      </c>
      <c r="M932" s="32">
        <v>14.691666666666666</v>
      </c>
      <c r="N932" s="37">
        <v>0.38738738738738743</v>
      </c>
      <c r="O932" s="32">
        <v>26.531444444444443</v>
      </c>
      <c r="P932" s="32">
        <v>12.456444444444443</v>
      </c>
      <c r="Q932" s="37">
        <v>0.46949740978210341</v>
      </c>
      <c r="R932" s="32">
        <v>4.7138888888888886</v>
      </c>
      <c r="S932" s="32">
        <v>0</v>
      </c>
      <c r="T932" s="37">
        <v>0</v>
      </c>
      <c r="U932" s="32">
        <v>6.6796666666666678</v>
      </c>
      <c r="V932" s="32">
        <v>2.2352222222222222</v>
      </c>
      <c r="W932" s="37">
        <v>0.33463080326696271</v>
      </c>
      <c r="X932" s="32">
        <v>42.349111111111114</v>
      </c>
      <c r="Y932" s="32">
        <v>7.7741111111111119</v>
      </c>
      <c r="Z932" s="37">
        <v>0.18357200203598659</v>
      </c>
      <c r="AA932" s="32">
        <v>9.1055555555555561</v>
      </c>
      <c r="AB932" s="32">
        <v>0</v>
      </c>
      <c r="AC932" s="37">
        <v>0</v>
      </c>
      <c r="AD932" s="32">
        <v>127.62366666666665</v>
      </c>
      <c r="AE932" s="32">
        <v>35.687555555555555</v>
      </c>
      <c r="AF932" s="37">
        <v>0.27963117255333175</v>
      </c>
      <c r="AG932" s="32">
        <v>16.027777777777779</v>
      </c>
      <c r="AH932" s="32">
        <v>2.036111111111111</v>
      </c>
      <c r="AI932" s="37">
        <v>0.12703639514731369</v>
      </c>
      <c r="AJ932" s="32">
        <v>0</v>
      </c>
      <c r="AK932" s="32">
        <v>0</v>
      </c>
      <c r="AL932" s="37" t="s">
        <v>2466</v>
      </c>
      <c r="AM932" t="s">
        <v>639</v>
      </c>
      <c r="AN932" s="34">
        <v>5</v>
      </c>
      <c r="AX932"/>
      <c r="AY932"/>
    </row>
    <row r="933" spans="1:51" x14ac:dyDescent="0.25">
      <c r="A933" t="s">
        <v>2364</v>
      </c>
      <c r="B933" t="s">
        <v>1643</v>
      </c>
      <c r="C933" t="s">
        <v>2025</v>
      </c>
      <c r="D933" t="s">
        <v>2269</v>
      </c>
      <c r="E933" s="32">
        <v>77.87777777777778</v>
      </c>
      <c r="F933" s="32">
        <v>239.6888888888889</v>
      </c>
      <c r="G933" s="32">
        <v>2.2944444444444447</v>
      </c>
      <c r="H933" s="37">
        <v>9.5725941034674588E-3</v>
      </c>
      <c r="I933" s="32">
        <v>226.20555555555558</v>
      </c>
      <c r="J933" s="32">
        <v>0</v>
      </c>
      <c r="K933" s="37">
        <v>0</v>
      </c>
      <c r="L933" s="32">
        <v>17.388888888888886</v>
      </c>
      <c r="M933" s="32">
        <v>2.0833333333333335</v>
      </c>
      <c r="N933" s="37">
        <v>0.11980830670926521</v>
      </c>
      <c r="O933" s="32">
        <v>9.8055555555555554</v>
      </c>
      <c r="P933" s="32">
        <v>0</v>
      </c>
      <c r="Q933" s="37">
        <v>0</v>
      </c>
      <c r="R933" s="32">
        <v>3.5277777777777777</v>
      </c>
      <c r="S933" s="32">
        <v>2.0833333333333335</v>
      </c>
      <c r="T933" s="37">
        <v>0.59055118110236227</v>
      </c>
      <c r="U933" s="32">
        <v>4.0555555555555554</v>
      </c>
      <c r="V933" s="32">
        <v>0</v>
      </c>
      <c r="W933" s="37">
        <v>0</v>
      </c>
      <c r="X933" s="32">
        <v>67.952777777777783</v>
      </c>
      <c r="Y933" s="32">
        <v>0</v>
      </c>
      <c r="Z933" s="37">
        <v>0</v>
      </c>
      <c r="AA933" s="32">
        <v>5.9</v>
      </c>
      <c r="AB933" s="32">
        <v>0.21111111111111111</v>
      </c>
      <c r="AC933" s="37">
        <v>3.5781544256120526E-2</v>
      </c>
      <c r="AD933" s="32">
        <v>148.44722222222222</v>
      </c>
      <c r="AE933" s="32">
        <v>0</v>
      </c>
      <c r="AF933" s="37">
        <v>0</v>
      </c>
      <c r="AG933" s="32">
        <v>0</v>
      </c>
      <c r="AH933" s="32">
        <v>0</v>
      </c>
      <c r="AI933" s="37" t="s">
        <v>2466</v>
      </c>
      <c r="AJ933" s="32">
        <v>0</v>
      </c>
      <c r="AK933" s="32">
        <v>0</v>
      </c>
      <c r="AL933" s="37" t="s">
        <v>2466</v>
      </c>
      <c r="AM933" t="s">
        <v>700</v>
      </c>
      <c r="AN933" s="34">
        <v>5</v>
      </c>
      <c r="AX933"/>
      <c r="AY933"/>
    </row>
    <row r="934" spans="1:51" x14ac:dyDescent="0.25">
      <c r="A934" t="s">
        <v>2364</v>
      </c>
      <c r="B934" t="s">
        <v>1818</v>
      </c>
      <c r="C934" t="s">
        <v>1915</v>
      </c>
      <c r="D934" t="s">
        <v>2302</v>
      </c>
      <c r="E934" s="32">
        <v>66.288888888888891</v>
      </c>
      <c r="F934" s="32">
        <v>224.84722222222223</v>
      </c>
      <c r="G934" s="32">
        <v>0</v>
      </c>
      <c r="H934" s="37">
        <v>0</v>
      </c>
      <c r="I934" s="32">
        <v>203.35833333333335</v>
      </c>
      <c r="J934" s="32">
        <v>0</v>
      </c>
      <c r="K934" s="37">
        <v>0</v>
      </c>
      <c r="L934" s="32">
        <v>37.033333333333331</v>
      </c>
      <c r="M934" s="32">
        <v>0</v>
      </c>
      <c r="N934" s="37">
        <v>0</v>
      </c>
      <c r="O934" s="32">
        <v>26.1</v>
      </c>
      <c r="P934" s="32">
        <v>0</v>
      </c>
      <c r="Q934" s="37">
        <v>0</v>
      </c>
      <c r="R934" s="32">
        <v>5.333333333333333</v>
      </c>
      <c r="S934" s="32">
        <v>0</v>
      </c>
      <c r="T934" s="37">
        <v>0</v>
      </c>
      <c r="U934" s="32">
        <v>5.6</v>
      </c>
      <c r="V934" s="32">
        <v>0</v>
      </c>
      <c r="W934" s="37">
        <v>0</v>
      </c>
      <c r="X934" s="32">
        <v>48.238888888888887</v>
      </c>
      <c r="Y934" s="32">
        <v>0</v>
      </c>
      <c r="Z934" s="37">
        <v>0</v>
      </c>
      <c r="AA934" s="32">
        <v>10.555555555555555</v>
      </c>
      <c r="AB934" s="32">
        <v>0</v>
      </c>
      <c r="AC934" s="37">
        <v>0</v>
      </c>
      <c r="AD934" s="32">
        <v>129.01944444444445</v>
      </c>
      <c r="AE934" s="32">
        <v>0</v>
      </c>
      <c r="AF934" s="37">
        <v>0</v>
      </c>
      <c r="AG934" s="32">
        <v>0</v>
      </c>
      <c r="AH934" s="32">
        <v>0</v>
      </c>
      <c r="AI934" s="37" t="s">
        <v>2466</v>
      </c>
      <c r="AJ934" s="32">
        <v>0</v>
      </c>
      <c r="AK934" s="32">
        <v>0</v>
      </c>
      <c r="AL934" s="37" t="s">
        <v>2466</v>
      </c>
      <c r="AM934" t="s">
        <v>877</v>
      </c>
      <c r="AN934" s="34">
        <v>5</v>
      </c>
      <c r="AX934"/>
      <c r="AY934"/>
    </row>
    <row r="935" spans="1:51" x14ac:dyDescent="0.25">
      <c r="A935" t="s">
        <v>2364</v>
      </c>
      <c r="B935" t="s">
        <v>1514</v>
      </c>
      <c r="C935" t="s">
        <v>2180</v>
      </c>
      <c r="D935" t="s">
        <v>2326</v>
      </c>
      <c r="E935" s="32">
        <v>64.655555555555551</v>
      </c>
      <c r="F935" s="32">
        <v>166.50488888888887</v>
      </c>
      <c r="G935" s="32">
        <v>0.26944444444444443</v>
      </c>
      <c r="H935" s="37">
        <v>1.6182374358043542E-3</v>
      </c>
      <c r="I935" s="32">
        <v>154.86044444444443</v>
      </c>
      <c r="J935" s="32">
        <v>0.26944444444444443</v>
      </c>
      <c r="K935" s="37">
        <v>1.7399178041304574E-3</v>
      </c>
      <c r="L935" s="32">
        <v>27.507444444444445</v>
      </c>
      <c r="M935" s="32">
        <v>0</v>
      </c>
      <c r="N935" s="37">
        <v>0</v>
      </c>
      <c r="O935" s="32">
        <v>15.863000000000001</v>
      </c>
      <c r="P935" s="32">
        <v>0</v>
      </c>
      <c r="Q935" s="37">
        <v>0</v>
      </c>
      <c r="R935" s="32">
        <v>6.0444444444444443</v>
      </c>
      <c r="S935" s="32">
        <v>0</v>
      </c>
      <c r="T935" s="37">
        <v>0</v>
      </c>
      <c r="U935" s="32">
        <v>5.6</v>
      </c>
      <c r="V935" s="32">
        <v>0</v>
      </c>
      <c r="W935" s="37">
        <v>0</v>
      </c>
      <c r="X935" s="32">
        <v>43.975666666666669</v>
      </c>
      <c r="Y935" s="32">
        <v>0.13333333333333333</v>
      </c>
      <c r="Z935" s="37">
        <v>3.0319798070144849E-3</v>
      </c>
      <c r="AA935" s="32">
        <v>0</v>
      </c>
      <c r="AB935" s="32">
        <v>0</v>
      </c>
      <c r="AC935" s="37" t="s">
        <v>2466</v>
      </c>
      <c r="AD935" s="32">
        <v>88.49177777777777</v>
      </c>
      <c r="AE935" s="32">
        <v>0.1361111111111111</v>
      </c>
      <c r="AF935" s="37">
        <v>1.5381215580606358E-3</v>
      </c>
      <c r="AG935" s="32">
        <v>6.5299999999999994</v>
      </c>
      <c r="AH935" s="32">
        <v>0</v>
      </c>
      <c r="AI935" s="37">
        <v>0</v>
      </c>
      <c r="AJ935" s="32">
        <v>0</v>
      </c>
      <c r="AK935" s="32">
        <v>0</v>
      </c>
      <c r="AL935" s="37" t="s">
        <v>2466</v>
      </c>
      <c r="AM935" t="s">
        <v>569</v>
      </c>
      <c r="AN935" s="34">
        <v>5</v>
      </c>
      <c r="AX935"/>
      <c r="AY935"/>
    </row>
    <row r="936" spans="1:51" x14ac:dyDescent="0.25">
      <c r="A936" t="s">
        <v>2364</v>
      </c>
      <c r="B936" t="s">
        <v>1799</v>
      </c>
      <c r="C936" t="s">
        <v>2058</v>
      </c>
      <c r="D936" t="s">
        <v>2273</v>
      </c>
      <c r="E936" s="32">
        <v>21.077777777777779</v>
      </c>
      <c r="F936" s="32">
        <v>118.30555555555556</v>
      </c>
      <c r="G936" s="32">
        <v>0</v>
      </c>
      <c r="H936" s="37">
        <v>0</v>
      </c>
      <c r="I936" s="32">
        <v>109.77500000000001</v>
      </c>
      <c r="J936" s="32">
        <v>0</v>
      </c>
      <c r="K936" s="37">
        <v>0</v>
      </c>
      <c r="L936" s="32">
        <v>53.755555555555553</v>
      </c>
      <c r="M936" s="32">
        <v>0</v>
      </c>
      <c r="N936" s="37">
        <v>0</v>
      </c>
      <c r="O936" s="32">
        <v>45.225000000000001</v>
      </c>
      <c r="P936" s="32">
        <v>0</v>
      </c>
      <c r="Q936" s="37">
        <v>0</v>
      </c>
      <c r="R936" s="32">
        <v>4.3972222222222221</v>
      </c>
      <c r="S936" s="32">
        <v>0</v>
      </c>
      <c r="T936" s="37">
        <v>0</v>
      </c>
      <c r="U936" s="32">
        <v>4.1333333333333337</v>
      </c>
      <c r="V936" s="32">
        <v>0</v>
      </c>
      <c r="W936" s="37">
        <v>0</v>
      </c>
      <c r="X936" s="32">
        <v>21.336111111111112</v>
      </c>
      <c r="Y936" s="32">
        <v>0</v>
      </c>
      <c r="Z936" s="37">
        <v>0</v>
      </c>
      <c r="AA936" s="32">
        <v>0</v>
      </c>
      <c r="AB936" s="32">
        <v>0</v>
      </c>
      <c r="AC936" s="37" t="s">
        <v>2466</v>
      </c>
      <c r="AD936" s="32">
        <v>43.213888888888889</v>
      </c>
      <c r="AE936" s="32">
        <v>0</v>
      </c>
      <c r="AF936" s="37">
        <v>0</v>
      </c>
      <c r="AG936" s="32">
        <v>0</v>
      </c>
      <c r="AH936" s="32">
        <v>0</v>
      </c>
      <c r="AI936" s="37" t="s">
        <v>2466</v>
      </c>
      <c r="AJ936" s="32">
        <v>0</v>
      </c>
      <c r="AK936" s="32">
        <v>0</v>
      </c>
      <c r="AL936" s="37" t="s">
        <v>2466</v>
      </c>
      <c r="AM936" t="s">
        <v>858</v>
      </c>
      <c r="AN936" s="34">
        <v>5</v>
      </c>
      <c r="AX936"/>
      <c r="AY936"/>
    </row>
    <row r="937" spans="1:51" x14ac:dyDescent="0.25">
      <c r="A937" t="s">
        <v>2364</v>
      </c>
      <c r="B937" t="s">
        <v>1279</v>
      </c>
      <c r="C937" t="s">
        <v>1926</v>
      </c>
      <c r="D937" t="s">
        <v>2241</v>
      </c>
      <c r="E937" s="32">
        <v>25.077777777777779</v>
      </c>
      <c r="F937" s="32">
        <v>127.50244444444444</v>
      </c>
      <c r="G937" s="32">
        <v>2.15</v>
      </c>
      <c r="H937" s="37">
        <v>1.6862421809777938E-2</v>
      </c>
      <c r="I937" s="32">
        <v>126.00244444444444</v>
      </c>
      <c r="J937" s="32">
        <v>2.15</v>
      </c>
      <c r="K937" s="37">
        <v>1.7063161032149287E-2</v>
      </c>
      <c r="L937" s="32">
        <v>23.790222222222219</v>
      </c>
      <c r="M937" s="32">
        <v>0.26666666666666666</v>
      </c>
      <c r="N937" s="37">
        <v>1.1209086833059335E-2</v>
      </c>
      <c r="O937" s="32">
        <v>23.790222222222219</v>
      </c>
      <c r="P937" s="32">
        <v>0.26666666666666666</v>
      </c>
      <c r="Q937" s="37">
        <v>1.1209086833059335E-2</v>
      </c>
      <c r="R937" s="32">
        <v>0</v>
      </c>
      <c r="S937" s="32">
        <v>0</v>
      </c>
      <c r="T937" s="37" t="s">
        <v>2466</v>
      </c>
      <c r="U937" s="32">
        <v>0</v>
      </c>
      <c r="V937" s="32">
        <v>0</v>
      </c>
      <c r="W937" s="37" t="s">
        <v>2466</v>
      </c>
      <c r="X937" s="32">
        <v>22.393666666666668</v>
      </c>
      <c r="Y937" s="32">
        <v>0</v>
      </c>
      <c r="Z937" s="37">
        <v>0</v>
      </c>
      <c r="AA937" s="32">
        <v>1.5</v>
      </c>
      <c r="AB937" s="32">
        <v>0</v>
      </c>
      <c r="AC937" s="37">
        <v>0</v>
      </c>
      <c r="AD937" s="32">
        <v>79.818555555555548</v>
      </c>
      <c r="AE937" s="32">
        <v>1.8833333333333333</v>
      </c>
      <c r="AF937" s="37">
        <v>2.359518184994578E-2</v>
      </c>
      <c r="AG937" s="32">
        <v>0</v>
      </c>
      <c r="AH937" s="32">
        <v>0</v>
      </c>
      <c r="AI937" s="37" t="s">
        <v>2466</v>
      </c>
      <c r="AJ937" s="32">
        <v>0</v>
      </c>
      <c r="AK937" s="32">
        <v>0</v>
      </c>
      <c r="AL937" s="37" t="s">
        <v>2466</v>
      </c>
      <c r="AM937" t="s">
        <v>329</v>
      </c>
      <c r="AN937" s="34">
        <v>5</v>
      </c>
      <c r="AX937"/>
      <c r="AY937"/>
    </row>
    <row r="938" spans="1:51" x14ac:dyDescent="0.25">
      <c r="A938" t="s">
        <v>2364</v>
      </c>
      <c r="B938" t="s">
        <v>1331</v>
      </c>
      <c r="C938" t="s">
        <v>2144</v>
      </c>
      <c r="D938" t="s">
        <v>2258</v>
      </c>
      <c r="E938" s="32">
        <v>78.211111111111109</v>
      </c>
      <c r="F938" s="32">
        <v>260.53033333333332</v>
      </c>
      <c r="G938" s="32">
        <v>17.477333333333334</v>
      </c>
      <c r="H938" s="37">
        <v>6.7083679315652317E-2</v>
      </c>
      <c r="I938" s="32">
        <v>242.52499999999995</v>
      </c>
      <c r="J938" s="32">
        <v>17.477333333333334</v>
      </c>
      <c r="K938" s="37">
        <v>7.2064048379892123E-2</v>
      </c>
      <c r="L938" s="32">
        <v>38.717222222222226</v>
      </c>
      <c r="M938" s="32">
        <v>7.9178888888888892</v>
      </c>
      <c r="N938" s="37">
        <v>0.2045056033060223</v>
      </c>
      <c r="O938" s="32">
        <v>20.773</v>
      </c>
      <c r="P938" s="32">
        <v>7.9178888888888892</v>
      </c>
      <c r="Q938" s="37">
        <v>0.38116251330519857</v>
      </c>
      <c r="R938" s="32">
        <v>12.255333333333333</v>
      </c>
      <c r="S938" s="32">
        <v>0</v>
      </c>
      <c r="T938" s="37">
        <v>0</v>
      </c>
      <c r="U938" s="32">
        <v>5.6888888888888891</v>
      </c>
      <c r="V938" s="32">
        <v>0</v>
      </c>
      <c r="W938" s="37">
        <v>0</v>
      </c>
      <c r="X938" s="32">
        <v>71.139111111111106</v>
      </c>
      <c r="Y938" s="32">
        <v>9.5594444444444449</v>
      </c>
      <c r="Z938" s="37">
        <v>0.13437677664419637</v>
      </c>
      <c r="AA938" s="32">
        <v>6.1111111111111109E-2</v>
      </c>
      <c r="AB938" s="32">
        <v>0</v>
      </c>
      <c r="AC938" s="37">
        <v>0</v>
      </c>
      <c r="AD938" s="32">
        <v>150.61288888888885</v>
      </c>
      <c r="AE938" s="32">
        <v>0</v>
      </c>
      <c r="AF938" s="37">
        <v>0</v>
      </c>
      <c r="AG938" s="32">
        <v>0</v>
      </c>
      <c r="AH938" s="32">
        <v>0</v>
      </c>
      <c r="AI938" s="37" t="s">
        <v>2466</v>
      </c>
      <c r="AJ938" s="32">
        <v>0</v>
      </c>
      <c r="AK938" s="32">
        <v>0</v>
      </c>
      <c r="AL938" s="37" t="s">
        <v>2466</v>
      </c>
      <c r="AM938" t="s">
        <v>381</v>
      </c>
      <c r="AN938" s="34">
        <v>5</v>
      </c>
      <c r="AX938"/>
      <c r="AY938"/>
    </row>
    <row r="939" spans="1:51" x14ac:dyDescent="0.25">
      <c r="A939" t="s">
        <v>2364</v>
      </c>
      <c r="B939" t="s">
        <v>1690</v>
      </c>
      <c r="C939" t="s">
        <v>2088</v>
      </c>
      <c r="D939" t="s">
        <v>2318</v>
      </c>
      <c r="E939" s="32">
        <v>59.43333333333333</v>
      </c>
      <c r="F939" s="32">
        <v>220.95000000000002</v>
      </c>
      <c r="G939" s="32">
        <v>0</v>
      </c>
      <c r="H939" s="37">
        <v>0</v>
      </c>
      <c r="I939" s="32">
        <v>190.14166666666668</v>
      </c>
      <c r="J939" s="32">
        <v>0</v>
      </c>
      <c r="K939" s="37">
        <v>0</v>
      </c>
      <c r="L939" s="32">
        <v>41.058333333333337</v>
      </c>
      <c r="M939" s="32">
        <v>0</v>
      </c>
      <c r="N939" s="37">
        <v>0</v>
      </c>
      <c r="O939" s="32">
        <v>15.111111111111111</v>
      </c>
      <c r="P939" s="32">
        <v>0</v>
      </c>
      <c r="Q939" s="37">
        <v>0</v>
      </c>
      <c r="R939" s="32">
        <v>20.702777777777779</v>
      </c>
      <c r="S939" s="32">
        <v>0</v>
      </c>
      <c r="T939" s="37">
        <v>0</v>
      </c>
      <c r="U939" s="32">
        <v>5.2444444444444445</v>
      </c>
      <c r="V939" s="32">
        <v>0</v>
      </c>
      <c r="W939" s="37">
        <v>0</v>
      </c>
      <c r="X939" s="32">
        <v>46.43888888888889</v>
      </c>
      <c r="Y939" s="32">
        <v>0</v>
      </c>
      <c r="Z939" s="37">
        <v>0</v>
      </c>
      <c r="AA939" s="32">
        <v>4.8611111111111107</v>
      </c>
      <c r="AB939" s="32">
        <v>0</v>
      </c>
      <c r="AC939" s="37">
        <v>0</v>
      </c>
      <c r="AD939" s="32">
        <v>117.26944444444445</v>
      </c>
      <c r="AE939" s="32">
        <v>0</v>
      </c>
      <c r="AF939" s="37">
        <v>0</v>
      </c>
      <c r="AG939" s="32">
        <v>11.322222222222223</v>
      </c>
      <c r="AH939" s="32">
        <v>0</v>
      </c>
      <c r="AI939" s="37">
        <v>0</v>
      </c>
      <c r="AJ939" s="32">
        <v>0</v>
      </c>
      <c r="AK939" s="32">
        <v>0</v>
      </c>
      <c r="AL939" s="37" t="s">
        <v>2466</v>
      </c>
      <c r="AM939" t="s">
        <v>748</v>
      </c>
      <c r="AN939" s="34">
        <v>5</v>
      </c>
      <c r="AX939"/>
      <c r="AY939"/>
    </row>
    <row r="940" spans="1:51" x14ac:dyDescent="0.25">
      <c r="A940" t="s">
        <v>2364</v>
      </c>
      <c r="B940" t="s">
        <v>1358</v>
      </c>
      <c r="C940" t="s">
        <v>1909</v>
      </c>
      <c r="D940" t="s">
        <v>2295</v>
      </c>
      <c r="E940" s="32">
        <v>159.53333333333333</v>
      </c>
      <c r="F940" s="32">
        <v>456.61099999999999</v>
      </c>
      <c r="G940" s="32">
        <v>1.8666666666666667</v>
      </c>
      <c r="H940" s="37">
        <v>4.0880895700424798E-3</v>
      </c>
      <c r="I940" s="32">
        <v>434.44433333333336</v>
      </c>
      <c r="J940" s="32">
        <v>1.8666666666666667</v>
      </c>
      <c r="K940" s="37">
        <v>4.2966762907100482E-3</v>
      </c>
      <c r="L940" s="32">
        <v>38.563777777777773</v>
      </c>
      <c r="M940" s="32">
        <v>0.2638888888888889</v>
      </c>
      <c r="N940" s="37">
        <v>6.842921106161799E-3</v>
      </c>
      <c r="O940" s="32">
        <v>32.363777777777777</v>
      </c>
      <c r="P940" s="32">
        <v>0.2638888888888889</v>
      </c>
      <c r="Q940" s="37">
        <v>8.1538345338066573E-3</v>
      </c>
      <c r="R940" s="32">
        <v>0.25555555555555554</v>
      </c>
      <c r="S940" s="32">
        <v>0</v>
      </c>
      <c r="T940" s="37">
        <v>0</v>
      </c>
      <c r="U940" s="32">
        <v>5.9444444444444446</v>
      </c>
      <c r="V940" s="32">
        <v>0</v>
      </c>
      <c r="W940" s="37">
        <v>0</v>
      </c>
      <c r="X940" s="32">
        <v>109.58888888888889</v>
      </c>
      <c r="Y940" s="32">
        <v>1.6027777777777779</v>
      </c>
      <c r="Z940" s="37">
        <v>1.4625367535232688E-2</v>
      </c>
      <c r="AA940" s="32">
        <v>15.966666666666667</v>
      </c>
      <c r="AB940" s="32">
        <v>0</v>
      </c>
      <c r="AC940" s="37">
        <v>0</v>
      </c>
      <c r="AD940" s="32">
        <v>253.65555555555557</v>
      </c>
      <c r="AE940" s="32">
        <v>0</v>
      </c>
      <c r="AF940" s="37">
        <v>0</v>
      </c>
      <c r="AG940" s="32">
        <v>38.836111111111109</v>
      </c>
      <c r="AH940" s="32">
        <v>0</v>
      </c>
      <c r="AI940" s="37">
        <v>0</v>
      </c>
      <c r="AJ940" s="32">
        <v>0</v>
      </c>
      <c r="AK940" s="32">
        <v>0</v>
      </c>
      <c r="AL940" s="37" t="s">
        <v>2466</v>
      </c>
      <c r="AM940" t="s">
        <v>409</v>
      </c>
      <c r="AN940" s="34">
        <v>5</v>
      </c>
      <c r="AX940"/>
      <c r="AY940"/>
    </row>
    <row r="941" spans="1:51" x14ac:dyDescent="0.25">
      <c r="A941" t="s">
        <v>2364</v>
      </c>
      <c r="B941" t="s">
        <v>997</v>
      </c>
      <c r="C941" t="s">
        <v>2027</v>
      </c>
      <c r="D941" t="s">
        <v>2258</v>
      </c>
      <c r="E941" s="32">
        <v>37.166666666666664</v>
      </c>
      <c r="F941" s="32">
        <v>115.52688888888891</v>
      </c>
      <c r="G941" s="32">
        <v>13.266666666666667</v>
      </c>
      <c r="H941" s="37">
        <v>0.11483618051401212</v>
      </c>
      <c r="I941" s="32">
        <v>109.75466666666668</v>
      </c>
      <c r="J941" s="32">
        <v>13.266666666666667</v>
      </c>
      <c r="K941" s="37">
        <v>0.12087564993439914</v>
      </c>
      <c r="L941" s="32">
        <v>21.215666666666667</v>
      </c>
      <c r="M941" s="32">
        <v>0.77777777777777779</v>
      </c>
      <c r="N941" s="37">
        <v>3.6660539119413853E-2</v>
      </c>
      <c r="O941" s="32">
        <v>15.443444444444445</v>
      </c>
      <c r="P941" s="32">
        <v>0.77777777777777779</v>
      </c>
      <c r="Q941" s="37">
        <v>5.0362973142145891E-2</v>
      </c>
      <c r="R941" s="32">
        <v>0</v>
      </c>
      <c r="S941" s="32">
        <v>0</v>
      </c>
      <c r="T941" s="37" t="s">
        <v>2466</v>
      </c>
      <c r="U941" s="32">
        <v>5.7722222222222221</v>
      </c>
      <c r="V941" s="32">
        <v>0</v>
      </c>
      <c r="W941" s="37">
        <v>0</v>
      </c>
      <c r="X941" s="32">
        <v>32.937555555555569</v>
      </c>
      <c r="Y941" s="32">
        <v>10.933333333333334</v>
      </c>
      <c r="Z941" s="37">
        <v>0.33194124909761891</v>
      </c>
      <c r="AA941" s="32">
        <v>0</v>
      </c>
      <c r="AB941" s="32">
        <v>0</v>
      </c>
      <c r="AC941" s="37" t="s">
        <v>2466</v>
      </c>
      <c r="AD941" s="32">
        <v>61.373666666666665</v>
      </c>
      <c r="AE941" s="32">
        <v>1.5555555555555556</v>
      </c>
      <c r="AF941" s="37">
        <v>2.5345651319874794E-2</v>
      </c>
      <c r="AG941" s="32">
        <v>0</v>
      </c>
      <c r="AH941" s="32">
        <v>0</v>
      </c>
      <c r="AI941" s="37" t="s">
        <v>2466</v>
      </c>
      <c r="AJ941" s="32">
        <v>0</v>
      </c>
      <c r="AK941" s="32">
        <v>0</v>
      </c>
      <c r="AL941" s="37" t="s">
        <v>2466</v>
      </c>
      <c r="AM941" t="s">
        <v>41</v>
      </c>
      <c r="AN941" s="34">
        <v>5</v>
      </c>
      <c r="AX941"/>
      <c r="AY941"/>
    </row>
    <row r="942" spans="1:51" x14ac:dyDescent="0.25">
      <c r="AX942"/>
      <c r="AY942"/>
    </row>
    <row r="943" spans="1:51" x14ac:dyDescent="0.25">
      <c r="AX943"/>
      <c r="AY943"/>
    </row>
    <row r="944" spans="1: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X3533"/>
      <c r="AY3533"/>
    </row>
    <row r="3534" spans="50:51" x14ac:dyDescent="0.25">
      <c r="AX3534"/>
      <c r="AY3534"/>
    </row>
    <row r="3535" spans="50:51" x14ac:dyDescent="0.25">
      <c r="AX3535"/>
      <c r="AY3535"/>
    </row>
    <row r="3536" spans="50:51" x14ac:dyDescent="0.25">
      <c r="AX3536"/>
      <c r="AY3536"/>
    </row>
    <row r="3537" spans="50:51" x14ac:dyDescent="0.25">
      <c r="AX3537"/>
      <c r="AY3537"/>
    </row>
    <row r="3538" spans="50:51" x14ac:dyDescent="0.25">
      <c r="AX3538"/>
      <c r="AY3538"/>
    </row>
    <row r="3539" spans="50:51" x14ac:dyDescent="0.25">
      <c r="AX3539"/>
      <c r="AY3539"/>
    </row>
    <row r="3540" spans="50:51" x14ac:dyDescent="0.25">
      <c r="AX3540"/>
      <c r="AY3540"/>
    </row>
    <row r="3541" spans="50:51" x14ac:dyDescent="0.25">
      <c r="AX3541"/>
      <c r="AY3541"/>
    </row>
    <row r="3542" spans="50:51" x14ac:dyDescent="0.25">
      <c r="AX3542"/>
      <c r="AY3542"/>
    </row>
    <row r="3543" spans="50:51" x14ac:dyDescent="0.25">
      <c r="AX3543"/>
      <c r="AY3543"/>
    </row>
    <row r="3544" spans="50:51" x14ac:dyDescent="0.25">
      <c r="AX3544"/>
      <c r="AY3544"/>
    </row>
    <row r="3545" spans="50:51" x14ac:dyDescent="0.25">
      <c r="AX3545"/>
      <c r="AY3545"/>
    </row>
    <row r="3546" spans="50:51" x14ac:dyDescent="0.25">
      <c r="AX3546"/>
      <c r="AY3546"/>
    </row>
    <row r="3547" spans="50:51" x14ac:dyDescent="0.25">
      <c r="AX3547"/>
      <c r="AY3547"/>
    </row>
    <row r="3548" spans="50:51" x14ac:dyDescent="0.25">
      <c r="AX3548"/>
      <c r="AY3548"/>
    </row>
    <row r="3549" spans="50:51" x14ac:dyDescent="0.25">
      <c r="AX3549"/>
      <c r="AY3549"/>
    </row>
    <row r="3550" spans="50:51" x14ac:dyDescent="0.25">
      <c r="AX3550"/>
      <c r="AY3550"/>
    </row>
    <row r="3551" spans="50:51" x14ac:dyDescent="0.25">
      <c r="AX3551"/>
      <c r="AY3551"/>
    </row>
    <row r="3552" spans="50:51" x14ac:dyDescent="0.25">
      <c r="AX3552"/>
      <c r="AY3552"/>
    </row>
    <row r="3553" spans="50:51" x14ac:dyDescent="0.25">
      <c r="AX3553"/>
      <c r="AY3553"/>
    </row>
    <row r="3554" spans="50:51" x14ac:dyDescent="0.25">
      <c r="AX3554"/>
      <c r="AY3554"/>
    </row>
    <row r="3555" spans="50:51" x14ac:dyDescent="0.25">
      <c r="AX3555"/>
      <c r="AY3555"/>
    </row>
    <row r="3556" spans="50:51" x14ac:dyDescent="0.25">
      <c r="AX3556"/>
      <c r="AY3556"/>
    </row>
    <row r="3557" spans="50:51" x14ac:dyDescent="0.25">
      <c r="AX3557"/>
      <c r="AY3557"/>
    </row>
    <row r="3558" spans="50:51" x14ac:dyDescent="0.25">
      <c r="AX3558"/>
      <c r="AY3558"/>
    </row>
    <row r="3559" spans="50:51" x14ac:dyDescent="0.25">
      <c r="AX3559"/>
      <c r="AY3559"/>
    </row>
    <row r="3560" spans="50:51" x14ac:dyDescent="0.25">
      <c r="AX3560"/>
      <c r="AY3560"/>
    </row>
    <row r="3561" spans="50:51" x14ac:dyDescent="0.25">
      <c r="AX3561"/>
      <c r="AY3561"/>
    </row>
    <row r="3562" spans="50:51" x14ac:dyDescent="0.25">
      <c r="AX3562"/>
      <c r="AY3562"/>
    </row>
    <row r="3563" spans="50:51" x14ac:dyDescent="0.25">
      <c r="AX3563"/>
      <c r="AY3563"/>
    </row>
    <row r="3564" spans="50:51" x14ac:dyDescent="0.25">
      <c r="AX3564"/>
      <c r="AY3564"/>
    </row>
    <row r="3565" spans="50:51" x14ac:dyDescent="0.25">
      <c r="AX3565"/>
      <c r="AY3565"/>
    </row>
    <row r="3566" spans="50:51" x14ac:dyDescent="0.25">
      <c r="AX3566"/>
      <c r="AY3566"/>
    </row>
    <row r="3567" spans="50:51" x14ac:dyDescent="0.25">
      <c r="AX3567"/>
      <c r="AY3567"/>
    </row>
    <row r="3568" spans="50:51" x14ac:dyDescent="0.25">
      <c r="AX3568"/>
      <c r="AY3568"/>
    </row>
    <row r="3569" spans="50:51" x14ac:dyDescent="0.25">
      <c r="AX3569"/>
      <c r="AY3569"/>
    </row>
    <row r="3570" spans="50:51" x14ac:dyDescent="0.25">
      <c r="AX3570"/>
      <c r="AY3570"/>
    </row>
    <row r="3571" spans="50:51" x14ac:dyDescent="0.25">
      <c r="AX3571"/>
      <c r="AY3571"/>
    </row>
    <row r="3572" spans="50:51" x14ac:dyDescent="0.25">
      <c r="AX3572"/>
      <c r="AY3572"/>
    </row>
    <row r="3573" spans="50:51" x14ac:dyDescent="0.25">
      <c r="AX3573"/>
      <c r="AY3573"/>
    </row>
    <row r="3574" spans="50:51" x14ac:dyDescent="0.25">
      <c r="AX3574"/>
      <c r="AY3574"/>
    </row>
    <row r="3575" spans="50:51" x14ac:dyDescent="0.25">
      <c r="AX3575"/>
      <c r="AY3575"/>
    </row>
    <row r="3576" spans="50:51" x14ac:dyDescent="0.25">
      <c r="AX3576"/>
      <c r="AY3576"/>
    </row>
    <row r="3577" spans="50:51" x14ac:dyDescent="0.25">
      <c r="AX3577"/>
      <c r="AY3577"/>
    </row>
    <row r="3578" spans="50:51" x14ac:dyDescent="0.25">
      <c r="AX3578"/>
      <c r="AY3578"/>
    </row>
    <row r="3579" spans="50:51" x14ac:dyDescent="0.25">
      <c r="AX3579"/>
      <c r="AY3579"/>
    </row>
    <row r="3580" spans="50:51" x14ac:dyDescent="0.25">
      <c r="AX3580"/>
      <c r="AY3580"/>
    </row>
    <row r="3581" spans="50:51" x14ac:dyDescent="0.25">
      <c r="AX3581"/>
      <c r="AY3581"/>
    </row>
    <row r="3582" spans="50:51" x14ac:dyDescent="0.25">
      <c r="AX3582"/>
      <c r="AY3582"/>
    </row>
    <row r="3583" spans="50:51" x14ac:dyDescent="0.25">
      <c r="AX3583"/>
      <c r="AY3583"/>
    </row>
    <row r="3584" spans="50:51" x14ac:dyDescent="0.25">
      <c r="AX3584"/>
      <c r="AY3584"/>
    </row>
    <row r="3585" spans="50:51" x14ac:dyDescent="0.25">
      <c r="AX3585"/>
      <c r="AY3585"/>
    </row>
    <row r="3586" spans="50:51" x14ac:dyDescent="0.25">
      <c r="AX3586"/>
      <c r="AY3586"/>
    </row>
    <row r="3587" spans="50:51" x14ac:dyDescent="0.25">
      <c r="AX3587"/>
      <c r="AY3587"/>
    </row>
    <row r="3588" spans="50:51" x14ac:dyDescent="0.25">
      <c r="AX3588"/>
      <c r="AY3588"/>
    </row>
    <row r="3589" spans="50:51" x14ac:dyDescent="0.25">
      <c r="AX3589"/>
      <c r="AY3589"/>
    </row>
    <row r="3590" spans="50:51" x14ac:dyDescent="0.25">
      <c r="AX3590"/>
      <c r="AY3590"/>
    </row>
    <row r="3591" spans="50:51" x14ac:dyDescent="0.25">
      <c r="AX3591"/>
      <c r="AY3591"/>
    </row>
    <row r="3592" spans="50:51" x14ac:dyDescent="0.25">
      <c r="AX3592"/>
      <c r="AY3592"/>
    </row>
    <row r="3593" spans="50:51" x14ac:dyDescent="0.25">
      <c r="AX3593"/>
      <c r="AY3593"/>
    </row>
    <row r="3594" spans="50:51" x14ac:dyDescent="0.25">
      <c r="AX3594"/>
      <c r="AY3594"/>
    </row>
    <row r="3595" spans="50:51" x14ac:dyDescent="0.25">
      <c r="AX3595"/>
      <c r="AY3595"/>
    </row>
    <row r="3596" spans="50:51" x14ac:dyDescent="0.25">
      <c r="AX3596"/>
      <c r="AY3596"/>
    </row>
    <row r="3597" spans="50:51" x14ac:dyDescent="0.25">
      <c r="AX3597"/>
      <c r="AY3597"/>
    </row>
    <row r="3598" spans="50:51" x14ac:dyDescent="0.25">
      <c r="AX3598"/>
      <c r="AY3598"/>
    </row>
    <row r="3599" spans="50:51" x14ac:dyDescent="0.25">
      <c r="AX3599"/>
      <c r="AY3599"/>
    </row>
    <row r="3600" spans="50:51" x14ac:dyDescent="0.25">
      <c r="AX3600"/>
      <c r="AY3600"/>
    </row>
    <row r="3601" spans="50:51" x14ac:dyDescent="0.25">
      <c r="AX3601"/>
      <c r="AY3601"/>
    </row>
    <row r="3602" spans="50:51" x14ac:dyDescent="0.25">
      <c r="AX3602"/>
      <c r="AY3602"/>
    </row>
    <row r="3603" spans="50:51" x14ac:dyDescent="0.25">
      <c r="AX3603"/>
      <c r="AY3603"/>
    </row>
    <row r="3604" spans="50:51" x14ac:dyDescent="0.25">
      <c r="AX3604"/>
      <c r="AY3604"/>
    </row>
    <row r="3605" spans="50:51" x14ac:dyDescent="0.25">
      <c r="AX3605"/>
      <c r="AY3605"/>
    </row>
    <row r="3606" spans="50:51" x14ac:dyDescent="0.25">
      <c r="AX3606"/>
      <c r="AY3606"/>
    </row>
    <row r="3607" spans="50:51" x14ac:dyDescent="0.25">
      <c r="AX3607"/>
      <c r="AY3607"/>
    </row>
    <row r="3608" spans="50:51" x14ac:dyDescent="0.25">
      <c r="AX3608"/>
      <c r="AY3608"/>
    </row>
    <row r="3609" spans="50:51" x14ac:dyDescent="0.25">
      <c r="AX3609"/>
      <c r="AY3609"/>
    </row>
    <row r="3610" spans="50:51" x14ac:dyDescent="0.25">
      <c r="AX3610"/>
      <c r="AY3610"/>
    </row>
    <row r="3611" spans="50:51" x14ac:dyDescent="0.25">
      <c r="AX3611"/>
      <c r="AY3611"/>
    </row>
    <row r="3612" spans="50:51" x14ac:dyDescent="0.25">
      <c r="AX3612"/>
      <c r="AY3612"/>
    </row>
    <row r="3613" spans="50:51" x14ac:dyDescent="0.25">
      <c r="AX3613"/>
      <c r="AY3613"/>
    </row>
    <row r="3614" spans="50:51" x14ac:dyDescent="0.25">
      <c r="AX3614"/>
      <c r="AY3614"/>
    </row>
    <row r="3615" spans="50:51" x14ac:dyDescent="0.25">
      <c r="AX3615"/>
      <c r="AY3615"/>
    </row>
    <row r="3616" spans="50:51" x14ac:dyDescent="0.25">
      <c r="AX3616"/>
      <c r="AY3616"/>
    </row>
    <row r="3617" spans="50:51" x14ac:dyDescent="0.25">
      <c r="AX3617"/>
      <c r="AY3617"/>
    </row>
    <row r="3618" spans="50:51" x14ac:dyDescent="0.25">
      <c r="AX3618"/>
      <c r="AY3618"/>
    </row>
    <row r="3619" spans="50:51" x14ac:dyDescent="0.25">
      <c r="AX3619"/>
      <c r="AY3619"/>
    </row>
    <row r="3620" spans="50:51" x14ac:dyDescent="0.25">
      <c r="AX3620"/>
      <c r="AY3620"/>
    </row>
    <row r="3621" spans="50:51" x14ac:dyDescent="0.25">
      <c r="AX3621"/>
      <c r="AY3621"/>
    </row>
    <row r="3622" spans="50:51" x14ac:dyDescent="0.25">
      <c r="AX3622"/>
      <c r="AY3622"/>
    </row>
    <row r="3623" spans="50:51" x14ac:dyDescent="0.25">
      <c r="AX3623"/>
      <c r="AY3623"/>
    </row>
    <row r="3624" spans="50:51" x14ac:dyDescent="0.25">
      <c r="AX3624"/>
      <c r="AY3624"/>
    </row>
    <row r="3625" spans="50:51" x14ac:dyDescent="0.25">
      <c r="AX3625"/>
      <c r="AY3625"/>
    </row>
    <row r="3626" spans="50:51" x14ac:dyDescent="0.25">
      <c r="AX3626"/>
      <c r="AY3626"/>
    </row>
    <row r="3627" spans="50:51" x14ac:dyDescent="0.25">
      <c r="AX3627"/>
      <c r="AY3627"/>
    </row>
    <row r="3628" spans="50:51" x14ac:dyDescent="0.25">
      <c r="AX3628"/>
      <c r="AY3628"/>
    </row>
    <row r="3629" spans="50:51" x14ac:dyDescent="0.25">
      <c r="AX3629"/>
      <c r="AY3629"/>
    </row>
    <row r="3630" spans="50:51" x14ac:dyDescent="0.25">
      <c r="AX3630"/>
      <c r="AY3630"/>
    </row>
    <row r="3631" spans="50:51" x14ac:dyDescent="0.25">
      <c r="AX3631"/>
      <c r="AY3631"/>
    </row>
    <row r="3632" spans="50:51" x14ac:dyDescent="0.25">
      <c r="AX3632"/>
      <c r="AY3632"/>
    </row>
    <row r="3633" spans="50:51" x14ac:dyDescent="0.25">
      <c r="AX3633"/>
      <c r="AY3633"/>
    </row>
    <row r="3634" spans="50:51" x14ac:dyDescent="0.25">
      <c r="AX3634"/>
      <c r="AY3634"/>
    </row>
    <row r="3635" spans="50:51" x14ac:dyDescent="0.25">
      <c r="AX3635"/>
      <c r="AY3635"/>
    </row>
    <row r="3636" spans="50:51" x14ac:dyDescent="0.25">
      <c r="AX3636"/>
      <c r="AY3636"/>
    </row>
    <row r="3637" spans="50:51" x14ac:dyDescent="0.25">
      <c r="AX3637"/>
      <c r="AY3637"/>
    </row>
    <row r="3638" spans="50:51" x14ac:dyDescent="0.25">
      <c r="AX3638"/>
      <c r="AY3638"/>
    </row>
    <row r="3639" spans="50:51" x14ac:dyDescent="0.25">
      <c r="AX3639"/>
      <c r="AY3639"/>
    </row>
    <row r="3640" spans="50:51" x14ac:dyDescent="0.25">
      <c r="AX3640"/>
      <c r="AY3640"/>
    </row>
    <row r="3641" spans="50:51" x14ac:dyDescent="0.25">
      <c r="AX3641"/>
      <c r="AY3641"/>
    </row>
    <row r="3642" spans="50:51" x14ac:dyDescent="0.25">
      <c r="AX3642"/>
      <c r="AY3642"/>
    </row>
    <row r="3643" spans="50:51" x14ac:dyDescent="0.25">
      <c r="AX3643"/>
      <c r="AY3643"/>
    </row>
    <row r="3644" spans="50:51" x14ac:dyDescent="0.25">
      <c r="AX3644"/>
      <c r="AY3644"/>
    </row>
    <row r="3645" spans="50:51" x14ac:dyDescent="0.25">
      <c r="AX3645"/>
      <c r="AY3645"/>
    </row>
    <row r="3646" spans="50:51" x14ac:dyDescent="0.25">
      <c r="AX3646"/>
      <c r="AY3646"/>
    </row>
    <row r="3647" spans="50:51" x14ac:dyDescent="0.25">
      <c r="AX3647"/>
      <c r="AY3647"/>
    </row>
    <row r="3648" spans="50:51" x14ac:dyDescent="0.25">
      <c r="AX3648"/>
      <c r="AY3648"/>
    </row>
    <row r="3649" spans="50:51" x14ac:dyDescent="0.25">
      <c r="AX3649"/>
      <c r="AY3649"/>
    </row>
    <row r="3650" spans="50:51" x14ac:dyDescent="0.25">
      <c r="AX3650"/>
      <c r="AY3650"/>
    </row>
    <row r="3651" spans="50:51" x14ac:dyDescent="0.25">
      <c r="AX3651"/>
      <c r="AY3651"/>
    </row>
    <row r="3652" spans="50:51" x14ac:dyDescent="0.25">
      <c r="AX3652"/>
      <c r="AY3652"/>
    </row>
    <row r="3653" spans="50:51" x14ac:dyDescent="0.25">
      <c r="AX3653"/>
      <c r="AY3653"/>
    </row>
    <row r="3654" spans="50:51" x14ac:dyDescent="0.25">
      <c r="AX3654"/>
      <c r="AY3654"/>
    </row>
    <row r="3655" spans="50:51" x14ac:dyDescent="0.25">
      <c r="AX3655"/>
      <c r="AY3655"/>
    </row>
    <row r="3656" spans="50:51" x14ac:dyDescent="0.25">
      <c r="AX3656"/>
      <c r="AY3656"/>
    </row>
    <row r="3657" spans="50:51" x14ac:dyDescent="0.25">
      <c r="AX3657"/>
      <c r="AY3657"/>
    </row>
    <row r="3658" spans="50:51" x14ac:dyDescent="0.25">
      <c r="AX3658"/>
      <c r="AY3658"/>
    </row>
    <row r="3659" spans="50:51" x14ac:dyDescent="0.25">
      <c r="AX3659"/>
      <c r="AY3659"/>
    </row>
    <row r="3660" spans="50:51" x14ac:dyDescent="0.25">
      <c r="AX3660"/>
      <c r="AY3660"/>
    </row>
    <row r="3661" spans="50:51" x14ac:dyDescent="0.25">
      <c r="AX3661"/>
      <c r="AY3661"/>
    </row>
    <row r="3662" spans="50:51" x14ac:dyDescent="0.25">
      <c r="AX3662"/>
      <c r="AY3662"/>
    </row>
    <row r="3663" spans="50:51" x14ac:dyDescent="0.25">
      <c r="AX3663"/>
      <c r="AY3663"/>
    </row>
    <row r="3664" spans="50:51" x14ac:dyDescent="0.25">
      <c r="AX3664"/>
      <c r="AY3664"/>
    </row>
    <row r="3665" spans="50:51" x14ac:dyDescent="0.25">
      <c r="AX3665"/>
      <c r="AY3665"/>
    </row>
    <row r="3666" spans="50:51" x14ac:dyDescent="0.25">
      <c r="AX3666"/>
      <c r="AY3666"/>
    </row>
    <row r="3667" spans="50:51" x14ac:dyDescent="0.25">
      <c r="AX3667"/>
      <c r="AY3667"/>
    </row>
    <row r="3668" spans="50:51" x14ac:dyDescent="0.25">
      <c r="AX3668"/>
      <c r="AY3668"/>
    </row>
    <row r="3669" spans="50:51" x14ac:dyDescent="0.25">
      <c r="AX3669"/>
      <c r="AY3669"/>
    </row>
    <row r="3670" spans="50:51" x14ac:dyDescent="0.25">
      <c r="AX3670"/>
      <c r="AY3670"/>
    </row>
    <row r="3671" spans="50:51" x14ac:dyDescent="0.25">
      <c r="AX3671"/>
      <c r="AY3671"/>
    </row>
    <row r="3672" spans="50:51" x14ac:dyDescent="0.25">
      <c r="AX3672"/>
      <c r="AY3672"/>
    </row>
    <row r="3673" spans="50:51" x14ac:dyDescent="0.25">
      <c r="AX3673"/>
      <c r="AY3673"/>
    </row>
    <row r="3674" spans="50:51" x14ac:dyDescent="0.25">
      <c r="AX3674"/>
      <c r="AY3674"/>
    </row>
    <row r="3675" spans="50:51" x14ac:dyDescent="0.25">
      <c r="AX3675"/>
      <c r="AY3675"/>
    </row>
    <row r="3676" spans="50:51" x14ac:dyDescent="0.25">
      <c r="AX3676"/>
      <c r="AY3676"/>
    </row>
    <row r="3677" spans="50:51" x14ac:dyDescent="0.25">
      <c r="AX3677"/>
      <c r="AY3677"/>
    </row>
    <row r="3678" spans="50:51" x14ac:dyDescent="0.25">
      <c r="AX3678"/>
      <c r="AY3678"/>
    </row>
    <row r="3679" spans="50:51" x14ac:dyDescent="0.25">
      <c r="AX3679"/>
      <c r="AY3679"/>
    </row>
    <row r="3680" spans="50:51" x14ac:dyDescent="0.25">
      <c r="AX3680"/>
      <c r="AY3680"/>
    </row>
    <row r="3681" spans="50:51" x14ac:dyDescent="0.25">
      <c r="AX3681"/>
      <c r="AY3681"/>
    </row>
    <row r="3682" spans="50:51" x14ac:dyDescent="0.25">
      <c r="AX3682"/>
      <c r="AY3682"/>
    </row>
    <row r="3683" spans="50:51" x14ac:dyDescent="0.25">
      <c r="AX3683"/>
      <c r="AY3683"/>
    </row>
    <row r="3684" spans="50:51" x14ac:dyDescent="0.25">
      <c r="AX3684"/>
      <c r="AY3684"/>
    </row>
    <row r="3685" spans="50:51" x14ac:dyDescent="0.25">
      <c r="AX3685"/>
      <c r="AY3685"/>
    </row>
    <row r="3686" spans="50:51" x14ac:dyDescent="0.25">
      <c r="AX3686"/>
      <c r="AY3686"/>
    </row>
    <row r="3687" spans="50:51" x14ac:dyDescent="0.25">
      <c r="AX3687"/>
      <c r="AY3687"/>
    </row>
    <row r="3688" spans="50:51" x14ac:dyDescent="0.25">
      <c r="AX3688"/>
      <c r="AY3688"/>
    </row>
    <row r="3689" spans="50:51" x14ac:dyDescent="0.25">
      <c r="AX3689"/>
      <c r="AY3689"/>
    </row>
    <row r="3690" spans="50:51" x14ac:dyDescent="0.25">
      <c r="AX3690"/>
      <c r="AY3690"/>
    </row>
    <row r="3691" spans="50:51" x14ac:dyDescent="0.25">
      <c r="AX3691"/>
      <c r="AY3691"/>
    </row>
    <row r="3692" spans="50:51" x14ac:dyDescent="0.25">
      <c r="AX3692"/>
      <c r="AY3692"/>
    </row>
    <row r="3693" spans="50:51" x14ac:dyDescent="0.25">
      <c r="AX3693"/>
      <c r="AY3693"/>
    </row>
    <row r="3694" spans="50:51" x14ac:dyDescent="0.25">
      <c r="AX3694"/>
      <c r="AY3694"/>
    </row>
    <row r="3695" spans="50:51" x14ac:dyDescent="0.25">
      <c r="AX3695"/>
      <c r="AY3695"/>
    </row>
    <row r="3696" spans="50:51" x14ac:dyDescent="0.25">
      <c r="AX3696"/>
      <c r="AY3696"/>
    </row>
    <row r="3697" spans="50:51" x14ac:dyDescent="0.25">
      <c r="AX3697"/>
      <c r="AY3697"/>
    </row>
    <row r="3698" spans="50:51" x14ac:dyDescent="0.25">
      <c r="AX3698"/>
      <c r="AY3698"/>
    </row>
    <row r="3699" spans="50:51" x14ac:dyDescent="0.25">
      <c r="AX3699"/>
      <c r="AY3699"/>
    </row>
    <row r="3700" spans="50:51" x14ac:dyDescent="0.25">
      <c r="AX3700"/>
      <c r="AY3700"/>
    </row>
    <row r="3701" spans="50:51" x14ac:dyDescent="0.25">
      <c r="AX3701"/>
      <c r="AY3701"/>
    </row>
    <row r="3702" spans="50:51" x14ac:dyDescent="0.25">
      <c r="AX3702"/>
      <c r="AY3702"/>
    </row>
    <row r="3703" spans="50:51" x14ac:dyDescent="0.25">
      <c r="AX3703"/>
      <c r="AY3703"/>
    </row>
    <row r="3704" spans="50:51" x14ac:dyDescent="0.25">
      <c r="AX3704"/>
      <c r="AY3704"/>
    </row>
    <row r="3705" spans="50:51" x14ac:dyDescent="0.25">
      <c r="AX3705"/>
      <c r="AY3705"/>
    </row>
    <row r="3706" spans="50:51" x14ac:dyDescent="0.25">
      <c r="AX3706"/>
      <c r="AY3706"/>
    </row>
    <row r="3707" spans="50:51" x14ac:dyDescent="0.25">
      <c r="AX3707"/>
      <c r="AY3707"/>
    </row>
    <row r="3708" spans="50:51" x14ac:dyDescent="0.25">
      <c r="AX3708"/>
      <c r="AY3708"/>
    </row>
    <row r="3709" spans="50:51" x14ac:dyDescent="0.25">
      <c r="AX3709"/>
      <c r="AY3709"/>
    </row>
    <row r="3710" spans="50:51" x14ac:dyDescent="0.25">
      <c r="AX3710"/>
      <c r="AY3710"/>
    </row>
    <row r="3711" spans="50:51" x14ac:dyDescent="0.25">
      <c r="AX3711"/>
      <c r="AY3711"/>
    </row>
    <row r="3712" spans="50:51" x14ac:dyDescent="0.25">
      <c r="AX3712"/>
      <c r="AY3712"/>
    </row>
    <row r="3713" spans="50:51" x14ac:dyDescent="0.25">
      <c r="AX3713"/>
      <c r="AY3713"/>
    </row>
    <row r="3714" spans="50:51" x14ac:dyDescent="0.25">
      <c r="AX3714"/>
      <c r="AY3714"/>
    </row>
    <row r="3715" spans="50:51" x14ac:dyDescent="0.25">
      <c r="AX3715"/>
      <c r="AY3715"/>
    </row>
    <row r="3716" spans="50:51" x14ac:dyDescent="0.25">
      <c r="AX3716"/>
      <c r="AY3716"/>
    </row>
    <row r="3717" spans="50:51" x14ac:dyDescent="0.25">
      <c r="AX3717"/>
      <c r="AY3717"/>
    </row>
    <row r="3718" spans="50:51" x14ac:dyDescent="0.25">
      <c r="AX3718"/>
      <c r="AY3718"/>
    </row>
    <row r="3719" spans="50:51" x14ac:dyDescent="0.25">
      <c r="AX3719"/>
      <c r="AY3719"/>
    </row>
    <row r="3720" spans="50:51" x14ac:dyDescent="0.25">
      <c r="AX3720"/>
      <c r="AY3720"/>
    </row>
    <row r="3721" spans="50:51" x14ac:dyDescent="0.25">
      <c r="AX3721"/>
      <c r="AY3721"/>
    </row>
    <row r="3722" spans="50:51" x14ac:dyDescent="0.25">
      <c r="AX3722"/>
      <c r="AY3722"/>
    </row>
    <row r="3723" spans="50:51" x14ac:dyDescent="0.25">
      <c r="AX3723"/>
      <c r="AY3723"/>
    </row>
    <row r="3724" spans="50:51" x14ac:dyDescent="0.25">
      <c r="AX3724"/>
      <c r="AY3724"/>
    </row>
    <row r="3725" spans="50:51" x14ac:dyDescent="0.25">
      <c r="AX3725"/>
      <c r="AY3725"/>
    </row>
    <row r="3726" spans="50:51" x14ac:dyDescent="0.25">
      <c r="AX3726"/>
      <c r="AY3726"/>
    </row>
    <row r="3727" spans="50:51" x14ac:dyDescent="0.25">
      <c r="AX3727"/>
      <c r="AY3727"/>
    </row>
    <row r="3728" spans="50:51" x14ac:dyDescent="0.25">
      <c r="AX3728"/>
      <c r="AY3728"/>
    </row>
    <row r="3729" spans="50:51" x14ac:dyDescent="0.25">
      <c r="AX3729"/>
      <c r="AY3729"/>
    </row>
    <row r="3730" spans="50:51" x14ac:dyDescent="0.25">
      <c r="AX3730"/>
      <c r="AY3730"/>
    </row>
    <row r="3731" spans="50:51" x14ac:dyDescent="0.25">
      <c r="AX3731"/>
      <c r="AY3731"/>
    </row>
    <row r="3732" spans="50:51" x14ac:dyDescent="0.25">
      <c r="AX3732"/>
      <c r="AY3732"/>
    </row>
    <row r="3733" spans="50:51" x14ac:dyDescent="0.25">
      <c r="AX3733"/>
      <c r="AY3733"/>
    </row>
    <row r="3734" spans="50:51" x14ac:dyDescent="0.25">
      <c r="AX3734"/>
      <c r="AY3734"/>
    </row>
    <row r="3735" spans="50:51" x14ac:dyDescent="0.25">
      <c r="AX3735"/>
      <c r="AY3735"/>
    </row>
    <row r="3736" spans="50:51" x14ac:dyDescent="0.25">
      <c r="AX3736"/>
      <c r="AY3736"/>
    </row>
    <row r="3737" spans="50:51" x14ac:dyDescent="0.25">
      <c r="AX3737"/>
      <c r="AY3737"/>
    </row>
    <row r="3738" spans="50:51" x14ac:dyDescent="0.25">
      <c r="AX3738"/>
      <c r="AY3738"/>
    </row>
    <row r="3739" spans="50:51" x14ac:dyDescent="0.25">
      <c r="AX3739"/>
      <c r="AY3739"/>
    </row>
    <row r="3740" spans="50:51" x14ac:dyDescent="0.25">
      <c r="AX3740"/>
      <c r="AY3740"/>
    </row>
    <row r="3741" spans="50:51" x14ac:dyDescent="0.25">
      <c r="AX3741"/>
      <c r="AY3741"/>
    </row>
    <row r="3742" spans="50:51" x14ac:dyDescent="0.25">
      <c r="AX3742"/>
      <c r="AY3742"/>
    </row>
    <row r="3743" spans="50:51" x14ac:dyDescent="0.25">
      <c r="AX3743"/>
      <c r="AY3743"/>
    </row>
    <row r="3744" spans="50:51" x14ac:dyDescent="0.25">
      <c r="AX3744"/>
      <c r="AY3744"/>
    </row>
    <row r="3745" spans="50:51" x14ac:dyDescent="0.25">
      <c r="AX3745"/>
      <c r="AY3745"/>
    </row>
    <row r="3746" spans="50:51" x14ac:dyDescent="0.25">
      <c r="AX3746"/>
      <c r="AY3746"/>
    </row>
    <row r="3747" spans="50:51" x14ac:dyDescent="0.25">
      <c r="AX3747"/>
      <c r="AY3747"/>
    </row>
    <row r="3748" spans="50:51" x14ac:dyDescent="0.25">
      <c r="AX3748"/>
      <c r="AY3748"/>
    </row>
    <row r="3749" spans="50:51" x14ac:dyDescent="0.25">
      <c r="AX3749"/>
      <c r="AY3749"/>
    </row>
    <row r="3750" spans="50:51" x14ac:dyDescent="0.25">
      <c r="AX3750"/>
      <c r="AY3750"/>
    </row>
    <row r="3751" spans="50:51" x14ac:dyDescent="0.25">
      <c r="AX3751"/>
      <c r="AY3751"/>
    </row>
    <row r="3752" spans="50:51" x14ac:dyDescent="0.25">
      <c r="AX3752"/>
      <c r="AY3752"/>
    </row>
    <row r="3753" spans="50:51" x14ac:dyDescent="0.25">
      <c r="AX3753"/>
      <c r="AY3753"/>
    </row>
    <row r="3754" spans="50:51" x14ac:dyDescent="0.25">
      <c r="AX3754"/>
      <c r="AY3754"/>
    </row>
    <row r="3755" spans="50:51" x14ac:dyDescent="0.25">
      <c r="AX3755"/>
      <c r="AY3755"/>
    </row>
    <row r="3756" spans="50:51" x14ac:dyDescent="0.25">
      <c r="AX3756"/>
      <c r="AY3756"/>
    </row>
    <row r="3757" spans="50:51" x14ac:dyDescent="0.25">
      <c r="AX3757"/>
      <c r="AY3757"/>
    </row>
    <row r="3758" spans="50:51" x14ac:dyDescent="0.25">
      <c r="AX3758"/>
      <c r="AY3758"/>
    </row>
    <row r="3759" spans="50:51" x14ac:dyDescent="0.25">
      <c r="AX3759"/>
      <c r="AY3759"/>
    </row>
    <row r="3760" spans="50:51" x14ac:dyDescent="0.25">
      <c r="AX3760"/>
      <c r="AY3760"/>
    </row>
    <row r="3761" spans="50:51" x14ac:dyDescent="0.25">
      <c r="AX3761"/>
      <c r="AY3761"/>
    </row>
    <row r="3762" spans="50:51" x14ac:dyDescent="0.25">
      <c r="AX3762"/>
      <c r="AY3762"/>
    </row>
    <row r="3763" spans="50:51" x14ac:dyDescent="0.25">
      <c r="AX3763"/>
      <c r="AY3763"/>
    </row>
    <row r="3764" spans="50:51" x14ac:dyDescent="0.25">
      <c r="AX3764"/>
      <c r="AY3764"/>
    </row>
    <row r="3765" spans="50:51" x14ac:dyDescent="0.25">
      <c r="AX3765"/>
      <c r="AY3765"/>
    </row>
    <row r="3766" spans="50:51" x14ac:dyDescent="0.25">
      <c r="AX3766"/>
      <c r="AY3766"/>
    </row>
    <row r="3767" spans="50:51" x14ac:dyDescent="0.25">
      <c r="AX3767"/>
      <c r="AY3767"/>
    </row>
    <row r="3768" spans="50:51" x14ac:dyDescent="0.25">
      <c r="AX3768"/>
      <c r="AY3768"/>
    </row>
    <row r="3769" spans="50:51" x14ac:dyDescent="0.25">
      <c r="AX3769"/>
      <c r="AY3769"/>
    </row>
    <row r="3770" spans="50:51" x14ac:dyDescent="0.25">
      <c r="AX3770"/>
      <c r="AY3770"/>
    </row>
    <row r="3771" spans="50:51" x14ac:dyDescent="0.25">
      <c r="AX3771"/>
      <c r="AY3771"/>
    </row>
    <row r="3772" spans="50:51" x14ac:dyDescent="0.25">
      <c r="AX3772"/>
      <c r="AY3772"/>
    </row>
    <row r="3773" spans="50:51" x14ac:dyDescent="0.25">
      <c r="AX3773"/>
      <c r="AY3773"/>
    </row>
    <row r="3774" spans="50:51" x14ac:dyDescent="0.25">
      <c r="AX3774"/>
      <c r="AY3774"/>
    </row>
    <row r="3775" spans="50:51" x14ac:dyDescent="0.25">
      <c r="AX3775"/>
      <c r="AY3775"/>
    </row>
    <row r="3776" spans="50:51" x14ac:dyDescent="0.25">
      <c r="AX3776"/>
      <c r="AY3776"/>
    </row>
    <row r="3777" spans="50:51" x14ac:dyDescent="0.25">
      <c r="AX3777"/>
      <c r="AY3777"/>
    </row>
    <row r="3778" spans="50:51" x14ac:dyDescent="0.25">
      <c r="AX3778"/>
      <c r="AY3778"/>
    </row>
    <row r="3779" spans="50:51" x14ac:dyDescent="0.25">
      <c r="AX3779"/>
      <c r="AY3779"/>
    </row>
    <row r="3780" spans="50:51" x14ac:dyDescent="0.25">
      <c r="AX3780"/>
      <c r="AY3780"/>
    </row>
    <row r="3781" spans="50:51" x14ac:dyDescent="0.25">
      <c r="AX3781"/>
      <c r="AY3781"/>
    </row>
    <row r="3782" spans="50:51" x14ac:dyDescent="0.25">
      <c r="AX3782"/>
      <c r="AY3782"/>
    </row>
    <row r="3783" spans="50:51" x14ac:dyDescent="0.25">
      <c r="AX3783"/>
      <c r="AY3783"/>
    </row>
    <row r="3784" spans="50:51" x14ac:dyDescent="0.25">
      <c r="AX3784"/>
      <c r="AY3784"/>
    </row>
    <row r="3785" spans="50:51" x14ac:dyDescent="0.25">
      <c r="AX3785"/>
      <c r="AY3785"/>
    </row>
    <row r="3786" spans="50:51" x14ac:dyDescent="0.25">
      <c r="AX3786"/>
      <c r="AY3786"/>
    </row>
    <row r="3787" spans="50:51" x14ac:dyDescent="0.25">
      <c r="AX3787"/>
      <c r="AY3787"/>
    </row>
    <row r="3788" spans="50:51" x14ac:dyDescent="0.25">
      <c r="AX3788"/>
      <c r="AY3788"/>
    </row>
    <row r="3789" spans="50:51" x14ac:dyDescent="0.25">
      <c r="AX3789"/>
      <c r="AY3789"/>
    </row>
    <row r="3790" spans="50:51" x14ac:dyDescent="0.25">
      <c r="AX3790"/>
      <c r="AY3790"/>
    </row>
    <row r="3791" spans="50:51" x14ac:dyDescent="0.25">
      <c r="AX3791"/>
      <c r="AY3791"/>
    </row>
    <row r="3792" spans="50:51" x14ac:dyDescent="0.25">
      <c r="AX3792"/>
      <c r="AY3792"/>
    </row>
    <row r="3793" spans="50:51" x14ac:dyDescent="0.25">
      <c r="AX3793"/>
      <c r="AY3793"/>
    </row>
    <row r="3794" spans="50:51" x14ac:dyDescent="0.25">
      <c r="AX3794"/>
      <c r="AY3794"/>
    </row>
    <row r="3795" spans="50:51" x14ac:dyDescent="0.25">
      <c r="AX3795"/>
      <c r="AY3795"/>
    </row>
    <row r="3796" spans="50:51" x14ac:dyDescent="0.25">
      <c r="AX3796"/>
      <c r="AY3796"/>
    </row>
    <row r="3797" spans="50:51" x14ac:dyDescent="0.25">
      <c r="AX3797"/>
      <c r="AY3797"/>
    </row>
    <row r="3798" spans="50:51" x14ac:dyDescent="0.25">
      <c r="AX3798"/>
      <c r="AY3798"/>
    </row>
    <row r="3799" spans="50:51" x14ac:dyDescent="0.25">
      <c r="AX3799"/>
      <c r="AY3799"/>
    </row>
    <row r="3800" spans="50:51" x14ac:dyDescent="0.25">
      <c r="AX3800"/>
      <c r="AY3800"/>
    </row>
    <row r="3801" spans="50:51" x14ac:dyDescent="0.25">
      <c r="AX3801"/>
      <c r="AY3801"/>
    </row>
    <row r="3802" spans="50:51" x14ac:dyDescent="0.25">
      <c r="AX3802"/>
      <c r="AY3802"/>
    </row>
    <row r="3803" spans="50:51" x14ac:dyDescent="0.25">
      <c r="AX3803"/>
      <c r="AY3803"/>
    </row>
    <row r="3804" spans="50:51" x14ac:dyDescent="0.25">
      <c r="AX3804"/>
      <c r="AY3804"/>
    </row>
    <row r="3805" spans="50:51" x14ac:dyDescent="0.25">
      <c r="AX3805"/>
      <c r="AY3805"/>
    </row>
    <row r="3806" spans="50:51" x14ac:dyDescent="0.25">
      <c r="AX3806"/>
      <c r="AY3806"/>
    </row>
    <row r="3807" spans="50:51" x14ac:dyDescent="0.25">
      <c r="AX3807"/>
      <c r="AY3807"/>
    </row>
    <row r="3808" spans="50:51" x14ac:dyDescent="0.25">
      <c r="AX3808"/>
      <c r="AY3808"/>
    </row>
    <row r="3809" spans="50:51" x14ac:dyDescent="0.25">
      <c r="AX3809"/>
      <c r="AY3809"/>
    </row>
    <row r="3810" spans="50:51" x14ac:dyDescent="0.25">
      <c r="AX3810"/>
      <c r="AY3810"/>
    </row>
    <row r="3811" spans="50:51" x14ac:dyDescent="0.25">
      <c r="AX3811"/>
      <c r="AY3811"/>
    </row>
    <row r="3812" spans="50:51" x14ac:dyDescent="0.25">
      <c r="AX3812"/>
      <c r="AY3812"/>
    </row>
    <row r="3813" spans="50:51" x14ac:dyDescent="0.25">
      <c r="AX3813"/>
      <c r="AY3813"/>
    </row>
    <row r="3814" spans="50:51" x14ac:dyDescent="0.25">
      <c r="AX3814"/>
      <c r="AY3814"/>
    </row>
    <row r="3815" spans="50:51" x14ac:dyDescent="0.25">
      <c r="AX3815"/>
      <c r="AY3815"/>
    </row>
    <row r="3816" spans="50:51" x14ac:dyDescent="0.25">
      <c r="AX3816"/>
      <c r="AY3816"/>
    </row>
    <row r="3817" spans="50:51" x14ac:dyDescent="0.25">
      <c r="AX3817"/>
      <c r="AY3817"/>
    </row>
    <row r="3818" spans="50:51" x14ac:dyDescent="0.25">
      <c r="AX3818"/>
      <c r="AY3818"/>
    </row>
    <row r="3819" spans="50:51" x14ac:dyDescent="0.25">
      <c r="AX3819"/>
      <c r="AY3819"/>
    </row>
    <row r="3820" spans="50:51" x14ac:dyDescent="0.25">
      <c r="AX3820"/>
      <c r="AY3820"/>
    </row>
    <row r="3821" spans="50:51" x14ac:dyDescent="0.25">
      <c r="AX3821"/>
      <c r="AY3821"/>
    </row>
    <row r="3822" spans="50:51" x14ac:dyDescent="0.25">
      <c r="AX3822"/>
      <c r="AY3822"/>
    </row>
    <row r="3823" spans="50:51" x14ac:dyDescent="0.25">
      <c r="AX3823"/>
      <c r="AY3823"/>
    </row>
    <row r="3824" spans="50:51" x14ac:dyDescent="0.25">
      <c r="AX3824"/>
      <c r="AY3824"/>
    </row>
    <row r="3825" spans="50:51" x14ac:dyDescent="0.25">
      <c r="AX3825"/>
      <c r="AY3825"/>
    </row>
    <row r="3826" spans="50:51" x14ac:dyDescent="0.25">
      <c r="AX3826"/>
      <c r="AY3826"/>
    </row>
    <row r="3827" spans="50:51" x14ac:dyDescent="0.25">
      <c r="AX3827"/>
      <c r="AY3827"/>
    </row>
    <row r="3828" spans="50:51" x14ac:dyDescent="0.25">
      <c r="AX3828"/>
      <c r="AY3828"/>
    </row>
    <row r="3829" spans="50:51" x14ac:dyDescent="0.25">
      <c r="AX3829"/>
      <c r="AY3829"/>
    </row>
    <row r="3830" spans="50:51" x14ac:dyDescent="0.25">
      <c r="AX3830"/>
      <c r="AY3830"/>
    </row>
    <row r="3831" spans="50:51" x14ac:dyDescent="0.25">
      <c r="AX3831"/>
      <c r="AY3831"/>
    </row>
    <row r="3832" spans="50:51" x14ac:dyDescent="0.25">
      <c r="AX3832"/>
      <c r="AY3832"/>
    </row>
    <row r="3833" spans="50:51" x14ac:dyDescent="0.25">
      <c r="AX3833"/>
      <c r="AY3833"/>
    </row>
    <row r="3834" spans="50:51" x14ac:dyDescent="0.25">
      <c r="AX3834"/>
      <c r="AY3834"/>
    </row>
    <row r="3835" spans="50:51" x14ac:dyDescent="0.25">
      <c r="AX3835"/>
      <c r="AY3835"/>
    </row>
    <row r="3836" spans="50:51" x14ac:dyDescent="0.25">
      <c r="AX3836"/>
      <c r="AY3836"/>
    </row>
    <row r="3837" spans="50:51" x14ac:dyDescent="0.25">
      <c r="AX3837"/>
      <c r="AY3837"/>
    </row>
    <row r="3838" spans="50:51" x14ac:dyDescent="0.25">
      <c r="AX3838"/>
      <c r="AY3838"/>
    </row>
    <row r="3839" spans="50:51" x14ac:dyDescent="0.25">
      <c r="AX3839"/>
      <c r="AY3839"/>
    </row>
    <row r="3840" spans="50:51" x14ac:dyDescent="0.25">
      <c r="AX3840"/>
      <c r="AY3840"/>
    </row>
    <row r="3841" spans="50:51" x14ac:dyDescent="0.25">
      <c r="AX3841"/>
      <c r="AY3841"/>
    </row>
    <row r="3842" spans="50:51" x14ac:dyDescent="0.25">
      <c r="AX3842"/>
      <c r="AY3842"/>
    </row>
    <row r="3843" spans="50:51" x14ac:dyDescent="0.25">
      <c r="AX3843"/>
      <c r="AY3843"/>
    </row>
    <row r="3844" spans="50:51" x14ac:dyDescent="0.25">
      <c r="AX3844"/>
      <c r="AY3844"/>
    </row>
    <row r="3845" spans="50:51" x14ac:dyDescent="0.25">
      <c r="AX3845"/>
      <c r="AY3845"/>
    </row>
    <row r="3846" spans="50:51" x14ac:dyDescent="0.25">
      <c r="AX3846"/>
      <c r="AY3846"/>
    </row>
    <row r="3847" spans="50:51" x14ac:dyDescent="0.25">
      <c r="AX3847"/>
      <c r="AY3847"/>
    </row>
    <row r="3848" spans="50:51" x14ac:dyDescent="0.25">
      <c r="AX3848"/>
      <c r="AY3848"/>
    </row>
    <row r="3849" spans="50:51" x14ac:dyDescent="0.25">
      <c r="AX3849"/>
      <c r="AY3849"/>
    </row>
    <row r="3850" spans="50:51" x14ac:dyDescent="0.25">
      <c r="AX3850"/>
      <c r="AY3850"/>
    </row>
    <row r="3851" spans="50:51" x14ac:dyDescent="0.25">
      <c r="AX3851"/>
      <c r="AY3851"/>
    </row>
    <row r="3852" spans="50:51" x14ac:dyDescent="0.25">
      <c r="AX3852"/>
      <c r="AY3852"/>
    </row>
    <row r="3853" spans="50:51" x14ac:dyDescent="0.25">
      <c r="AX3853"/>
      <c r="AY3853"/>
    </row>
    <row r="3854" spans="50:51" x14ac:dyDescent="0.25">
      <c r="AX3854"/>
      <c r="AY3854"/>
    </row>
    <row r="3855" spans="50:51" x14ac:dyDescent="0.25">
      <c r="AX3855"/>
      <c r="AY3855"/>
    </row>
    <row r="3856" spans="50:51" x14ac:dyDescent="0.25">
      <c r="AX3856"/>
      <c r="AY3856"/>
    </row>
    <row r="3857" spans="50:51" x14ac:dyDescent="0.25">
      <c r="AX3857"/>
      <c r="AY3857"/>
    </row>
    <row r="3858" spans="50:51" x14ac:dyDescent="0.25">
      <c r="AX3858"/>
      <c r="AY3858"/>
    </row>
    <row r="3859" spans="50:51" x14ac:dyDescent="0.25">
      <c r="AX3859"/>
      <c r="AY3859"/>
    </row>
    <row r="3860" spans="50:51" x14ac:dyDescent="0.25">
      <c r="AX3860"/>
      <c r="AY3860"/>
    </row>
    <row r="3861" spans="50:51" x14ac:dyDescent="0.25">
      <c r="AX3861"/>
      <c r="AY3861"/>
    </row>
    <row r="3862" spans="50:51" x14ac:dyDescent="0.25">
      <c r="AX3862"/>
      <c r="AY3862"/>
    </row>
    <row r="3863" spans="50:51" x14ac:dyDescent="0.25">
      <c r="AX3863"/>
      <c r="AY3863"/>
    </row>
    <row r="3864" spans="50:51" x14ac:dyDescent="0.25">
      <c r="AX3864"/>
      <c r="AY3864"/>
    </row>
    <row r="3865" spans="50:51" x14ac:dyDescent="0.25">
      <c r="AX3865"/>
      <c r="AY3865"/>
    </row>
    <row r="3866" spans="50:51" x14ac:dyDescent="0.25">
      <c r="AX3866"/>
      <c r="AY3866"/>
    </row>
    <row r="3867" spans="50:51" x14ac:dyDescent="0.25">
      <c r="AX3867"/>
      <c r="AY3867"/>
    </row>
    <row r="3868" spans="50:51" x14ac:dyDescent="0.25">
      <c r="AX3868"/>
      <c r="AY3868"/>
    </row>
    <row r="3869" spans="50:51" x14ac:dyDescent="0.25">
      <c r="AX3869"/>
      <c r="AY3869"/>
    </row>
    <row r="3870" spans="50:51" x14ac:dyDescent="0.25">
      <c r="AX3870"/>
      <c r="AY3870"/>
    </row>
    <row r="3871" spans="50:51" x14ac:dyDescent="0.25">
      <c r="AX3871"/>
      <c r="AY3871"/>
    </row>
    <row r="3872" spans="50:51" x14ac:dyDescent="0.25">
      <c r="AX3872"/>
      <c r="AY3872"/>
    </row>
    <row r="3873" spans="50:51" x14ac:dyDescent="0.25">
      <c r="AX3873"/>
      <c r="AY3873"/>
    </row>
    <row r="3874" spans="50:51" x14ac:dyDescent="0.25">
      <c r="AX3874"/>
      <c r="AY3874"/>
    </row>
    <row r="3875" spans="50:51" x14ac:dyDescent="0.25">
      <c r="AX3875"/>
      <c r="AY3875"/>
    </row>
    <row r="3876" spans="50:51" x14ac:dyDescent="0.25">
      <c r="AX3876"/>
      <c r="AY3876"/>
    </row>
    <row r="3877" spans="50:51" x14ac:dyDescent="0.25">
      <c r="AX3877"/>
      <c r="AY3877"/>
    </row>
    <row r="3878" spans="50:51" x14ac:dyDescent="0.25">
      <c r="AX3878"/>
      <c r="AY3878"/>
    </row>
    <row r="3879" spans="50:51" x14ac:dyDescent="0.25">
      <c r="AX3879"/>
      <c r="AY3879"/>
    </row>
    <row r="3880" spans="50:51" x14ac:dyDescent="0.25">
      <c r="AX3880"/>
      <c r="AY3880"/>
    </row>
    <row r="3881" spans="50:51" x14ac:dyDescent="0.25">
      <c r="AX3881"/>
      <c r="AY3881"/>
    </row>
    <row r="3882" spans="50:51" x14ac:dyDescent="0.25">
      <c r="AX3882"/>
      <c r="AY3882"/>
    </row>
    <row r="3883" spans="50:51" x14ac:dyDescent="0.25">
      <c r="AX3883"/>
      <c r="AY3883"/>
    </row>
    <row r="3884" spans="50:51" x14ac:dyDescent="0.25">
      <c r="AX3884"/>
      <c r="AY3884"/>
    </row>
    <row r="3885" spans="50:51" x14ac:dyDescent="0.25">
      <c r="AX3885"/>
      <c r="AY3885"/>
    </row>
    <row r="3886" spans="50:51" x14ac:dyDescent="0.25">
      <c r="AX3886"/>
      <c r="AY3886"/>
    </row>
    <row r="3887" spans="50:51" x14ac:dyDescent="0.25">
      <c r="AX3887"/>
      <c r="AY3887"/>
    </row>
    <row r="3888" spans="50:51" x14ac:dyDescent="0.25">
      <c r="AX3888"/>
      <c r="AY3888"/>
    </row>
    <row r="3889" spans="50:51" x14ac:dyDescent="0.25">
      <c r="AX3889"/>
      <c r="AY3889"/>
    </row>
    <row r="3890" spans="50:51" x14ac:dyDescent="0.25">
      <c r="AX3890"/>
      <c r="AY3890"/>
    </row>
    <row r="3891" spans="50:51" x14ac:dyDescent="0.25">
      <c r="AX3891"/>
      <c r="AY3891"/>
    </row>
    <row r="3892" spans="50:51" x14ac:dyDescent="0.25">
      <c r="AX3892"/>
      <c r="AY3892"/>
    </row>
    <row r="3893" spans="50:51" x14ac:dyDescent="0.25">
      <c r="AX3893"/>
      <c r="AY3893"/>
    </row>
    <row r="3894" spans="50:51" x14ac:dyDescent="0.25">
      <c r="AX3894"/>
      <c r="AY3894"/>
    </row>
    <row r="3895" spans="50:51" x14ac:dyDescent="0.25">
      <c r="AX3895"/>
      <c r="AY3895"/>
    </row>
    <row r="3896" spans="50:51" x14ac:dyDescent="0.25">
      <c r="AX3896"/>
      <c r="AY3896"/>
    </row>
    <row r="3897" spans="50:51" x14ac:dyDescent="0.25">
      <c r="AX3897"/>
      <c r="AY3897"/>
    </row>
    <row r="3898" spans="50:51" x14ac:dyDescent="0.25">
      <c r="AX3898"/>
      <c r="AY3898"/>
    </row>
    <row r="3899" spans="50:51" x14ac:dyDescent="0.25">
      <c r="AX3899"/>
      <c r="AY3899"/>
    </row>
    <row r="3900" spans="50:51" x14ac:dyDescent="0.25">
      <c r="AX3900"/>
      <c r="AY3900"/>
    </row>
    <row r="3901" spans="50:51" x14ac:dyDescent="0.25">
      <c r="AX3901"/>
      <c r="AY3901"/>
    </row>
    <row r="3902" spans="50:51" x14ac:dyDescent="0.25">
      <c r="AX3902"/>
      <c r="AY3902"/>
    </row>
    <row r="3903" spans="50:51" x14ac:dyDescent="0.25">
      <c r="AX3903"/>
      <c r="AY3903"/>
    </row>
    <row r="3904" spans="50:51" x14ac:dyDescent="0.25">
      <c r="AX3904"/>
      <c r="AY3904"/>
    </row>
    <row r="3905" spans="50:51" x14ac:dyDescent="0.25">
      <c r="AX3905"/>
      <c r="AY3905"/>
    </row>
    <row r="3906" spans="50:51" x14ac:dyDescent="0.25">
      <c r="AX3906"/>
      <c r="AY3906"/>
    </row>
    <row r="3907" spans="50:51" x14ac:dyDescent="0.25">
      <c r="AX3907"/>
      <c r="AY3907"/>
    </row>
    <row r="3908" spans="50:51" x14ac:dyDescent="0.25">
      <c r="AX3908"/>
      <c r="AY3908"/>
    </row>
    <row r="3909" spans="50:51" x14ac:dyDescent="0.25">
      <c r="AX3909"/>
      <c r="AY3909"/>
    </row>
    <row r="3910" spans="50:51" x14ac:dyDescent="0.25">
      <c r="AX3910"/>
      <c r="AY3910"/>
    </row>
    <row r="3911" spans="50:51" x14ac:dyDescent="0.25">
      <c r="AX3911"/>
      <c r="AY3911"/>
    </row>
    <row r="3912" spans="50:51" x14ac:dyDescent="0.25">
      <c r="AX3912"/>
      <c r="AY3912"/>
    </row>
    <row r="3913" spans="50:51" x14ac:dyDescent="0.25">
      <c r="AX3913"/>
      <c r="AY3913"/>
    </row>
    <row r="3914" spans="50:51" x14ac:dyDescent="0.25">
      <c r="AX3914"/>
      <c r="AY3914"/>
    </row>
    <row r="3915" spans="50:51" x14ac:dyDescent="0.25">
      <c r="AX3915"/>
      <c r="AY3915"/>
    </row>
    <row r="3916" spans="50:51" x14ac:dyDescent="0.25">
      <c r="AX3916"/>
      <c r="AY3916"/>
    </row>
    <row r="3917" spans="50:51" x14ac:dyDescent="0.25">
      <c r="AX3917"/>
      <c r="AY3917"/>
    </row>
    <row r="3918" spans="50:51" x14ac:dyDescent="0.25">
      <c r="AX3918"/>
      <c r="AY3918"/>
    </row>
    <row r="3919" spans="50:51" x14ac:dyDescent="0.25">
      <c r="AX3919"/>
      <c r="AY3919"/>
    </row>
    <row r="3920" spans="50:51" x14ac:dyDescent="0.25">
      <c r="AX3920"/>
      <c r="AY3920"/>
    </row>
    <row r="3921" spans="50:51" x14ac:dyDescent="0.25">
      <c r="AX3921"/>
      <c r="AY3921"/>
    </row>
    <row r="3922" spans="50:51" x14ac:dyDescent="0.25">
      <c r="AX3922"/>
      <c r="AY3922"/>
    </row>
    <row r="3923" spans="50:51" x14ac:dyDescent="0.25">
      <c r="AX3923"/>
      <c r="AY3923"/>
    </row>
    <row r="3924" spans="50:51" x14ac:dyDescent="0.25">
      <c r="AX3924"/>
      <c r="AY3924"/>
    </row>
    <row r="3925" spans="50:51" x14ac:dyDescent="0.25">
      <c r="AX3925"/>
      <c r="AY3925"/>
    </row>
    <row r="3926" spans="50:51" x14ac:dyDescent="0.25">
      <c r="AX3926"/>
      <c r="AY3926"/>
    </row>
    <row r="3927" spans="50:51" x14ac:dyDescent="0.25">
      <c r="AX3927"/>
      <c r="AY3927"/>
    </row>
    <row r="3928" spans="50:51" x14ac:dyDescent="0.25">
      <c r="AX3928"/>
      <c r="AY3928"/>
    </row>
    <row r="3929" spans="50:51" x14ac:dyDescent="0.25">
      <c r="AX3929"/>
      <c r="AY3929"/>
    </row>
    <row r="3930" spans="50:51" x14ac:dyDescent="0.25">
      <c r="AX3930"/>
      <c r="AY3930"/>
    </row>
    <row r="3931" spans="50:51" x14ac:dyDescent="0.25">
      <c r="AX3931"/>
      <c r="AY3931"/>
    </row>
    <row r="3932" spans="50:51" x14ac:dyDescent="0.25">
      <c r="AX3932"/>
      <c r="AY3932"/>
    </row>
    <row r="3933" spans="50:51" x14ac:dyDescent="0.25">
      <c r="AX3933"/>
      <c r="AY3933"/>
    </row>
    <row r="3934" spans="50:51" x14ac:dyDescent="0.25">
      <c r="AX3934"/>
      <c r="AY3934"/>
    </row>
    <row r="3935" spans="50:51" x14ac:dyDescent="0.25">
      <c r="AX3935"/>
      <c r="AY3935"/>
    </row>
    <row r="3936" spans="50:51" x14ac:dyDescent="0.25">
      <c r="AX3936"/>
      <c r="AY3936"/>
    </row>
    <row r="3937" spans="50:51" x14ac:dyDescent="0.25">
      <c r="AX3937"/>
      <c r="AY3937"/>
    </row>
    <row r="3938" spans="50:51" x14ac:dyDescent="0.25">
      <c r="AX3938"/>
      <c r="AY3938"/>
    </row>
    <row r="3939" spans="50:51" x14ac:dyDescent="0.25">
      <c r="AX3939"/>
      <c r="AY3939"/>
    </row>
    <row r="3940" spans="50:51" x14ac:dyDescent="0.25">
      <c r="AX3940"/>
      <c r="AY3940"/>
    </row>
    <row r="3941" spans="50:51" x14ac:dyDescent="0.25">
      <c r="AX3941"/>
      <c r="AY3941"/>
    </row>
    <row r="3942" spans="50:51" x14ac:dyDescent="0.25">
      <c r="AX3942"/>
      <c r="AY3942"/>
    </row>
    <row r="3943" spans="50:51" x14ac:dyDescent="0.25">
      <c r="AX3943"/>
      <c r="AY3943"/>
    </row>
    <row r="3944" spans="50:51" x14ac:dyDescent="0.25">
      <c r="AX3944"/>
      <c r="AY3944"/>
    </row>
    <row r="3945" spans="50:51" x14ac:dyDescent="0.25">
      <c r="AX3945"/>
      <c r="AY3945"/>
    </row>
    <row r="3946" spans="50:51" x14ac:dyDescent="0.25">
      <c r="AX3946"/>
      <c r="AY3946"/>
    </row>
    <row r="3947" spans="50:51" x14ac:dyDescent="0.25">
      <c r="AX3947"/>
      <c r="AY3947"/>
    </row>
    <row r="3948" spans="50:51" x14ac:dyDescent="0.25">
      <c r="AX3948"/>
      <c r="AY3948"/>
    </row>
    <row r="3949" spans="50:51" x14ac:dyDescent="0.25">
      <c r="AX3949"/>
      <c r="AY3949"/>
    </row>
    <row r="3950" spans="50:51" x14ac:dyDescent="0.25">
      <c r="AX3950"/>
      <c r="AY3950"/>
    </row>
    <row r="3951" spans="50:51" x14ac:dyDescent="0.25">
      <c r="AX3951"/>
      <c r="AY3951"/>
    </row>
    <row r="3952" spans="50:51" x14ac:dyDescent="0.25">
      <c r="AX3952"/>
      <c r="AY3952"/>
    </row>
    <row r="3953" spans="50:51" x14ac:dyDescent="0.25">
      <c r="AX3953"/>
      <c r="AY3953"/>
    </row>
    <row r="3954" spans="50:51" x14ac:dyDescent="0.25">
      <c r="AX3954"/>
      <c r="AY3954"/>
    </row>
    <row r="3955" spans="50:51" x14ac:dyDescent="0.25">
      <c r="AX3955"/>
      <c r="AY3955"/>
    </row>
    <row r="3956" spans="50:51" x14ac:dyDescent="0.25">
      <c r="AX3956"/>
      <c r="AY3956"/>
    </row>
    <row r="3957" spans="50:51" x14ac:dyDescent="0.25">
      <c r="AX3957"/>
      <c r="AY3957"/>
    </row>
    <row r="3958" spans="50:51" x14ac:dyDescent="0.25">
      <c r="AX3958"/>
      <c r="AY3958"/>
    </row>
    <row r="3959" spans="50:51" x14ac:dyDescent="0.25">
      <c r="AX3959"/>
      <c r="AY3959"/>
    </row>
    <row r="3960" spans="50:51" x14ac:dyDescent="0.25">
      <c r="AX3960"/>
      <c r="AY3960"/>
    </row>
    <row r="3961" spans="50:51" x14ac:dyDescent="0.25">
      <c r="AX3961"/>
      <c r="AY3961"/>
    </row>
    <row r="3962" spans="50:51" x14ac:dyDescent="0.25">
      <c r="AX3962"/>
      <c r="AY3962"/>
    </row>
    <row r="3963" spans="50:51" x14ac:dyDescent="0.25">
      <c r="AX3963"/>
      <c r="AY3963"/>
    </row>
    <row r="3964" spans="50:51" x14ac:dyDescent="0.25">
      <c r="AX3964"/>
      <c r="AY3964"/>
    </row>
    <row r="3965" spans="50:51" x14ac:dyDescent="0.25">
      <c r="AX3965"/>
      <c r="AY3965"/>
    </row>
    <row r="3966" spans="50:51" x14ac:dyDescent="0.25">
      <c r="AX3966"/>
      <c r="AY3966"/>
    </row>
    <row r="3967" spans="50:51" x14ac:dyDescent="0.25">
      <c r="AX3967"/>
      <c r="AY3967"/>
    </row>
    <row r="3968" spans="50:51" x14ac:dyDescent="0.25">
      <c r="AX3968"/>
      <c r="AY3968"/>
    </row>
    <row r="3969" spans="50:51" x14ac:dyDescent="0.25">
      <c r="AX3969"/>
      <c r="AY3969"/>
    </row>
    <row r="3970" spans="50:51" x14ac:dyDescent="0.25">
      <c r="AX3970"/>
      <c r="AY3970"/>
    </row>
    <row r="3971" spans="50:51" x14ac:dyDescent="0.25">
      <c r="AX3971"/>
      <c r="AY3971"/>
    </row>
    <row r="3972" spans="50:51" x14ac:dyDescent="0.25">
      <c r="AX3972"/>
      <c r="AY3972"/>
    </row>
    <row r="3973" spans="50:51" x14ac:dyDescent="0.25">
      <c r="AX3973"/>
      <c r="AY3973"/>
    </row>
    <row r="3974" spans="50:51" x14ac:dyDescent="0.25">
      <c r="AX3974"/>
      <c r="AY3974"/>
    </row>
    <row r="3975" spans="50:51" x14ac:dyDescent="0.25">
      <c r="AX3975"/>
      <c r="AY3975"/>
    </row>
    <row r="3976" spans="50:51" x14ac:dyDescent="0.25">
      <c r="AX3976"/>
      <c r="AY3976"/>
    </row>
    <row r="3977" spans="50:51" x14ac:dyDescent="0.25">
      <c r="AX3977"/>
      <c r="AY3977"/>
    </row>
    <row r="3978" spans="50:51" x14ac:dyDescent="0.25">
      <c r="AX3978"/>
      <c r="AY3978"/>
    </row>
    <row r="3979" spans="50:51" x14ac:dyDescent="0.25">
      <c r="AX3979"/>
      <c r="AY3979"/>
    </row>
    <row r="3980" spans="50:51" x14ac:dyDescent="0.25">
      <c r="AX3980"/>
      <c r="AY3980"/>
    </row>
    <row r="3981" spans="50:51" x14ac:dyDescent="0.25">
      <c r="AX3981"/>
      <c r="AY3981"/>
    </row>
    <row r="3982" spans="50:51" x14ac:dyDescent="0.25">
      <c r="AX3982"/>
      <c r="AY3982"/>
    </row>
    <row r="3983" spans="50:51" x14ac:dyDescent="0.25">
      <c r="AX3983"/>
      <c r="AY3983"/>
    </row>
    <row r="3984" spans="50:51" x14ac:dyDescent="0.25">
      <c r="AX3984"/>
      <c r="AY3984"/>
    </row>
    <row r="3985" spans="50:51" x14ac:dyDescent="0.25">
      <c r="AX3985"/>
      <c r="AY3985"/>
    </row>
    <row r="3986" spans="50:51" x14ac:dyDescent="0.25">
      <c r="AX3986"/>
      <c r="AY3986"/>
    </row>
    <row r="3987" spans="50:51" x14ac:dyDescent="0.25">
      <c r="AX3987"/>
      <c r="AY3987"/>
    </row>
    <row r="3988" spans="50:51" x14ac:dyDescent="0.25">
      <c r="AX3988"/>
      <c r="AY3988"/>
    </row>
    <row r="3989" spans="50:51" x14ac:dyDescent="0.25">
      <c r="AX3989"/>
      <c r="AY3989"/>
    </row>
    <row r="3990" spans="50:51" x14ac:dyDescent="0.25">
      <c r="AX3990"/>
      <c r="AY3990"/>
    </row>
    <row r="3991" spans="50:51" x14ac:dyDescent="0.25">
      <c r="AX3991"/>
      <c r="AY3991"/>
    </row>
    <row r="3992" spans="50:51" x14ac:dyDescent="0.25">
      <c r="AX3992"/>
      <c r="AY3992"/>
    </row>
    <row r="3993" spans="50:51" x14ac:dyDescent="0.25">
      <c r="AX3993"/>
      <c r="AY3993"/>
    </row>
    <row r="3994" spans="50:51" x14ac:dyDescent="0.25">
      <c r="AX3994"/>
      <c r="AY3994"/>
    </row>
    <row r="3995" spans="50:51" x14ac:dyDescent="0.25">
      <c r="AX3995"/>
      <c r="AY3995"/>
    </row>
    <row r="3996" spans="50:51" x14ac:dyDescent="0.25">
      <c r="AX3996"/>
      <c r="AY3996"/>
    </row>
    <row r="3997" spans="50:51" x14ac:dyDescent="0.25">
      <c r="AX3997"/>
      <c r="AY3997"/>
    </row>
    <row r="3998" spans="50:51" x14ac:dyDescent="0.25">
      <c r="AX3998"/>
      <c r="AY3998"/>
    </row>
    <row r="3999" spans="50:51" x14ac:dyDescent="0.25">
      <c r="AX3999"/>
      <c r="AY3999"/>
    </row>
    <row r="4000" spans="50:51" x14ac:dyDescent="0.25">
      <c r="AX4000"/>
      <c r="AY4000"/>
    </row>
    <row r="4001" spans="50:51" x14ac:dyDescent="0.25">
      <c r="AX4001"/>
      <c r="AY4001"/>
    </row>
    <row r="4002" spans="50:51" x14ac:dyDescent="0.25">
      <c r="AX4002"/>
      <c r="AY4002"/>
    </row>
    <row r="4003" spans="50:51" x14ac:dyDescent="0.25">
      <c r="AX4003"/>
      <c r="AY4003"/>
    </row>
    <row r="4004" spans="50:51" x14ac:dyDescent="0.25">
      <c r="AX4004"/>
      <c r="AY4004"/>
    </row>
    <row r="4005" spans="50:51" x14ac:dyDescent="0.25">
      <c r="AX4005"/>
      <c r="AY4005"/>
    </row>
    <row r="4006" spans="50:51" x14ac:dyDescent="0.25">
      <c r="AX4006"/>
      <c r="AY4006"/>
    </row>
    <row r="4007" spans="50:51" x14ac:dyDescent="0.25">
      <c r="AX4007"/>
      <c r="AY4007"/>
    </row>
    <row r="4008" spans="50:51" x14ac:dyDescent="0.25">
      <c r="AX4008"/>
      <c r="AY4008"/>
    </row>
    <row r="4009" spans="50:51" x14ac:dyDescent="0.25">
      <c r="AX4009"/>
      <c r="AY4009"/>
    </row>
    <row r="4010" spans="50:51" x14ac:dyDescent="0.25">
      <c r="AX4010"/>
      <c r="AY4010"/>
    </row>
    <row r="4011" spans="50:51" x14ac:dyDescent="0.25">
      <c r="AX4011"/>
      <c r="AY4011"/>
    </row>
    <row r="4012" spans="50:51" x14ac:dyDescent="0.25">
      <c r="AX4012"/>
      <c r="AY4012"/>
    </row>
    <row r="4013" spans="50:51" x14ac:dyDescent="0.25">
      <c r="AX4013"/>
      <c r="AY4013"/>
    </row>
    <row r="4014" spans="50:51" x14ac:dyDescent="0.25">
      <c r="AX4014"/>
      <c r="AY4014"/>
    </row>
    <row r="4015" spans="50:51" x14ac:dyDescent="0.25">
      <c r="AX4015"/>
      <c r="AY4015"/>
    </row>
    <row r="4016" spans="50:51" x14ac:dyDescent="0.25">
      <c r="AX4016"/>
      <c r="AY4016"/>
    </row>
    <row r="4017" spans="50:51" x14ac:dyDescent="0.25">
      <c r="AX4017"/>
      <c r="AY4017"/>
    </row>
    <row r="4018" spans="50:51" x14ac:dyDescent="0.25">
      <c r="AX4018"/>
      <c r="AY4018"/>
    </row>
    <row r="4019" spans="50:51" x14ac:dyDescent="0.25">
      <c r="AX4019"/>
      <c r="AY4019"/>
    </row>
    <row r="4020" spans="50:51" x14ac:dyDescent="0.25">
      <c r="AX4020"/>
      <c r="AY4020"/>
    </row>
    <row r="4021" spans="50:51" x14ac:dyDescent="0.25">
      <c r="AX4021"/>
      <c r="AY4021"/>
    </row>
    <row r="4022" spans="50:51" x14ac:dyDescent="0.25">
      <c r="AX4022"/>
      <c r="AY4022"/>
    </row>
    <row r="4023" spans="50:51" x14ac:dyDescent="0.25">
      <c r="AX4023"/>
      <c r="AY4023"/>
    </row>
    <row r="4024" spans="50:51" x14ac:dyDescent="0.25">
      <c r="AX4024"/>
      <c r="AY4024"/>
    </row>
    <row r="4025" spans="50:51" x14ac:dyDescent="0.25">
      <c r="AX4025"/>
      <c r="AY4025"/>
    </row>
    <row r="4026" spans="50:51" x14ac:dyDescent="0.25">
      <c r="AX4026"/>
      <c r="AY4026"/>
    </row>
    <row r="4027" spans="50:51" x14ac:dyDescent="0.25">
      <c r="AX4027"/>
      <c r="AY4027"/>
    </row>
    <row r="4028" spans="50:51" x14ac:dyDescent="0.25">
      <c r="AX4028"/>
      <c r="AY4028"/>
    </row>
    <row r="4029" spans="50:51" x14ac:dyDescent="0.25">
      <c r="AX4029"/>
      <c r="AY4029"/>
    </row>
    <row r="4030" spans="50:51" x14ac:dyDescent="0.25">
      <c r="AX4030"/>
      <c r="AY4030"/>
    </row>
    <row r="4031" spans="50:51" x14ac:dyDescent="0.25">
      <c r="AX4031"/>
      <c r="AY4031"/>
    </row>
    <row r="4032" spans="50:51" x14ac:dyDescent="0.25">
      <c r="AX4032"/>
      <c r="AY4032"/>
    </row>
    <row r="4033" spans="50:51" x14ac:dyDescent="0.25">
      <c r="AX4033"/>
      <c r="AY4033"/>
    </row>
    <row r="4034" spans="50:51" x14ac:dyDescent="0.25">
      <c r="AX4034"/>
      <c r="AY4034"/>
    </row>
    <row r="4035" spans="50:51" x14ac:dyDescent="0.25">
      <c r="AX4035"/>
      <c r="AY4035"/>
    </row>
    <row r="4036" spans="50:51" x14ac:dyDescent="0.25">
      <c r="AX4036"/>
      <c r="AY4036"/>
    </row>
    <row r="4037" spans="50:51" x14ac:dyDescent="0.25">
      <c r="AX4037"/>
      <c r="AY4037"/>
    </row>
    <row r="4038" spans="50:51" x14ac:dyDescent="0.25">
      <c r="AX4038"/>
      <c r="AY4038"/>
    </row>
    <row r="4039" spans="50:51" x14ac:dyDescent="0.25">
      <c r="AX4039"/>
      <c r="AY4039"/>
    </row>
    <row r="4040" spans="50:51" x14ac:dyDescent="0.25">
      <c r="AX4040"/>
      <c r="AY4040"/>
    </row>
    <row r="4041" spans="50:51" x14ac:dyDescent="0.25">
      <c r="AX4041"/>
      <c r="AY4041"/>
    </row>
    <row r="4042" spans="50:51" x14ac:dyDescent="0.25">
      <c r="AX4042"/>
      <c r="AY4042"/>
    </row>
    <row r="4043" spans="50:51" x14ac:dyDescent="0.25">
      <c r="AX4043"/>
      <c r="AY4043"/>
    </row>
    <row r="4044" spans="50:51" x14ac:dyDescent="0.25">
      <c r="AX4044"/>
      <c r="AY4044"/>
    </row>
    <row r="4045" spans="50:51" x14ac:dyDescent="0.25">
      <c r="AX4045"/>
      <c r="AY4045"/>
    </row>
    <row r="4046" spans="50:51" x14ac:dyDescent="0.25">
      <c r="AX4046"/>
      <c r="AY4046"/>
    </row>
    <row r="4047" spans="50:51" x14ac:dyDescent="0.25">
      <c r="AX4047"/>
      <c r="AY4047"/>
    </row>
    <row r="4048" spans="50:51" x14ac:dyDescent="0.25">
      <c r="AX4048"/>
      <c r="AY4048"/>
    </row>
    <row r="4049" spans="50:51" x14ac:dyDescent="0.25">
      <c r="AX4049"/>
      <c r="AY4049"/>
    </row>
    <row r="4050" spans="50:51" x14ac:dyDescent="0.25">
      <c r="AY4050"/>
    </row>
    <row r="4051" spans="50:51" x14ac:dyDescent="0.25">
      <c r="AY4051"/>
    </row>
    <row r="4052" spans="50:51" x14ac:dyDescent="0.25">
      <c r="AY4052"/>
    </row>
    <row r="4053" spans="50:51" x14ac:dyDescent="0.25">
      <c r="AY4053"/>
    </row>
    <row r="4054" spans="50:51" x14ac:dyDescent="0.25">
      <c r="AY4054"/>
    </row>
    <row r="4055" spans="50:51" x14ac:dyDescent="0.25">
      <c r="AY4055"/>
    </row>
    <row r="4056" spans="50:51" x14ac:dyDescent="0.25">
      <c r="AY4056"/>
    </row>
    <row r="4057" spans="50:51" x14ac:dyDescent="0.25">
      <c r="AY4057"/>
    </row>
    <row r="4058" spans="50:51" x14ac:dyDescent="0.25">
      <c r="AY4058"/>
    </row>
    <row r="4059" spans="50:51" x14ac:dyDescent="0.25">
      <c r="AY4059"/>
    </row>
    <row r="4060" spans="50:51" x14ac:dyDescent="0.25">
      <c r="AY4060"/>
    </row>
    <row r="4061" spans="50:51" x14ac:dyDescent="0.25">
      <c r="AY4061"/>
    </row>
    <row r="4062" spans="50:51" x14ac:dyDescent="0.25">
      <c r="AY4062"/>
    </row>
    <row r="4063" spans="50:51" x14ac:dyDescent="0.25">
      <c r="AY4063"/>
    </row>
    <row r="4064" spans="50:51" x14ac:dyDescent="0.25">
      <c r="AY4064"/>
    </row>
    <row r="4065" spans="51:51" x14ac:dyDescent="0.25">
      <c r="AY4065"/>
    </row>
    <row r="4066" spans="51:51" x14ac:dyDescent="0.25">
      <c r="AY4066"/>
    </row>
    <row r="4067" spans="51:51" x14ac:dyDescent="0.25">
      <c r="AY4067"/>
    </row>
    <row r="4068" spans="51:51" x14ac:dyDescent="0.25">
      <c r="AY4068"/>
    </row>
    <row r="4069" spans="51:51" x14ac:dyDescent="0.25">
      <c r="AY4069"/>
    </row>
    <row r="4070" spans="51:51" x14ac:dyDescent="0.25">
      <c r="AY4070"/>
    </row>
    <row r="4071" spans="51:51" x14ac:dyDescent="0.25">
      <c r="AY4071"/>
    </row>
    <row r="4072" spans="51:51" x14ac:dyDescent="0.25">
      <c r="AY4072"/>
    </row>
    <row r="4073" spans="51:51" x14ac:dyDescent="0.25">
      <c r="AY4073"/>
    </row>
    <row r="4074" spans="51:51" x14ac:dyDescent="0.25">
      <c r="AY4074"/>
    </row>
    <row r="4075" spans="51:51" x14ac:dyDescent="0.25">
      <c r="AY4075"/>
    </row>
    <row r="4076" spans="51:51" x14ac:dyDescent="0.25">
      <c r="AY4076"/>
    </row>
    <row r="4077" spans="51:51" x14ac:dyDescent="0.25">
      <c r="AY4077"/>
    </row>
    <row r="4078" spans="51:51" x14ac:dyDescent="0.25">
      <c r="AY4078"/>
    </row>
    <row r="4079" spans="51:51" x14ac:dyDescent="0.25">
      <c r="AY4079"/>
    </row>
    <row r="4080" spans="51:51" x14ac:dyDescent="0.25">
      <c r="AY4080"/>
    </row>
    <row r="4081" spans="51:51" x14ac:dyDescent="0.25">
      <c r="AY4081"/>
    </row>
    <row r="4082" spans="51:51" x14ac:dyDescent="0.25">
      <c r="AY4082"/>
    </row>
    <row r="4083" spans="51:51" x14ac:dyDescent="0.25">
      <c r="AY4083"/>
    </row>
    <row r="4084" spans="51:51" x14ac:dyDescent="0.25">
      <c r="AY4084"/>
    </row>
    <row r="4085" spans="51:51" x14ac:dyDescent="0.25">
      <c r="AY4085"/>
    </row>
    <row r="4086" spans="51:51" x14ac:dyDescent="0.25">
      <c r="AY4086"/>
    </row>
    <row r="4087" spans="51:51" x14ac:dyDescent="0.25">
      <c r="AY4087"/>
    </row>
    <row r="4088" spans="51:51" x14ac:dyDescent="0.25">
      <c r="AY4088"/>
    </row>
    <row r="4089" spans="51:51" x14ac:dyDescent="0.25">
      <c r="AY4089"/>
    </row>
    <row r="4090" spans="51:51" x14ac:dyDescent="0.25">
      <c r="AY4090"/>
    </row>
    <row r="4091" spans="51:51" x14ac:dyDescent="0.25">
      <c r="AY4091"/>
    </row>
    <row r="4092" spans="51:51" x14ac:dyDescent="0.25">
      <c r="AY4092"/>
    </row>
    <row r="4093" spans="51:51" x14ac:dyDescent="0.25">
      <c r="AY4093"/>
    </row>
    <row r="4094" spans="51:51" x14ac:dyDescent="0.25">
      <c r="AY4094"/>
    </row>
    <row r="4095" spans="51:51" x14ac:dyDescent="0.25">
      <c r="AY4095"/>
    </row>
    <row r="4096" spans="51:51" x14ac:dyDescent="0.25">
      <c r="AY4096"/>
    </row>
    <row r="4097" spans="51:51" x14ac:dyDescent="0.25">
      <c r="AY4097"/>
    </row>
    <row r="4098" spans="51:51" x14ac:dyDescent="0.25">
      <c r="AY4098"/>
    </row>
    <row r="4099" spans="51:51" x14ac:dyDescent="0.25">
      <c r="AY4099"/>
    </row>
    <row r="4100" spans="51:51" x14ac:dyDescent="0.25">
      <c r="AY4100"/>
    </row>
    <row r="4101" spans="51:51" x14ac:dyDescent="0.25">
      <c r="AY4101"/>
    </row>
    <row r="4102" spans="51:51" x14ac:dyDescent="0.25">
      <c r="AY4102"/>
    </row>
    <row r="4103" spans="51:51" x14ac:dyDescent="0.25">
      <c r="AY4103"/>
    </row>
    <row r="4104" spans="51:51" x14ac:dyDescent="0.25">
      <c r="AY4104"/>
    </row>
    <row r="4105" spans="51:51" x14ac:dyDescent="0.25">
      <c r="AY4105"/>
    </row>
    <row r="4106" spans="51:51" x14ac:dyDescent="0.25">
      <c r="AY4106"/>
    </row>
    <row r="4107" spans="51:51" x14ac:dyDescent="0.25">
      <c r="AY4107"/>
    </row>
    <row r="4108" spans="51:51" x14ac:dyDescent="0.25">
      <c r="AY4108"/>
    </row>
    <row r="4109" spans="51:51" x14ac:dyDescent="0.25">
      <c r="AY4109"/>
    </row>
    <row r="4110" spans="51:51" x14ac:dyDescent="0.25">
      <c r="AY4110"/>
    </row>
    <row r="4111" spans="51:51" x14ac:dyDescent="0.25">
      <c r="AY4111"/>
    </row>
    <row r="4112" spans="51:51" x14ac:dyDescent="0.25">
      <c r="AY4112"/>
    </row>
    <row r="4113" spans="51:51" x14ac:dyDescent="0.25">
      <c r="AY4113"/>
    </row>
    <row r="4114" spans="51:51" x14ac:dyDescent="0.25">
      <c r="AY4114"/>
    </row>
    <row r="4115" spans="51:51" x14ac:dyDescent="0.25">
      <c r="AY4115"/>
    </row>
    <row r="4116" spans="51:51" x14ac:dyDescent="0.25">
      <c r="AY4116"/>
    </row>
    <row r="4117" spans="51:51" x14ac:dyDescent="0.25">
      <c r="AY4117"/>
    </row>
    <row r="4118" spans="51:51" x14ac:dyDescent="0.25">
      <c r="AY4118"/>
    </row>
    <row r="4119" spans="51:51" x14ac:dyDescent="0.25">
      <c r="AY4119"/>
    </row>
    <row r="4120" spans="51:51" x14ac:dyDescent="0.25">
      <c r="AY4120"/>
    </row>
    <row r="4121" spans="51:51" x14ac:dyDescent="0.25">
      <c r="AY4121"/>
    </row>
    <row r="4122" spans="51:51" x14ac:dyDescent="0.25">
      <c r="AY4122"/>
    </row>
    <row r="4123" spans="51:51" x14ac:dyDescent="0.25">
      <c r="AY4123"/>
    </row>
    <row r="4124" spans="51:51" x14ac:dyDescent="0.25">
      <c r="AY4124"/>
    </row>
    <row r="4125" spans="51:51" x14ac:dyDescent="0.25">
      <c r="AY4125"/>
    </row>
    <row r="4126" spans="51:51" x14ac:dyDescent="0.25">
      <c r="AY4126"/>
    </row>
    <row r="4127" spans="51:51" x14ac:dyDescent="0.25">
      <c r="AY4127"/>
    </row>
    <row r="4128" spans="51:51" x14ac:dyDescent="0.25">
      <c r="AY4128"/>
    </row>
    <row r="4129" spans="51:51" x14ac:dyDescent="0.25">
      <c r="AY4129"/>
    </row>
    <row r="4130" spans="51:51" x14ac:dyDescent="0.25">
      <c r="AY4130"/>
    </row>
    <row r="4131" spans="51:51" x14ac:dyDescent="0.25">
      <c r="AY4131"/>
    </row>
    <row r="4132" spans="51:51" x14ac:dyDescent="0.25">
      <c r="AY4132"/>
    </row>
    <row r="4133" spans="51:51" x14ac:dyDescent="0.25">
      <c r="AY4133"/>
    </row>
    <row r="4134" spans="51:51" x14ac:dyDescent="0.25">
      <c r="AY4134"/>
    </row>
    <row r="4135" spans="51:51" x14ac:dyDescent="0.25">
      <c r="AY4135"/>
    </row>
    <row r="4136" spans="51:51" x14ac:dyDescent="0.25">
      <c r="AY4136"/>
    </row>
    <row r="4137" spans="51:51" x14ac:dyDescent="0.25">
      <c r="AY4137"/>
    </row>
    <row r="4138" spans="51:51" x14ac:dyDescent="0.25">
      <c r="AY4138"/>
    </row>
    <row r="4139" spans="51:51" x14ac:dyDescent="0.25">
      <c r="AY4139"/>
    </row>
    <row r="4140" spans="51:51" x14ac:dyDescent="0.25">
      <c r="AY4140"/>
    </row>
    <row r="4141" spans="51:51" x14ac:dyDescent="0.25">
      <c r="AY4141"/>
    </row>
    <row r="4142" spans="51:51" x14ac:dyDescent="0.25">
      <c r="AY4142"/>
    </row>
    <row r="4143" spans="51:51" x14ac:dyDescent="0.25">
      <c r="AY4143"/>
    </row>
    <row r="4144" spans="51:51" x14ac:dyDescent="0.25">
      <c r="AY4144"/>
    </row>
    <row r="4145" spans="51:51" x14ac:dyDescent="0.25">
      <c r="AY4145"/>
    </row>
    <row r="4146" spans="51:51" x14ac:dyDescent="0.25">
      <c r="AY4146"/>
    </row>
    <row r="4147" spans="51:51" x14ac:dyDescent="0.25">
      <c r="AY4147"/>
    </row>
    <row r="4148" spans="51:51" x14ac:dyDescent="0.25">
      <c r="AY4148"/>
    </row>
    <row r="4149" spans="51:51" x14ac:dyDescent="0.25">
      <c r="AY4149"/>
    </row>
    <row r="4150" spans="51:51" x14ac:dyDescent="0.25">
      <c r="AY4150"/>
    </row>
    <row r="4151" spans="51:51" x14ac:dyDescent="0.25">
      <c r="AY4151"/>
    </row>
    <row r="4152" spans="51:51" x14ac:dyDescent="0.25">
      <c r="AY4152"/>
    </row>
    <row r="4153" spans="51:51" x14ac:dyDescent="0.25">
      <c r="AY4153"/>
    </row>
    <row r="4154" spans="51:51" x14ac:dyDescent="0.25">
      <c r="AY4154"/>
    </row>
    <row r="4155" spans="51:51" x14ac:dyDescent="0.25">
      <c r="AY4155"/>
    </row>
    <row r="4156" spans="51:51" x14ac:dyDescent="0.25">
      <c r="AY4156"/>
    </row>
    <row r="4157" spans="51:51" x14ac:dyDescent="0.25">
      <c r="AY4157"/>
    </row>
    <row r="4158" spans="51:51" x14ac:dyDescent="0.25">
      <c r="AY4158"/>
    </row>
    <row r="4159" spans="51:51" x14ac:dyDescent="0.25">
      <c r="AY4159"/>
    </row>
    <row r="4160" spans="51:51" x14ac:dyDescent="0.25">
      <c r="AY4160"/>
    </row>
    <row r="4161" spans="51:51" x14ac:dyDescent="0.25">
      <c r="AY4161"/>
    </row>
    <row r="4162" spans="51:51" x14ac:dyDescent="0.25">
      <c r="AY4162"/>
    </row>
    <row r="4163" spans="51:51" x14ac:dyDescent="0.25">
      <c r="AY4163"/>
    </row>
    <row r="4164" spans="51:51" x14ac:dyDescent="0.25">
      <c r="AY4164"/>
    </row>
    <row r="4165" spans="51:51" x14ac:dyDescent="0.25">
      <c r="AY4165"/>
    </row>
    <row r="4166" spans="51:51" x14ac:dyDescent="0.25">
      <c r="AY4166"/>
    </row>
    <row r="4167" spans="51:51" x14ac:dyDescent="0.25">
      <c r="AY4167"/>
    </row>
    <row r="4168" spans="51:51" x14ac:dyDescent="0.25">
      <c r="AY4168"/>
    </row>
    <row r="4169" spans="51:51" x14ac:dyDescent="0.25">
      <c r="AY4169"/>
    </row>
    <row r="4170" spans="51:51" x14ac:dyDescent="0.25">
      <c r="AY4170"/>
    </row>
    <row r="4171" spans="51:51" x14ac:dyDescent="0.25">
      <c r="AY4171"/>
    </row>
    <row r="4172" spans="51:51" x14ac:dyDescent="0.25">
      <c r="AY4172"/>
    </row>
    <row r="4173" spans="51:51" x14ac:dyDescent="0.25">
      <c r="AY4173"/>
    </row>
    <row r="4174" spans="51:51" x14ac:dyDescent="0.25">
      <c r="AY4174"/>
    </row>
    <row r="4175" spans="51:51" x14ac:dyDescent="0.25">
      <c r="AY4175"/>
    </row>
    <row r="4176" spans="51:51" x14ac:dyDescent="0.25">
      <c r="AY4176"/>
    </row>
    <row r="4177" spans="51:51" x14ac:dyDescent="0.25">
      <c r="AY4177"/>
    </row>
    <row r="4178" spans="51:51" x14ac:dyDescent="0.25">
      <c r="AY4178"/>
    </row>
    <row r="4179" spans="51:51" x14ac:dyDescent="0.25">
      <c r="AY4179"/>
    </row>
    <row r="4180" spans="51:51" x14ac:dyDescent="0.25">
      <c r="AY4180"/>
    </row>
    <row r="4181" spans="51:51" x14ac:dyDescent="0.25">
      <c r="AY4181"/>
    </row>
    <row r="4182" spans="51:51" x14ac:dyDescent="0.25">
      <c r="AY4182"/>
    </row>
    <row r="4183" spans="51:51" x14ac:dyDescent="0.25">
      <c r="AY4183"/>
    </row>
    <row r="4184" spans="51:51" x14ac:dyDescent="0.25">
      <c r="AY4184"/>
    </row>
    <row r="4185" spans="51:51" x14ac:dyDescent="0.25">
      <c r="AY4185"/>
    </row>
    <row r="4186" spans="51:51" x14ac:dyDescent="0.25">
      <c r="AY4186"/>
    </row>
    <row r="4187" spans="51:51" x14ac:dyDescent="0.25">
      <c r="AY4187"/>
    </row>
    <row r="4188" spans="51:51" x14ac:dyDescent="0.25">
      <c r="AY4188"/>
    </row>
    <row r="4189" spans="51:51" x14ac:dyDescent="0.25">
      <c r="AY4189"/>
    </row>
    <row r="4190" spans="51:51" x14ac:dyDescent="0.25">
      <c r="AY4190"/>
    </row>
    <row r="4191" spans="51:51" x14ac:dyDescent="0.25">
      <c r="AY4191"/>
    </row>
    <row r="4192" spans="51:51" x14ac:dyDescent="0.25">
      <c r="AY4192"/>
    </row>
    <row r="4193" spans="51:51" x14ac:dyDescent="0.25">
      <c r="AY4193"/>
    </row>
    <row r="4194" spans="51:51" x14ac:dyDescent="0.25">
      <c r="AY4194"/>
    </row>
    <row r="4195" spans="51:51" x14ac:dyDescent="0.25">
      <c r="AY4195"/>
    </row>
    <row r="4196" spans="51:51" x14ac:dyDescent="0.25">
      <c r="AY4196"/>
    </row>
    <row r="4197" spans="51:51" x14ac:dyDescent="0.25">
      <c r="AY4197"/>
    </row>
    <row r="4198" spans="51:51" x14ac:dyDescent="0.25">
      <c r="AY4198"/>
    </row>
    <row r="4199" spans="51:51" x14ac:dyDescent="0.25">
      <c r="AY4199"/>
    </row>
    <row r="4200" spans="51:51" x14ac:dyDescent="0.25">
      <c r="AY4200"/>
    </row>
    <row r="4201" spans="51:51" x14ac:dyDescent="0.25">
      <c r="AY4201"/>
    </row>
    <row r="4202" spans="51:51" x14ac:dyDescent="0.25">
      <c r="AY4202"/>
    </row>
    <row r="4203" spans="51:51" x14ac:dyDescent="0.25">
      <c r="AY4203"/>
    </row>
    <row r="4204" spans="51:51" x14ac:dyDescent="0.25">
      <c r="AY4204"/>
    </row>
    <row r="4205" spans="51:51" x14ac:dyDescent="0.25">
      <c r="AY4205"/>
    </row>
    <row r="4206" spans="51:51" x14ac:dyDescent="0.25">
      <c r="AY4206"/>
    </row>
    <row r="4207" spans="51:51" x14ac:dyDescent="0.25">
      <c r="AY4207"/>
    </row>
    <row r="4208" spans="51:51" x14ac:dyDescent="0.25">
      <c r="AY4208"/>
    </row>
    <row r="4209" spans="51:51" x14ac:dyDescent="0.25">
      <c r="AY4209"/>
    </row>
    <row r="4210" spans="51:51" x14ac:dyDescent="0.25">
      <c r="AY4210"/>
    </row>
    <row r="4211" spans="51:51" x14ac:dyDescent="0.25">
      <c r="AY4211"/>
    </row>
    <row r="4212" spans="51:51" x14ac:dyDescent="0.25">
      <c r="AY4212"/>
    </row>
    <row r="4213" spans="51:51" x14ac:dyDescent="0.25">
      <c r="AY4213"/>
    </row>
    <row r="4214" spans="51:51" x14ac:dyDescent="0.25">
      <c r="AY4214"/>
    </row>
    <row r="4215" spans="51:51" x14ac:dyDescent="0.25">
      <c r="AY4215"/>
    </row>
    <row r="4216" spans="51:51" x14ac:dyDescent="0.25">
      <c r="AY4216"/>
    </row>
    <row r="4217" spans="51:51" x14ac:dyDescent="0.25">
      <c r="AY4217"/>
    </row>
    <row r="4218" spans="51:51" x14ac:dyDescent="0.25">
      <c r="AY4218"/>
    </row>
    <row r="4219" spans="51:51" x14ac:dyDescent="0.25">
      <c r="AY4219"/>
    </row>
    <row r="4220" spans="51:51" x14ac:dyDescent="0.25">
      <c r="AY4220"/>
    </row>
    <row r="4221" spans="51:51" x14ac:dyDescent="0.25">
      <c r="AY4221"/>
    </row>
    <row r="4222" spans="51:51" x14ac:dyDescent="0.25">
      <c r="AY4222"/>
    </row>
    <row r="4223" spans="51:51" x14ac:dyDescent="0.25">
      <c r="AY4223"/>
    </row>
    <row r="4224" spans="51:51" x14ac:dyDescent="0.25">
      <c r="AY4224"/>
    </row>
    <row r="4225" spans="51:51" x14ac:dyDescent="0.25">
      <c r="AY4225"/>
    </row>
    <row r="4226" spans="51:51" x14ac:dyDescent="0.25">
      <c r="AY4226"/>
    </row>
    <row r="4227" spans="51:51" x14ac:dyDescent="0.25">
      <c r="AY4227"/>
    </row>
    <row r="4228" spans="51:51" x14ac:dyDescent="0.25">
      <c r="AY4228"/>
    </row>
    <row r="4229" spans="51:51" x14ac:dyDescent="0.25">
      <c r="AY4229"/>
    </row>
    <row r="4230" spans="51:51" x14ac:dyDescent="0.25">
      <c r="AY4230"/>
    </row>
    <row r="4231" spans="51:51" x14ac:dyDescent="0.25">
      <c r="AY4231"/>
    </row>
    <row r="4232" spans="51:51" x14ac:dyDescent="0.25">
      <c r="AY4232"/>
    </row>
    <row r="4233" spans="51:51" x14ac:dyDescent="0.25">
      <c r="AY4233"/>
    </row>
    <row r="4240" spans="51:51" x14ac:dyDescent="0.25">
      <c r="AY4240"/>
    </row>
  </sheetData>
  <pageMargins left="0.7" right="0.7" top="0.75" bottom="0.75" header="0.3" footer="0.3"/>
  <pageSetup orientation="portrait" horizontalDpi="1200" verticalDpi="1200" r:id="rId1"/>
  <ignoredErrors>
    <ignoredError sqref="A2:D941" calculatedColumn="1"/>
    <ignoredError sqref="AM2:AM94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94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2386</v>
      </c>
      <c r="B1" s="29" t="s">
        <v>2453</v>
      </c>
      <c r="C1" s="29" t="s">
        <v>2454</v>
      </c>
      <c r="D1" s="29" t="s">
        <v>2426</v>
      </c>
      <c r="E1" s="29" t="s">
        <v>2427</v>
      </c>
      <c r="F1" s="29" t="s">
        <v>2503</v>
      </c>
      <c r="G1" s="29" t="s">
        <v>2504</v>
      </c>
      <c r="H1" s="29" t="s">
        <v>2505</v>
      </c>
      <c r="I1" s="29" t="s">
        <v>2506</v>
      </c>
      <c r="J1" s="29" t="s">
        <v>2507</v>
      </c>
      <c r="K1" s="29" t="s">
        <v>2508</v>
      </c>
      <c r="L1" s="29" t="s">
        <v>2509</v>
      </c>
      <c r="M1" s="29" t="s">
        <v>2510</v>
      </c>
      <c r="N1" s="29" t="s">
        <v>2511</v>
      </c>
      <c r="O1" s="29" t="s">
        <v>2512</v>
      </c>
      <c r="P1" s="29" t="s">
        <v>2513</v>
      </c>
      <c r="Q1" s="29" t="s">
        <v>2514</v>
      </c>
      <c r="R1" s="29" t="s">
        <v>2515</v>
      </c>
      <c r="S1" s="29" t="s">
        <v>2516</v>
      </c>
      <c r="T1" s="29" t="s">
        <v>2517</v>
      </c>
      <c r="U1" s="29" t="s">
        <v>2518</v>
      </c>
      <c r="V1" s="29" t="s">
        <v>2519</v>
      </c>
      <c r="W1" s="29" t="s">
        <v>2520</v>
      </c>
      <c r="X1" s="29" t="s">
        <v>2521</v>
      </c>
      <c r="Y1" s="29" t="s">
        <v>2522</v>
      </c>
      <c r="Z1" s="29" t="s">
        <v>2523</v>
      </c>
      <c r="AA1" s="29" t="s">
        <v>2524</v>
      </c>
      <c r="AB1" s="29" t="s">
        <v>2525</v>
      </c>
      <c r="AC1" s="29" t="s">
        <v>2526</v>
      </c>
      <c r="AD1" s="29" t="s">
        <v>2527</v>
      </c>
      <c r="AE1" s="29" t="s">
        <v>2528</v>
      </c>
      <c r="AF1" s="29" t="s">
        <v>2529</v>
      </c>
      <c r="AG1" s="29" t="s">
        <v>2530</v>
      </c>
      <c r="AH1" s="29" t="s">
        <v>2452</v>
      </c>
      <c r="AI1" s="31" t="s">
        <v>2380</v>
      </c>
    </row>
    <row r="2" spans="1:35" x14ac:dyDescent="0.25">
      <c r="A2" t="s">
        <v>2364</v>
      </c>
      <c r="B2" t="s">
        <v>1223</v>
      </c>
      <c r="C2" t="s">
        <v>2112</v>
      </c>
      <c r="D2" t="s">
        <v>2311</v>
      </c>
      <c r="E2" s="33">
        <v>61.9</v>
      </c>
      <c r="F2" s="33">
        <v>27.81111111111111</v>
      </c>
      <c r="G2" s="33">
        <v>0</v>
      </c>
      <c r="H2" s="33">
        <v>0</v>
      </c>
      <c r="I2" s="33">
        <v>1.1333333333333333</v>
      </c>
      <c r="J2" s="33">
        <v>0</v>
      </c>
      <c r="K2" s="33">
        <v>0</v>
      </c>
      <c r="L2" s="33">
        <v>5.0166666666666666</v>
      </c>
      <c r="M2" s="33">
        <v>2.9916666666666667</v>
      </c>
      <c r="N2" s="33">
        <v>0</v>
      </c>
      <c r="O2" s="33">
        <v>4.8330640818524506E-2</v>
      </c>
      <c r="P2" s="33">
        <v>0</v>
      </c>
      <c r="Q2" s="33">
        <v>4.7805555555555559</v>
      </c>
      <c r="R2" s="33">
        <v>7.7230299766648719E-2</v>
      </c>
      <c r="S2" s="33">
        <v>5.583333333333333</v>
      </c>
      <c r="T2" s="33">
        <v>6.0888888888888886</v>
      </c>
      <c r="U2" s="33">
        <v>0</v>
      </c>
      <c r="V2" s="33">
        <v>0.18856578711182909</v>
      </c>
      <c r="W2" s="33">
        <v>2.2222222222222223E-2</v>
      </c>
      <c r="X2" s="33">
        <v>15.383333333333333</v>
      </c>
      <c r="Y2" s="33">
        <v>0</v>
      </c>
      <c r="Z2" s="33">
        <v>0.24887811882965355</v>
      </c>
      <c r="AA2" s="33">
        <v>0</v>
      </c>
      <c r="AB2" s="33">
        <v>0</v>
      </c>
      <c r="AC2" s="33">
        <v>0</v>
      </c>
      <c r="AD2" s="33">
        <v>0</v>
      </c>
      <c r="AE2" s="33">
        <v>0</v>
      </c>
      <c r="AF2" s="33">
        <v>0</v>
      </c>
      <c r="AG2" s="33">
        <v>0</v>
      </c>
      <c r="AH2" t="s">
        <v>272</v>
      </c>
      <c r="AI2" s="34">
        <v>5</v>
      </c>
    </row>
    <row r="3" spans="1:35" x14ac:dyDescent="0.25">
      <c r="A3" t="s">
        <v>2364</v>
      </c>
      <c r="B3" t="s">
        <v>1580</v>
      </c>
      <c r="C3" t="s">
        <v>2195</v>
      </c>
      <c r="D3" t="s">
        <v>2273</v>
      </c>
      <c r="E3" s="33">
        <v>69.166666666666671</v>
      </c>
      <c r="F3" s="33">
        <v>8.8222222222222229</v>
      </c>
      <c r="G3" s="33">
        <v>0.57777777777777772</v>
      </c>
      <c r="H3" s="33">
        <v>0.21111111111111111</v>
      </c>
      <c r="I3" s="33">
        <v>0.65555555555555556</v>
      </c>
      <c r="J3" s="33">
        <v>0</v>
      </c>
      <c r="K3" s="33">
        <v>0.85555555555555551</v>
      </c>
      <c r="L3" s="33">
        <v>1.4383333333333335</v>
      </c>
      <c r="M3" s="33">
        <v>5.8583333333333334</v>
      </c>
      <c r="N3" s="33">
        <v>0.11666666666666667</v>
      </c>
      <c r="O3" s="33">
        <v>8.6385542168674681E-2</v>
      </c>
      <c r="P3" s="33">
        <v>0.44444444444444442</v>
      </c>
      <c r="Q3" s="33">
        <v>9.5444444444444443</v>
      </c>
      <c r="R3" s="33">
        <v>0.14441767068273093</v>
      </c>
      <c r="S3" s="33">
        <v>5.3963333333333345</v>
      </c>
      <c r="T3" s="33">
        <v>11.584333333333328</v>
      </c>
      <c r="U3" s="33">
        <v>0</v>
      </c>
      <c r="V3" s="33">
        <v>0.24550361445783128</v>
      </c>
      <c r="W3" s="33">
        <v>4.3872222222222224</v>
      </c>
      <c r="X3" s="33">
        <v>17.558888888888887</v>
      </c>
      <c r="Y3" s="33">
        <v>0</v>
      </c>
      <c r="Z3" s="33">
        <v>0.31729317269076296</v>
      </c>
      <c r="AA3" s="33">
        <v>0</v>
      </c>
      <c r="AB3" s="33">
        <v>0</v>
      </c>
      <c r="AC3" s="33">
        <v>0</v>
      </c>
      <c r="AD3" s="33">
        <v>0</v>
      </c>
      <c r="AE3" s="33">
        <v>0</v>
      </c>
      <c r="AF3" s="33">
        <v>0</v>
      </c>
      <c r="AG3" s="33">
        <v>0</v>
      </c>
      <c r="AH3" t="s">
        <v>636</v>
      </c>
      <c r="AI3" s="34">
        <v>5</v>
      </c>
    </row>
    <row r="4" spans="1:35" x14ac:dyDescent="0.25">
      <c r="A4" t="s">
        <v>2364</v>
      </c>
      <c r="B4" t="s">
        <v>1593</v>
      </c>
      <c r="C4" t="s">
        <v>1967</v>
      </c>
      <c r="D4" t="s">
        <v>2265</v>
      </c>
      <c r="E4" s="33">
        <v>64.37777777777778</v>
      </c>
      <c r="F4" s="33">
        <v>3.3777777777777778</v>
      </c>
      <c r="G4" s="33">
        <v>0.15555555555555556</v>
      </c>
      <c r="H4" s="33">
        <v>0.16666666666666666</v>
      </c>
      <c r="I4" s="33">
        <v>2.8222222222222224</v>
      </c>
      <c r="J4" s="33">
        <v>0</v>
      </c>
      <c r="K4" s="33">
        <v>0.36666666666666664</v>
      </c>
      <c r="L4" s="33">
        <v>1.05</v>
      </c>
      <c r="M4" s="33">
        <v>0</v>
      </c>
      <c r="N4" s="33">
        <v>10.638888888888889</v>
      </c>
      <c r="O4" s="33">
        <v>0.16525716258198136</v>
      </c>
      <c r="P4" s="33">
        <v>5.7694444444444448</v>
      </c>
      <c r="Q4" s="33">
        <v>7.6944444444444446</v>
      </c>
      <c r="R4" s="33">
        <v>0.20913876423886779</v>
      </c>
      <c r="S4" s="33">
        <v>6.2472222222222218</v>
      </c>
      <c r="T4" s="33">
        <v>8.0555555555555554</v>
      </c>
      <c r="U4" s="33">
        <v>0</v>
      </c>
      <c r="V4" s="33">
        <v>0.22216948567483602</v>
      </c>
      <c r="W4" s="33">
        <v>5.9527777777777775</v>
      </c>
      <c r="X4" s="33">
        <v>9.366888888888889</v>
      </c>
      <c r="Y4" s="33">
        <v>0</v>
      </c>
      <c r="Z4" s="33">
        <v>0.23796513634794614</v>
      </c>
      <c r="AA4" s="33">
        <v>7.7777777777777779E-2</v>
      </c>
      <c r="AB4" s="33">
        <v>0</v>
      </c>
      <c r="AC4" s="33">
        <v>0</v>
      </c>
      <c r="AD4" s="33">
        <v>2.8555555555555556</v>
      </c>
      <c r="AE4" s="33">
        <v>0</v>
      </c>
      <c r="AF4" s="33">
        <v>0</v>
      </c>
      <c r="AG4" s="33">
        <v>5.5555555555555552E-2</v>
      </c>
      <c r="AH4" t="s">
        <v>649</v>
      </c>
      <c r="AI4" s="34">
        <v>5</v>
      </c>
    </row>
    <row r="5" spans="1:35" x14ac:dyDescent="0.25">
      <c r="A5" t="s">
        <v>2364</v>
      </c>
      <c r="B5" t="s">
        <v>1487</v>
      </c>
      <c r="C5" t="s">
        <v>2102</v>
      </c>
      <c r="D5" t="s">
        <v>2308</v>
      </c>
      <c r="E5" s="33">
        <v>47.755555555555553</v>
      </c>
      <c r="F5" s="33">
        <v>5.1555555555555559</v>
      </c>
      <c r="G5" s="33">
        <v>0.4</v>
      </c>
      <c r="H5" s="33">
        <v>0.61111111111111116</v>
      </c>
      <c r="I5" s="33">
        <v>0</v>
      </c>
      <c r="J5" s="33">
        <v>0</v>
      </c>
      <c r="K5" s="33">
        <v>0</v>
      </c>
      <c r="L5" s="33">
        <v>2.229111111111111</v>
      </c>
      <c r="M5" s="33">
        <v>3.35</v>
      </c>
      <c r="N5" s="33">
        <v>0</v>
      </c>
      <c r="O5" s="33">
        <v>7.0148906468124717E-2</v>
      </c>
      <c r="P5" s="33">
        <v>4.552777777777778</v>
      </c>
      <c r="Q5" s="33">
        <v>11.573555555555554</v>
      </c>
      <c r="R5" s="33">
        <v>0.33768496975337364</v>
      </c>
      <c r="S5" s="33">
        <v>1.3148888888888888</v>
      </c>
      <c r="T5" s="33">
        <v>4.8712222222222241</v>
      </c>
      <c r="U5" s="33">
        <v>0</v>
      </c>
      <c r="V5" s="33">
        <v>0.12953699395067478</v>
      </c>
      <c r="W5" s="33">
        <v>2.8966666666666665</v>
      </c>
      <c r="X5" s="33">
        <v>5.096000000000001</v>
      </c>
      <c r="Y5" s="33">
        <v>0</v>
      </c>
      <c r="Z5" s="33">
        <v>0.16736621684504424</v>
      </c>
      <c r="AA5" s="33">
        <v>0</v>
      </c>
      <c r="AB5" s="33">
        <v>0</v>
      </c>
      <c r="AC5" s="33">
        <v>0</v>
      </c>
      <c r="AD5" s="33">
        <v>0</v>
      </c>
      <c r="AE5" s="33">
        <v>0</v>
      </c>
      <c r="AF5" s="33">
        <v>0</v>
      </c>
      <c r="AG5" s="33">
        <v>0</v>
      </c>
      <c r="AH5" t="s">
        <v>542</v>
      </c>
      <c r="AI5" s="34">
        <v>5</v>
      </c>
    </row>
    <row r="6" spans="1:35" x14ac:dyDescent="0.25">
      <c r="A6" t="s">
        <v>2364</v>
      </c>
      <c r="B6" t="s">
        <v>1524</v>
      </c>
      <c r="C6" t="s">
        <v>2172</v>
      </c>
      <c r="D6" t="s">
        <v>2287</v>
      </c>
      <c r="E6" s="33">
        <v>64.844444444444449</v>
      </c>
      <c r="F6" s="33">
        <v>5.6888888888888891</v>
      </c>
      <c r="G6" s="33">
        <v>0.73333333333333328</v>
      </c>
      <c r="H6" s="33">
        <v>0.29166666666666669</v>
      </c>
      <c r="I6" s="33">
        <v>1.7</v>
      </c>
      <c r="J6" s="33">
        <v>0</v>
      </c>
      <c r="K6" s="33">
        <v>0</v>
      </c>
      <c r="L6" s="33">
        <v>0.20555555555555555</v>
      </c>
      <c r="M6" s="33">
        <v>5.4221111111111115</v>
      </c>
      <c r="N6" s="33">
        <v>0</v>
      </c>
      <c r="O6" s="33">
        <v>8.3617203564084988E-2</v>
      </c>
      <c r="P6" s="33">
        <v>3.911111111111111</v>
      </c>
      <c r="Q6" s="33">
        <v>6.5972222222222223</v>
      </c>
      <c r="R6" s="33">
        <v>0.16205448937628511</v>
      </c>
      <c r="S6" s="33">
        <v>9.0326666666666675</v>
      </c>
      <c r="T6" s="33">
        <v>0.6283333333333333</v>
      </c>
      <c r="U6" s="33">
        <v>0</v>
      </c>
      <c r="V6" s="33">
        <v>0.14898732008224813</v>
      </c>
      <c r="W6" s="33">
        <v>2.8220000000000001</v>
      </c>
      <c r="X6" s="33">
        <v>4.6236666666666668</v>
      </c>
      <c r="Y6" s="33">
        <v>0</v>
      </c>
      <c r="Z6" s="33">
        <v>0.11482350925291294</v>
      </c>
      <c r="AA6" s="33">
        <v>0</v>
      </c>
      <c r="AB6" s="33">
        <v>0</v>
      </c>
      <c r="AC6" s="33">
        <v>0</v>
      </c>
      <c r="AD6" s="33">
        <v>0</v>
      </c>
      <c r="AE6" s="33">
        <v>0</v>
      </c>
      <c r="AF6" s="33">
        <v>0</v>
      </c>
      <c r="AG6" s="33">
        <v>0</v>
      </c>
      <c r="AH6" t="s">
        <v>579</v>
      </c>
      <c r="AI6" s="34">
        <v>5</v>
      </c>
    </row>
    <row r="7" spans="1:35" x14ac:dyDescent="0.25">
      <c r="A7" t="s">
        <v>2364</v>
      </c>
      <c r="B7" t="s">
        <v>2531</v>
      </c>
      <c r="C7" t="s">
        <v>2173</v>
      </c>
      <c r="D7" t="s">
        <v>2290</v>
      </c>
      <c r="E7" s="33">
        <v>76.033333333333331</v>
      </c>
      <c r="F7" s="33">
        <v>5.6</v>
      </c>
      <c r="G7" s="33">
        <v>0</v>
      </c>
      <c r="H7" s="33">
        <v>0.3</v>
      </c>
      <c r="I7" s="33">
        <v>1.1222222222222222</v>
      </c>
      <c r="J7" s="33">
        <v>0</v>
      </c>
      <c r="K7" s="33">
        <v>0</v>
      </c>
      <c r="L7" s="33">
        <v>3.966444444444444</v>
      </c>
      <c r="M7" s="33">
        <v>0</v>
      </c>
      <c r="N7" s="33">
        <v>4.7305555555555552</v>
      </c>
      <c r="O7" s="33">
        <v>6.2216863948560568E-2</v>
      </c>
      <c r="P7" s="33">
        <v>4.5333333333333332</v>
      </c>
      <c r="Q7" s="33">
        <v>10.463888888888889</v>
      </c>
      <c r="R7" s="33">
        <v>0.1972453602221248</v>
      </c>
      <c r="S7" s="33">
        <v>4.9228888888888891</v>
      </c>
      <c r="T7" s="33">
        <v>4.2977777777777781</v>
      </c>
      <c r="U7" s="33">
        <v>0</v>
      </c>
      <c r="V7" s="33">
        <v>0.12127137220517317</v>
      </c>
      <c r="W7" s="33">
        <v>1.115</v>
      </c>
      <c r="X7" s="33">
        <v>6.3085555555555564</v>
      </c>
      <c r="Y7" s="33">
        <v>0</v>
      </c>
      <c r="Z7" s="33">
        <v>9.7635539967850377E-2</v>
      </c>
      <c r="AA7" s="33">
        <v>0</v>
      </c>
      <c r="AB7" s="33">
        <v>0</v>
      </c>
      <c r="AC7" s="33">
        <v>0</v>
      </c>
      <c r="AD7" s="33">
        <v>0</v>
      </c>
      <c r="AE7" s="33">
        <v>0</v>
      </c>
      <c r="AF7" s="33">
        <v>0</v>
      </c>
      <c r="AG7" s="33">
        <v>0.28888888888888886</v>
      </c>
      <c r="AH7" t="s">
        <v>525</v>
      </c>
      <c r="AI7" s="34">
        <v>5</v>
      </c>
    </row>
    <row r="8" spans="1:35" x14ac:dyDescent="0.25">
      <c r="A8" t="s">
        <v>2364</v>
      </c>
      <c r="B8" t="s">
        <v>1301</v>
      </c>
      <c r="C8" t="s">
        <v>1975</v>
      </c>
      <c r="D8" t="s">
        <v>2287</v>
      </c>
      <c r="E8" s="33">
        <v>54.766666666666666</v>
      </c>
      <c r="F8" s="33">
        <v>5.6888888888888891</v>
      </c>
      <c r="G8" s="33">
        <v>0.55555555555555558</v>
      </c>
      <c r="H8" s="33">
        <v>7.7777777777777779E-2</v>
      </c>
      <c r="I8" s="33">
        <v>5.6888888888888891</v>
      </c>
      <c r="J8" s="33">
        <v>0</v>
      </c>
      <c r="K8" s="33">
        <v>0</v>
      </c>
      <c r="L8" s="33">
        <v>5.375</v>
      </c>
      <c r="M8" s="33">
        <v>8.7111111111111104</v>
      </c>
      <c r="N8" s="33">
        <v>0</v>
      </c>
      <c r="O8" s="33">
        <v>0.15905863258267397</v>
      </c>
      <c r="P8" s="33">
        <v>5.2444444444444445</v>
      </c>
      <c r="Q8" s="33">
        <v>5.3611111111111107</v>
      </c>
      <c r="R8" s="33">
        <v>0.19364982755122742</v>
      </c>
      <c r="S8" s="33">
        <v>3.8283333333333327</v>
      </c>
      <c r="T8" s="33">
        <v>1.7534444444444444</v>
      </c>
      <c r="U8" s="33">
        <v>0</v>
      </c>
      <c r="V8" s="33">
        <v>0.10191925339825521</v>
      </c>
      <c r="W8" s="33">
        <v>3.7472222222222222</v>
      </c>
      <c r="X8" s="33">
        <v>5.3777777777777782</v>
      </c>
      <c r="Y8" s="33">
        <v>0</v>
      </c>
      <c r="Z8" s="33">
        <v>0.16661594643944005</v>
      </c>
      <c r="AA8" s="33">
        <v>0</v>
      </c>
      <c r="AB8" s="33">
        <v>0</v>
      </c>
      <c r="AC8" s="33">
        <v>0</v>
      </c>
      <c r="AD8" s="33">
        <v>0</v>
      </c>
      <c r="AE8" s="33">
        <v>0</v>
      </c>
      <c r="AF8" s="33">
        <v>0</v>
      </c>
      <c r="AG8" s="33">
        <v>0</v>
      </c>
      <c r="AH8" t="s">
        <v>351</v>
      </c>
      <c r="AI8" s="34">
        <v>5</v>
      </c>
    </row>
    <row r="9" spans="1:35" x14ac:dyDescent="0.25">
      <c r="A9" t="s">
        <v>2364</v>
      </c>
      <c r="B9" t="s">
        <v>1721</v>
      </c>
      <c r="C9" t="s">
        <v>1939</v>
      </c>
      <c r="D9" t="s">
        <v>2293</v>
      </c>
      <c r="E9" s="33">
        <v>68.75555555555556</v>
      </c>
      <c r="F9" s="33">
        <v>1.0444444444444445</v>
      </c>
      <c r="G9" s="33">
        <v>0.33333333333333331</v>
      </c>
      <c r="H9" s="33">
        <v>0</v>
      </c>
      <c r="I9" s="33">
        <v>0.92222222222222228</v>
      </c>
      <c r="J9" s="33">
        <v>0</v>
      </c>
      <c r="K9" s="33">
        <v>1.6444444444444444</v>
      </c>
      <c r="L9" s="33">
        <v>3.4363333333333337</v>
      </c>
      <c r="M9" s="33">
        <v>5.4805555555555552</v>
      </c>
      <c r="N9" s="33">
        <v>0</v>
      </c>
      <c r="O9" s="33">
        <v>7.9710730446024558E-2</v>
      </c>
      <c r="P9" s="33">
        <v>11.929666666666668</v>
      </c>
      <c r="Q9" s="33">
        <v>0</v>
      </c>
      <c r="R9" s="33">
        <v>0.17350840336134454</v>
      </c>
      <c r="S9" s="33">
        <v>2.4257777777777774</v>
      </c>
      <c r="T9" s="33">
        <v>1.9525555555555565</v>
      </c>
      <c r="U9" s="33">
        <v>0</v>
      </c>
      <c r="V9" s="33">
        <v>6.3679702650290895E-2</v>
      </c>
      <c r="W9" s="33">
        <v>3.3262222222222224</v>
      </c>
      <c r="X9" s="33">
        <v>5.6338888888888885</v>
      </c>
      <c r="Y9" s="33">
        <v>0</v>
      </c>
      <c r="Z9" s="33">
        <v>0.13031835811247575</v>
      </c>
      <c r="AA9" s="33">
        <v>0</v>
      </c>
      <c r="AB9" s="33">
        <v>0</v>
      </c>
      <c r="AC9" s="33">
        <v>0</v>
      </c>
      <c r="AD9" s="33">
        <v>0</v>
      </c>
      <c r="AE9" s="33">
        <v>0</v>
      </c>
      <c r="AF9" s="33">
        <v>0</v>
      </c>
      <c r="AG9" s="33">
        <v>0.16666666666666666</v>
      </c>
      <c r="AH9" t="s">
        <v>779</v>
      </c>
      <c r="AI9" s="34">
        <v>5</v>
      </c>
    </row>
    <row r="10" spans="1:35" x14ac:dyDescent="0.25">
      <c r="A10" t="s">
        <v>2364</v>
      </c>
      <c r="B10" t="s">
        <v>1176</v>
      </c>
      <c r="C10" t="s">
        <v>1911</v>
      </c>
      <c r="D10" t="s">
        <v>2260</v>
      </c>
      <c r="E10" s="33">
        <v>101.27777777777777</v>
      </c>
      <c r="F10" s="33">
        <v>5.3888888888888893</v>
      </c>
      <c r="G10" s="33">
        <v>0.57777777777777772</v>
      </c>
      <c r="H10" s="33">
        <v>0.6</v>
      </c>
      <c r="I10" s="33">
        <v>2.6666666666666665</v>
      </c>
      <c r="J10" s="33">
        <v>0</v>
      </c>
      <c r="K10" s="33">
        <v>0</v>
      </c>
      <c r="L10" s="33">
        <v>6.8738888888888887</v>
      </c>
      <c r="M10" s="33">
        <v>0.62222222222222223</v>
      </c>
      <c r="N10" s="33">
        <v>0</v>
      </c>
      <c r="O10" s="33">
        <v>6.1437191442676913E-3</v>
      </c>
      <c r="P10" s="33">
        <v>1.8444444444444446</v>
      </c>
      <c r="Q10" s="33">
        <v>1.5444444444444445</v>
      </c>
      <c r="R10" s="33">
        <v>3.3461327482172253E-2</v>
      </c>
      <c r="S10" s="33">
        <v>5.6657777777777776</v>
      </c>
      <c r="T10" s="33">
        <v>7.9815555555555555</v>
      </c>
      <c r="U10" s="33">
        <v>0</v>
      </c>
      <c r="V10" s="33">
        <v>0.13475150850246845</v>
      </c>
      <c r="W10" s="33">
        <v>3.9372222222222226</v>
      </c>
      <c r="X10" s="33">
        <v>7.9559999999999995</v>
      </c>
      <c r="Y10" s="33">
        <v>0</v>
      </c>
      <c r="Z10" s="33">
        <v>0.11743170597915525</v>
      </c>
      <c r="AA10" s="33">
        <v>0</v>
      </c>
      <c r="AB10" s="33">
        <v>0</v>
      </c>
      <c r="AC10" s="33">
        <v>0</v>
      </c>
      <c r="AD10" s="33">
        <v>0</v>
      </c>
      <c r="AE10" s="33">
        <v>0</v>
      </c>
      <c r="AF10" s="33">
        <v>0</v>
      </c>
      <c r="AG10" s="33">
        <v>0</v>
      </c>
      <c r="AH10" t="s">
        <v>224</v>
      </c>
      <c r="AI10" s="34">
        <v>5</v>
      </c>
    </row>
    <row r="11" spans="1:35" x14ac:dyDescent="0.25">
      <c r="A11" t="s">
        <v>2364</v>
      </c>
      <c r="B11" t="s">
        <v>1879</v>
      </c>
      <c r="C11" t="s">
        <v>2025</v>
      </c>
      <c r="D11" t="s">
        <v>2269</v>
      </c>
      <c r="E11" s="33">
        <v>42.144444444444446</v>
      </c>
      <c r="F11" s="33">
        <v>5.2888888888888888</v>
      </c>
      <c r="G11" s="33">
        <v>0.8666666666666667</v>
      </c>
      <c r="H11" s="33">
        <v>0.28888888888888886</v>
      </c>
      <c r="I11" s="33">
        <v>0.28888888888888886</v>
      </c>
      <c r="J11" s="33">
        <v>0</v>
      </c>
      <c r="K11" s="33">
        <v>0.53333333333333333</v>
      </c>
      <c r="L11" s="33">
        <v>1.3018888888888887</v>
      </c>
      <c r="M11" s="33">
        <v>5.083333333333333</v>
      </c>
      <c r="N11" s="33">
        <v>0</v>
      </c>
      <c r="O11" s="33">
        <v>0.12061692591616134</v>
      </c>
      <c r="P11" s="33">
        <v>4.5361111111111114</v>
      </c>
      <c r="Q11" s="33">
        <v>19.136333333333333</v>
      </c>
      <c r="R11" s="33">
        <v>0.56169786448721326</v>
      </c>
      <c r="S11" s="33">
        <v>2.1014444444444442</v>
      </c>
      <c r="T11" s="33">
        <v>2.2442222222222221</v>
      </c>
      <c r="U11" s="33">
        <v>0</v>
      </c>
      <c r="V11" s="33">
        <v>0.1031136303717374</v>
      </c>
      <c r="W11" s="33">
        <v>1.0657777777777775</v>
      </c>
      <c r="X11" s="33">
        <v>3.3925555555555555</v>
      </c>
      <c r="Y11" s="33">
        <v>0</v>
      </c>
      <c r="Z11" s="33">
        <v>0.10578697600843659</v>
      </c>
      <c r="AA11" s="33">
        <v>0</v>
      </c>
      <c r="AB11" s="33">
        <v>0</v>
      </c>
      <c r="AC11" s="33">
        <v>0</v>
      </c>
      <c r="AD11" s="33">
        <v>0</v>
      </c>
      <c r="AE11" s="33">
        <v>0</v>
      </c>
      <c r="AF11" s="33">
        <v>0</v>
      </c>
      <c r="AG11" s="33">
        <v>0</v>
      </c>
      <c r="AH11" t="s">
        <v>938</v>
      </c>
      <c r="AI11" s="34">
        <v>5</v>
      </c>
    </row>
    <row r="12" spans="1:35" x14ac:dyDescent="0.25">
      <c r="A12" t="s">
        <v>2364</v>
      </c>
      <c r="B12" t="s">
        <v>981</v>
      </c>
      <c r="C12" t="s">
        <v>2033</v>
      </c>
      <c r="D12" t="s">
        <v>2293</v>
      </c>
      <c r="E12" s="33">
        <v>117.68888888888888</v>
      </c>
      <c r="F12" s="33">
        <v>5.2444444444444445</v>
      </c>
      <c r="G12" s="33">
        <v>3.3333333333333333E-2</v>
      </c>
      <c r="H12" s="33">
        <v>0</v>
      </c>
      <c r="I12" s="33">
        <v>1.1666666666666667</v>
      </c>
      <c r="J12" s="33">
        <v>0</v>
      </c>
      <c r="K12" s="33">
        <v>0</v>
      </c>
      <c r="L12" s="33">
        <v>8.7231111111111108</v>
      </c>
      <c r="M12" s="33">
        <v>8.5879999999999974</v>
      </c>
      <c r="N12" s="33">
        <v>0</v>
      </c>
      <c r="O12" s="33">
        <v>7.2972054380664633E-2</v>
      </c>
      <c r="P12" s="33">
        <v>3.911111111111111</v>
      </c>
      <c r="Q12" s="33">
        <v>23.003222222222231</v>
      </c>
      <c r="R12" s="33">
        <v>0.22869052114803634</v>
      </c>
      <c r="S12" s="33">
        <v>5.834666666666668</v>
      </c>
      <c r="T12" s="33">
        <v>14.405111111111115</v>
      </c>
      <c r="U12" s="33">
        <v>0</v>
      </c>
      <c r="V12" s="33">
        <v>0.17197696374622362</v>
      </c>
      <c r="W12" s="33">
        <v>8.5061111111111121</v>
      </c>
      <c r="X12" s="33">
        <v>21.670666666666666</v>
      </c>
      <c r="Y12" s="33">
        <v>0</v>
      </c>
      <c r="Z12" s="33">
        <v>0.25641144259818732</v>
      </c>
      <c r="AA12" s="33">
        <v>0</v>
      </c>
      <c r="AB12" s="33">
        <v>0</v>
      </c>
      <c r="AC12" s="33">
        <v>0</v>
      </c>
      <c r="AD12" s="33">
        <v>0</v>
      </c>
      <c r="AE12" s="33">
        <v>0</v>
      </c>
      <c r="AF12" s="33">
        <v>0</v>
      </c>
      <c r="AG12" s="33">
        <v>0</v>
      </c>
      <c r="AH12" t="s">
        <v>25</v>
      </c>
      <c r="AI12" s="34">
        <v>5</v>
      </c>
    </row>
    <row r="13" spans="1:35" x14ac:dyDescent="0.25">
      <c r="A13" t="s">
        <v>2364</v>
      </c>
      <c r="B13" t="s">
        <v>1584</v>
      </c>
      <c r="C13" t="s">
        <v>1993</v>
      </c>
      <c r="D13" t="s">
        <v>2325</v>
      </c>
      <c r="E13" s="33">
        <v>42.155555555555559</v>
      </c>
      <c r="F13" s="33">
        <v>5.6888888888888891</v>
      </c>
      <c r="G13" s="33">
        <v>8.8888888888888892E-2</v>
      </c>
      <c r="H13" s="33">
        <v>5.5555555555555552E-2</v>
      </c>
      <c r="I13" s="33">
        <v>1.7333333333333334</v>
      </c>
      <c r="J13" s="33">
        <v>0</v>
      </c>
      <c r="K13" s="33">
        <v>0</v>
      </c>
      <c r="L13" s="33">
        <v>1.8970000000000005</v>
      </c>
      <c r="M13" s="33">
        <v>0</v>
      </c>
      <c r="N13" s="33">
        <v>3.9527777777777779</v>
      </c>
      <c r="O13" s="33">
        <v>9.3766473379019499E-2</v>
      </c>
      <c r="P13" s="33">
        <v>1.8888888888888888</v>
      </c>
      <c r="Q13" s="33">
        <v>2.7583333333333333</v>
      </c>
      <c r="R13" s="33">
        <v>0.11023985239852398</v>
      </c>
      <c r="S13" s="33">
        <v>1.5844444444444443</v>
      </c>
      <c r="T13" s="33">
        <v>7.4331111111111117</v>
      </c>
      <c r="U13" s="33">
        <v>0</v>
      </c>
      <c r="V13" s="33">
        <v>0.21391143911439117</v>
      </c>
      <c r="W13" s="33">
        <v>4.9510000000000014</v>
      </c>
      <c r="X13" s="33">
        <v>1.9477777777777783</v>
      </c>
      <c r="Y13" s="33">
        <v>0</v>
      </c>
      <c r="Z13" s="33">
        <v>0.16365050079072224</v>
      </c>
      <c r="AA13" s="33">
        <v>0</v>
      </c>
      <c r="AB13" s="33">
        <v>0</v>
      </c>
      <c r="AC13" s="33">
        <v>0</v>
      </c>
      <c r="AD13" s="33">
        <v>0</v>
      </c>
      <c r="AE13" s="33">
        <v>0</v>
      </c>
      <c r="AF13" s="33">
        <v>0</v>
      </c>
      <c r="AG13" s="33">
        <v>0</v>
      </c>
      <c r="AH13" t="s">
        <v>640</v>
      </c>
      <c r="AI13" s="34">
        <v>5</v>
      </c>
    </row>
    <row r="14" spans="1:35" x14ac:dyDescent="0.25">
      <c r="A14" t="s">
        <v>2364</v>
      </c>
      <c r="B14" t="s">
        <v>1430</v>
      </c>
      <c r="C14" t="s">
        <v>2162</v>
      </c>
      <c r="D14" t="s">
        <v>2327</v>
      </c>
      <c r="E14" s="33">
        <v>63.411111111111111</v>
      </c>
      <c r="F14" s="33">
        <v>5.5111111111111111</v>
      </c>
      <c r="G14" s="33">
        <v>8.8888888888888892E-2</v>
      </c>
      <c r="H14" s="33">
        <v>7.7777777777777779E-2</v>
      </c>
      <c r="I14" s="33">
        <v>1.8888888888888888</v>
      </c>
      <c r="J14" s="33">
        <v>0</v>
      </c>
      <c r="K14" s="33">
        <v>0</v>
      </c>
      <c r="L14" s="33">
        <v>2.0394444444444444</v>
      </c>
      <c r="M14" s="33">
        <v>0</v>
      </c>
      <c r="N14" s="33">
        <v>5.3527777777777779</v>
      </c>
      <c r="O14" s="33">
        <v>8.4413877694059933E-2</v>
      </c>
      <c r="P14" s="33">
        <v>1.5138888888888888</v>
      </c>
      <c r="Q14" s="33">
        <v>4.4777777777777779</v>
      </c>
      <c r="R14" s="33">
        <v>9.448922376029438E-2</v>
      </c>
      <c r="S14" s="33">
        <v>2.0018888888888893</v>
      </c>
      <c r="T14" s="33">
        <v>8.7643333333333331</v>
      </c>
      <c r="U14" s="33">
        <v>0</v>
      </c>
      <c r="V14" s="33">
        <v>0.16978447520588749</v>
      </c>
      <c r="W14" s="33">
        <v>1.9850000000000003</v>
      </c>
      <c r="X14" s="33">
        <v>10.980666666666666</v>
      </c>
      <c r="Y14" s="33">
        <v>0</v>
      </c>
      <c r="Z14" s="33">
        <v>0.20446994918521116</v>
      </c>
      <c r="AA14" s="33">
        <v>0</v>
      </c>
      <c r="AB14" s="33">
        <v>0</v>
      </c>
      <c r="AC14" s="33">
        <v>0</v>
      </c>
      <c r="AD14" s="33">
        <v>0</v>
      </c>
      <c r="AE14" s="33">
        <v>0</v>
      </c>
      <c r="AF14" s="33">
        <v>0</v>
      </c>
      <c r="AG14" s="33">
        <v>0</v>
      </c>
      <c r="AH14" t="s">
        <v>483</v>
      </c>
      <c r="AI14" s="34">
        <v>5</v>
      </c>
    </row>
    <row r="15" spans="1:35" x14ac:dyDescent="0.25">
      <c r="A15" t="s">
        <v>2364</v>
      </c>
      <c r="B15" t="s">
        <v>1155</v>
      </c>
      <c r="C15" t="s">
        <v>1919</v>
      </c>
      <c r="D15" t="s">
        <v>2314</v>
      </c>
      <c r="E15" s="33">
        <v>41.344444444444441</v>
      </c>
      <c r="F15" s="33">
        <v>2.8333333333333335</v>
      </c>
      <c r="G15" s="33">
        <v>8.8888888888888892E-2</v>
      </c>
      <c r="H15" s="33">
        <v>0.3</v>
      </c>
      <c r="I15" s="33">
        <v>0.77777777777777779</v>
      </c>
      <c r="J15" s="33">
        <v>0</v>
      </c>
      <c r="K15" s="33">
        <v>0</v>
      </c>
      <c r="L15" s="33">
        <v>2.8621111111111111</v>
      </c>
      <c r="M15" s="33">
        <v>0</v>
      </c>
      <c r="N15" s="33">
        <v>0</v>
      </c>
      <c r="O15" s="33">
        <v>0</v>
      </c>
      <c r="P15" s="33">
        <v>0</v>
      </c>
      <c r="Q15" s="33">
        <v>3.2388888888888889</v>
      </c>
      <c r="R15" s="33">
        <v>7.8339156140822361E-2</v>
      </c>
      <c r="S15" s="33">
        <v>1.8783333333333334</v>
      </c>
      <c r="T15" s="33">
        <v>9.0978888888888889</v>
      </c>
      <c r="U15" s="33">
        <v>0</v>
      </c>
      <c r="V15" s="33">
        <v>0.26548239720505246</v>
      </c>
      <c r="W15" s="33">
        <v>1.6722222222222223</v>
      </c>
      <c r="X15" s="33">
        <v>4.9803333333333333</v>
      </c>
      <c r="Y15" s="33">
        <v>0</v>
      </c>
      <c r="Z15" s="33">
        <v>0.1609056705186778</v>
      </c>
      <c r="AA15" s="33">
        <v>0</v>
      </c>
      <c r="AB15" s="33">
        <v>0</v>
      </c>
      <c r="AC15" s="33">
        <v>0</v>
      </c>
      <c r="AD15" s="33">
        <v>0</v>
      </c>
      <c r="AE15" s="33">
        <v>0</v>
      </c>
      <c r="AF15" s="33">
        <v>0</v>
      </c>
      <c r="AG15" s="33">
        <v>0</v>
      </c>
      <c r="AH15" t="s">
        <v>202</v>
      </c>
      <c r="AI15" s="34">
        <v>5</v>
      </c>
    </row>
    <row r="16" spans="1:35" x14ac:dyDescent="0.25">
      <c r="A16" t="s">
        <v>2364</v>
      </c>
      <c r="B16" t="s">
        <v>1633</v>
      </c>
      <c r="C16" t="s">
        <v>1919</v>
      </c>
      <c r="D16" t="s">
        <v>2314</v>
      </c>
      <c r="E16" s="33">
        <v>23.388888888888889</v>
      </c>
      <c r="F16" s="33">
        <v>2.7666666666666666</v>
      </c>
      <c r="G16" s="33">
        <v>8.8888888888888892E-2</v>
      </c>
      <c r="H16" s="33">
        <v>0.16666666666666666</v>
      </c>
      <c r="I16" s="33">
        <v>0.81111111111111112</v>
      </c>
      <c r="J16" s="33">
        <v>0</v>
      </c>
      <c r="K16" s="33">
        <v>0</v>
      </c>
      <c r="L16" s="33">
        <v>0.62522222222222235</v>
      </c>
      <c r="M16" s="33">
        <v>0</v>
      </c>
      <c r="N16" s="33">
        <v>0</v>
      </c>
      <c r="O16" s="33">
        <v>0</v>
      </c>
      <c r="P16" s="33">
        <v>0</v>
      </c>
      <c r="Q16" s="33">
        <v>3.661111111111111</v>
      </c>
      <c r="R16" s="33">
        <v>0.15653206650831353</v>
      </c>
      <c r="S16" s="33">
        <v>1.0147777777777778</v>
      </c>
      <c r="T16" s="33">
        <v>3.5243333333333338</v>
      </c>
      <c r="U16" s="33">
        <v>0</v>
      </c>
      <c r="V16" s="33">
        <v>0.19407125890736343</v>
      </c>
      <c r="W16" s="33">
        <v>0.94333333333333336</v>
      </c>
      <c r="X16" s="33">
        <v>3.6753333333333322</v>
      </c>
      <c r="Y16" s="33">
        <v>0</v>
      </c>
      <c r="Z16" s="33">
        <v>0.19747268408551066</v>
      </c>
      <c r="AA16" s="33">
        <v>0</v>
      </c>
      <c r="AB16" s="33">
        <v>0</v>
      </c>
      <c r="AC16" s="33">
        <v>0</v>
      </c>
      <c r="AD16" s="33">
        <v>0</v>
      </c>
      <c r="AE16" s="33">
        <v>0</v>
      </c>
      <c r="AF16" s="33">
        <v>0</v>
      </c>
      <c r="AG16" s="33">
        <v>0</v>
      </c>
      <c r="AH16" t="s">
        <v>690</v>
      </c>
      <c r="AI16" s="34">
        <v>5</v>
      </c>
    </row>
    <row r="17" spans="1:35" x14ac:dyDescent="0.25">
      <c r="A17" t="s">
        <v>2364</v>
      </c>
      <c r="B17" t="s">
        <v>1100</v>
      </c>
      <c r="C17" t="s">
        <v>2016</v>
      </c>
      <c r="D17" t="s">
        <v>2278</v>
      </c>
      <c r="E17" s="33">
        <v>76.955555555555549</v>
      </c>
      <c r="F17" s="33">
        <v>5.6888888888888891</v>
      </c>
      <c r="G17" s="33">
        <v>0.26666666666666666</v>
      </c>
      <c r="H17" s="33">
        <v>0.27999999999999997</v>
      </c>
      <c r="I17" s="33">
        <v>1.6888888888888889</v>
      </c>
      <c r="J17" s="33">
        <v>0</v>
      </c>
      <c r="K17" s="33">
        <v>0</v>
      </c>
      <c r="L17" s="33">
        <v>6.977444444444445</v>
      </c>
      <c r="M17" s="33">
        <v>2.8361111111111112</v>
      </c>
      <c r="N17" s="33">
        <v>0</v>
      </c>
      <c r="O17" s="33">
        <v>3.685388391568005E-2</v>
      </c>
      <c r="P17" s="33">
        <v>4.8416666666666668</v>
      </c>
      <c r="Q17" s="33">
        <v>3.7361111111111112</v>
      </c>
      <c r="R17" s="33">
        <v>0.11146404851285013</v>
      </c>
      <c r="S17" s="33">
        <v>1.9671111111111117</v>
      </c>
      <c r="T17" s="33">
        <v>10.073222222222224</v>
      </c>
      <c r="U17" s="33">
        <v>0</v>
      </c>
      <c r="V17" s="33">
        <v>0.15645827317354899</v>
      </c>
      <c r="W17" s="33">
        <v>2.8666666666666667</v>
      </c>
      <c r="X17" s="33">
        <v>9.0553333333333335</v>
      </c>
      <c r="Y17" s="33">
        <v>0</v>
      </c>
      <c r="Z17" s="33">
        <v>0.15492058908460873</v>
      </c>
      <c r="AA17" s="33">
        <v>0</v>
      </c>
      <c r="AB17" s="33">
        <v>0</v>
      </c>
      <c r="AC17" s="33">
        <v>0</v>
      </c>
      <c r="AD17" s="33">
        <v>0</v>
      </c>
      <c r="AE17" s="33">
        <v>0</v>
      </c>
      <c r="AF17" s="33">
        <v>0</v>
      </c>
      <c r="AG17" s="33">
        <v>0</v>
      </c>
      <c r="AH17" t="s">
        <v>147</v>
      </c>
      <c r="AI17" s="34">
        <v>5</v>
      </c>
    </row>
    <row r="18" spans="1:35" x14ac:dyDescent="0.25">
      <c r="A18" t="s">
        <v>2364</v>
      </c>
      <c r="B18" t="s">
        <v>1251</v>
      </c>
      <c r="C18" t="s">
        <v>2117</v>
      </c>
      <c r="D18" t="s">
        <v>2257</v>
      </c>
      <c r="E18" s="33">
        <v>63.766666666666666</v>
      </c>
      <c r="F18" s="33">
        <v>5.333333333333333</v>
      </c>
      <c r="G18" s="33">
        <v>0.26666666666666666</v>
      </c>
      <c r="H18" s="33">
        <v>0.23000000000000004</v>
      </c>
      <c r="I18" s="33">
        <v>1.5444444444444445</v>
      </c>
      <c r="J18" s="33">
        <v>0</v>
      </c>
      <c r="K18" s="33">
        <v>0</v>
      </c>
      <c r="L18" s="33">
        <v>0.71122222222222231</v>
      </c>
      <c r="M18" s="33">
        <v>0</v>
      </c>
      <c r="N18" s="33">
        <v>10.025</v>
      </c>
      <c r="O18" s="33">
        <v>0.15721380031364349</v>
      </c>
      <c r="P18" s="33">
        <v>6.2249999999999996</v>
      </c>
      <c r="Q18" s="33">
        <v>3.1305555555555555</v>
      </c>
      <c r="R18" s="33">
        <v>0.14671545565429517</v>
      </c>
      <c r="S18" s="33">
        <v>1.3666666666666667</v>
      </c>
      <c r="T18" s="33">
        <v>6.1341111111111104</v>
      </c>
      <c r="U18" s="33">
        <v>0</v>
      </c>
      <c r="V18" s="33">
        <v>0.11762850670848579</v>
      </c>
      <c r="W18" s="33">
        <v>1.9643333333333326</v>
      </c>
      <c r="X18" s="33">
        <v>10.752222222222221</v>
      </c>
      <c r="Y18" s="33">
        <v>0</v>
      </c>
      <c r="Z18" s="33">
        <v>0.19942324446767726</v>
      </c>
      <c r="AA18" s="33">
        <v>0</v>
      </c>
      <c r="AB18" s="33">
        <v>0</v>
      </c>
      <c r="AC18" s="33">
        <v>0</v>
      </c>
      <c r="AD18" s="33">
        <v>0</v>
      </c>
      <c r="AE18" s="33">
        <v>0</v>
      </c>
      <c r="AF18" s="33">
        <v>0</v>
      </c>
      <c r="AG18" s="33">
        <v>0</v>
      </c>
      <c r="AH18" t="s">
        <v>300</v>
      </c>
      <c r="AI18" s="34">
        <v>5</v>
      </c>
    </row>
    <row r="19" spans="1:35" x14ac:dyDescent="0.25">
      <c r="A19" t="s">
        <v>2364</v>
      </c>
      <c r="B19" t="s">
        <v>1765</v>
      </c>
      <c r="C19" t="s">
        <v>2224</v>
      </c>
      <c r="D19" t="s">
        <v>2241</v>
      </c>
      <c r="E19" s="33">
        <v>60.12222222222222</v>
      </c>
      <c r="F19" s="33">
        <v>5.333333333333333</v>
      </c>
      <c r="G19" s="33">
        <v>0.26666666666666666</v>
      </c>
      <c r="H19" s="33">
        <v>0.20833333333333334</v>
      </c>
      <c r="I19" s="33">
        <v>2.6</v>
      </c>
      <c r="J19" s="33">
        <v>0</v>
      </c>
      <c r="K19" s="33">
        <v>0</v>
      </c>
      <c r="L19" s="33">
        <v>2.5951111111111107</v>
      </c>
      <c r="M19" s="33">
        <v>0</v>
      </c>
      <c r="N19" s="33">
        <v>0</v>
      </c>
      <c r="O19" s="33">
        <v>0</v>
      </c>
      <c r="P19" s="33">
        <v>0</v>
      </c>
      <c r="Q19" s="33">
        <v>5.7305555555555552</v>
      </c>
      <c r="R19" s="33">
        <v>9.5315098872666787E-2</v>
      </c>
      <c r="S19" s="33">
        <v>6.4755555555555562</v>
      </c>
      <c r="T19" s="33">
        <v>7.6368888888888904</v>
      </c>
      <c r="U19" s="33">
        <v>0</v>
      </c>
      <c r="V19" s="33">
        <v>0.23472925522084645</v>
      </c>
      <c r="W19" s="33">
        <v>5.4314444444444439</v>
      </c>
      <c r="X19" s="33">
        <v>17.602555555555554</v>
      </c>
      <c r="Y19" s="33">
        <v>0</v>
      </c>
      <c r="Z19" s="33">
        <v>0.38311957124376272</v>
      </c>
      <c r="AA19" s="33">
        <v>0</v>
      </c>
      <c r="AB19" s="33">
        <v>0</v>
      </c>
      <c r="AC19" s="33">
        <v>0</v>
      </c>
      <c r="AD19" s="33">
        <v>0</v>
      </c>
      <c r="AE19" s="33">
        <v>0</v>
      </c>
      <c r="AF19" s="33">
        <v>0</v>
      </c>
      <c r="AG19" s="33">
        <v>0</v>
      </c>
      <c r="AH19" t="s">
        <v>824</v>
      </c>
      <c r="AI19" s="34">
        <v>5</v>
      </c>
    </row>
    <row r="20" spans="1:35" x14ac:dyDescent="0.25">
      <c r="A20" t="s">
        <v>2364</v>
      </c>
      <c r="B20" t="s">
        <v>1031</v>
      </c>
      <c r="C20" t="s">
        <v>2050</v>
      </c>
      <c r="D20" t="s">
        <v>2295</v>
      </c>
      <c r="E20" s="33">
        <v>60.488888888888887</v>
      </c>
      <c r="F20" s="33">
        <v>6.3111111111111109</v>
      </c>
      <c r="G20" s="33">
        <v>0.26666666666666666</v>
      </c>
      <c r="H20" s="33">
        <v>0.26333333333333336</v>
      </c>
      <c r="I20" s="33">
        <v>1.6</v>
      </c>
      <c r="J20" s="33">
        <v>0</v>
      </c>
      <c r="K20" s="33">
        <v>0</v>
      </c>
      <c r="L20" s="33">
        <v>1.8046666666666671</v>
      </c>
      <c r="M20" s="33">
        <v>3.6416666666666666</v>
      </c>
      <c r="N20" s="33">
        <v>0.8833333333333333</v>
      </c>
      <c r="O20" s="33">
        <v>7.4807127112417354E-2</v>
      </c>
      <c r="P20" s="33">
        <v>7.7666666666666666</v>
      </c>
      <c r="Q20" s="33">
        <v>0</v>
      </c>
      <c r="R20" s="33">
        <v>0.12839823659074209</v>
      </c>
      <c r="S20" s="33">
        <v>2.2263333333333333</v>
      </c>
      <c r="T20" s="33">
        <v>13.422777777777778</v>
      </c>
      <c r="U20" s="33">
        <v>0</v>
      </c>
      <c r="V20" s="33">
        <v>0.25871050698016163</v>
      </c>
      <c r="W20" s="33">
        <v>4.9916666666666671</v>
      </c>
      <c r="X20" s="33">
        <v>7.520999999999999</v>
      </c>
      <c r="Y20" s="33">
        <v>0</v>
      </c>
      <c r="Z20" s="33">
        <v>0.20685892725936811</v>
      </c>
      <c r="AA20" s="33">
        <v>0</v>
      </c>
      <c r="AB20" s="33">
        <v>0</v>
      </c>
      <c r="AC20" s="33">
        <v>0</v>
      </c>
      <c r="AD20" s="33">
        <v>0</v>
      </c>
      <c r="AE20" s="33">
        <v>0</v>
      </c>
      <c r="AF20" s="33">
        <v>0</v>
      </c>
      <c r="AG20" s="33">
        <v>0</v>
      </c>
      <c r="AH20" t="s">
        <v>75</v>
      </c>
      <c r="AI20" s="34">
        <v>5</v>
      </c>
    </row>
    <row r="21" spans="1:35" x14ac:dyDescent="0.25">
      <c r="A21" t="s">
        <v>2364</v>
      </c>
      <c r="B21" t="s">
        <v>1513</v>
      </c>
      <c r="C21" t="s">
        <v>2015</v>
      </c>
      <c r="D21" t="s">
        <v>2278</v>
      </c>
      <c r="E21" s="33">
        <v>75.888888888888886</v>
      </c>
      <c r="F21" s="33">
        <v>5.6888888888888891</v>
      </c>
      <c r="G21" s="33">
        <v>0.26666666666666666</v>
      </c>
      <c r="H21" s="33">
        <v>0.27999999999999997</v>
      </c>
      <c r="I21" s="33">
        <v>2.2999999999999998</v>
      </c>
      <c r="J21" s="33">
        <v>0</v>
      </c>
      <c r="K21" s="33">
        <v>0</v>
      </c>
      <c r="L21" s="33">
        <v>3.8046666666666682</v>
      </c>
      <c r="M21" s="33">
        <v>4.5972222222222223</v>
      </c>
      <c r="N21" s="33">
        <v>1.9361111111111111</v>
      </c>
      <c r="O21" s="33">
        <v>8.6090775988286974E-2</v>
      </c>
      <c r="P21" s="33">
        <v>5.0055555555555555</v>
      </c>
      <c r="Q21" s="33">
        <v>3.1944444444444446</v>
      </c>
      <c r="R21" s="33">
        <v>0.10805270863836017</v>
      </c>
      <c r="S21" s="33">
        <v>4.5796666666666672</v>
      </c>
      <c r="T21" s="33">
        <v>7.1185555555555542</v>
      </c>
      <c r="U21" s="33">
        <v>0</v>
      </c>
      <c r="V21" s="33">
        <v>0.15414934114202047</v>
      </c>
      <c r="W21" s="33">
        <v>4.29</v>
      </c>
      <c r="X21" s="33">
        <v>12.402333333333337</v>
      </c>
      <c r="Y21" s="33">
        <v>0</v>
      </c>
      <c r="Z21" s="33">
        <v>0.21995754026354325</v>
      </c>
      <c r="AA21" s="33">
        <v>0</v>
      </c>
      <c r="AB21" s="33">
        <v>0</v>
      </c>
      <c r="AC21" s="33">
        <v>0</v>
      </c>
      <c r="AD21" s="33">
        <v>0</v>
      </c>
      <c r="AE21" s="33">
        <v>0</v>
      </c>
      <c r="AF21" s="33">
        <v>0</v>
      </c>
      <c r="AG21" s="33">
        <v>0</v>
      </c>
      <c r="AH21" t="s">
        <v>568</v>
      </c>
      <c r="AI21" s="34">
        <v>5</v>
      </c>
    </row>
    <row r="22" spans="1:35" x14ac:dyDescent="0.25">
      <c r="A22" t="s">
        <v>2364</v>
      </c>
      <c r="B22" t="s">
        <v>1488</v>
      </c>
      <c r="C22" t="s">
        <v>1910</v>
      </c>
      <c r="D22" t="s">
        <v>2278</v>
      </c>
      <c r="E22" s="33">
        <v>66.5</v>
      </c>
      <c r="F22" s="33">
        <v>5.6888888888888891</v>
      </c>
      <c r="G22" s="33">
        <v>0.26666666666666666</v>
      </c>
      <c r="H22" s="33">
        <v>0.28666666666666668</v>
      </c>
      <c r="I22" s="33">
        <v>1.5444444444444445</v>
      </c>
      <c r="J22" s="33">
        <v>0</v>
      </c>
      <c r="K22" s="33">
        <v>0</v>
      </c>
      <c r="L22" s="33">
        <v>5.8560000000000008</v>
      </c>
      <c r="M22" s="33">
        <v>0</v>
      </c>
      <c r="N22" s="33">
        <v>3.3361111111111112</v>
      </c>
      <c r="O22" s="33">
        <v>5.0167084377610693E-2</v>
      </c>
      <c r="P22" s="33">
        <v>0</v>
      </c>
      <c r="Q22" s="33">
        <v>3.838888888888889</v>
      </c>
      <c r="R22" s="33">
        <v>5.7727652464494572E-2</v>
      </c>
      <c r="S22" s="33">
        <v>1.9379999999999999</v>
      </c>
      <c r="T22" s="33">
        <v>6.8664444444444461</v>
      </c>
      <c r="U22" s="33">
        <v>0</v>
      </c>
      <c r="V22" s="33">
        <v>0.13239766081871346</v>
      </c>
      <c r="W22" s="33">
        <v>3.2333333333333338</v>
      </c>
      <c r="X22" s="33">
        <v>13.48155555555555</v>
      </c>
      <c r="Y22" s="33">
        <v>0</v>
      </c>
      <c r="Z22" s="33">
        <v>0.25135171261487044</v>
      </c>
      <c r="AA22" s="33">
        <v>0</v>
      </c>
      <c r="AB22" s="33">
        <v>0</v>
      </c>
      <c r="AC22" s="33">
        <v>0</v>
      </c>
      <c r="AD22" s="33">
        <v>0</v>
      </c>
      <c r="AE22" s="33">
        <v>0</v>
      </c>
      <c r="AF22" s="33">
        <v>0</v>
      </c>
      <c r="AG22" s="33">
        <v>0</v>
      </c>
      <c r="AH22" t="s">
        <v>543</v>
      </c>
      <c r="AI22" s="34">
        <v>5</v>
      </c>
    </row>
    <row r="23" spans="1:35" x14ac:dyDescent="0.25">
      <c r="A23" t="s">
        <v>2364</v>
      </c>
      <c r="B23" t="s">
        <v>1688</v>
      </c>
      <c r="C23" t="s">
        <v>2210</v>
      </c>
      <c r="D23" t="s">
        <v>2293</v>
      </c>
      <c r="E23" s="33">
        <v>34.055555555555557</v>
      </c>
      <c r="F23" s="33">
        <v>5.6888888888888891</v>
      </c>
      <c r="G23" s="33">
        <v>0.26666666666666666</v>
      </c>
      <c r="H23" s="33">
        <v>0.15</v>
      </c>
      <c r="I23" s="33">
        <v>1.8777777777777778</v>
      </c>
      <c r="J23" s="33">
        <v>0</v>
      </c>
      <c r="K23" s="33">
        <v>0</v>
      </c>
      <c r="L23" s="33">
        <v>5.0902222222222244</v>
      </c>
      <c r="M23" s="33">
        <v>5.0750000000000002</v>
      </c>
      <c r="N23" s="33">
        <v>0</v>
      </c>
      <c r="O23" s="33">
        <v>0.14902120717781403</v>
      </c>
      <c r="P23" s="33">
        <v>0</v>
      </c>
      <c r="Q23" s="33">
        <v>4.5250000000000004</v>
      </c>
      <c r="R23" s="33">
        <v>0.13287112561174552</v>
      </c>
      <c r="S23" s="33">
        <v>9.3802222222222191</v>
      </c>
      <c r="T23" s="33">
        <v>10.288333333333332</v>
      </c>
      <c r="U23" s="33">
        <v>0</v>
      </c>
      <c r="V23" s="33">
        <v>0.57754323001631303</v>
      </c>
      <c r="W23" s="33">
        <v>5.0307777777777778</v>
      </c>
      <c r="X23" s="33">
        <v>7.9073333333333347</v>
      </c>
      <c r="Y23" s="33">
        <v>0</v>
      </c>
      <c r="Z23" s="33">
        <v>0.37991190864600327</v>
      </c>
      <c r="AA23" s="33">
        <v>0</v>
      </c>
      <c r="AB23" s="33">
        <v>0</v>
      </c>
      <c r="AC23" s="33">
        <v>0</v>
      </c>
      <c r="AD23" s="33">
        <v>0</v>
      </c>
      <c r="AE23" s="33">
        <v>0</v>
      </c>
      <c r="AF23" s="33">
        <v>0</v>
      </c>
      <c r="AG23" s="33">
        <v>0</v>
      </c>
      <c r="AH23" t="s">
        <v>746</v>
      </c>
      <c r="AI23" s="34">
        <v>5</v>
      </c>
    </row>
    <row r="24" spans="1:35" x14ac:dyDescent="0.25">
      <c r="A24" t="s">
        <v>2364</v>
      </c>
      <c r="B24" t="s">
        <v>1501</v>
      </c>
      <c r="C24" t="s">
        <v>2131</v>
      </c>
      <c r="D24" t="s">
        <v>2264</v>
      </c>
      <c r="E24" s="33">
        <v>94.87777777777778</v>
      </c>
      <c r="F24" s="33">
        <v>5.6</v>
      </c>
      <c r="G24" s="33">
        <v>0.26666666666666666</v>
      </c>
      <c r="H24" s="33">
        <v>0.35666666666666658</v>
      </c>
      <c r="I24" s="33">
        <v>3.3444444444444446</v>
      </c>
      <c r="J24" s="33">
        <v>0</v>
      </c>
      <c r="K24" s="33">
        <v>0</v>
      </c>
      <c r="L24" s="33">
        <v>6.4367777777777784</v>
      </c>
      <c r="M24" s="33">
        <v>0</v>
      </c>
      <c r="N24" s="33">
        <v>5.6416666666666666</v>
      </c>
      <c r="O24" s="33">
        <v>5.9462466330952098E-2</v>
      </c>
      <c r="P24" s="33">
        <v>6.2</v>
      </c>
      <c r="Q24" s="33">
        <v>5.6944444444444446</v>
      </c>
      <c r="R24" s="33">
        <v>0.1253659679119335</v>
      </c>
      <c r="S24" s="33">
        <v>7.3423333333333343</v>
      </c>
      <c r="T24" s="33">
        <v>7.5791111111111116</v>
      </c>
      <c r="U24" s="33">
        <v>0</v>
      </c>
      <c r="V24" s="33">
        <v>0.15727017215130579</v>
      </c>
      <c r="W24" s="33">
        <v>5.3025555555555552</v>
      </c>
      <c r="X24" s="33">
        <v>12.806333333333338</v>
      </c>
      <c r="Y24" s="33">
        <v>0</v>
      </c>
      <c r="Z24" s="33">
        <v>0.19086544091814031</v>
      </c>
      <c r="AA24" s="33">
        <v>0</v>
      </c>
      <c r="AB24" s="33">
        <v>0</v>
      </c>
      <c r="AC24" s="33">
        <v>0</v>
      </c>
      <c r="AD24" s="33">
        <v>0</v>
      </c>
      <c r="AE24" s="33">
        <v>0</v>
      </c>
      <c r="AF24" s="33">
        <v>0</v>
      </c>
      <c r="AG24" s="33">
        <v>0</v>
      </c>
      <c r="AH24" t="s">
        <v>556</v>
      </c>
      <c r="AI24" s="34">
        <v>5</v>
      </c>
    </row>
    <row r="25" spans="1:35" x14ac:dyDescent="0.25">
      <c r="A25" t="s">
        <v>2364</v>
      </c>
      <c r="B25" t="s">
        <v>1156</v>
      </c>
      <c r="C25" t="s">
        <v>2089</v>
      </c>
      <c r="D25" t="s">
        <v>2278</v>
      </c>
      <c r="E25" s="33">
        <v>96.75555555555556</v>
      </c>
      <c r="F25" s="33">
        <v>7</v>
      </c>
      <c r="G25" s="33">
        <v>0.26666666666666666</v>
      </c>
      <c r="H25" s="33">
        <v>0.33666666666666673</v>
      </c>
      <c r="I25" s="33">
        <v>1.9888888888888889</v>
      </c>
      <c r="J25" s="33">
        <v>0</v>
      </c>
      <c r="K25" s="33">
        <v>0</v>
      </c>
      <c r="L25" s="33">
        <v>2.7567777777777778</v>
      </c>
      <c r="M25" s="33">
        <v>2.1111111111111112</v>
      </c>
      <c r="N25" s="33">
        <v>8.5611111111111118</v>
      </c>
      <c r="O25" s="33">
        <v>0.11030087276067983</v>
      </c>
      <c r="P25" s="33">
        <v>4.2388888888888889</v>
      </c>
      <c r="Q25" s="33">
        <v>7.8194444444444446</v>
      </c>
      <c r="R25" s="33">
        <v>0.12462677997243914</v>
      </c>
      <c r="S25" s="33">
        <v>3.2932222222222207</v>
      </c>
      <c r="T25" s="33">
        <v>18.625333333333337</v>
      </c>
      <c r="U25" s="33">
        <v>0</v>
      </c>
      <c r="V25" s="33">
        <v>0.22653536977491961</v>
      </c>
      <c r="W25" s="33">
        <v>3.6631111111111117</v>
      </c>
      <c r="X25" s="33">
        <v>12.27222222222222</v>
      </c>
      <c r="Y25" s="33">
        <v>0</v>
      </c>
      <c r="Z25" s="33">
        <v>0.16469683050068901</v>
      </c>
      <c r="AA25" s="33">
        <v>0</v>
      </c>
      <c r="AB25" s="33">
        <v>0</v>
      </c>
      <c r="AC25" s="33">
        <v>0</v>
      </c>
      <c r="AD25" s="33">
        <v>0</v>
      </c>
      <c r="AE25" s="33">
        <v>0</v>
      </c>
      <c r="AF25" s="33">
        <v>0</v>
      </c>
      <c r="AG25" s="33">
        <v>0</v>
      </c>
      <c r="AH25" t="s">
        <v>203</v>
      </c>
      <c r="AI25" s="34">
        <v>5</v>
      </c>
    </row>
    <row r="26" spans="1:35" x14ac:dyDescent="0.25">
      <c r="A26" t="s">
        <v>2364</v>
      </c>
      <c r="B26" t="s">
        <v>1712</v>
      </c>
      <c r="C26" t="s">
        <v>1936</v>
      </c>
      <c r="D26" t="s">
        <v>2278</v>
      </c>
      <c r="E26" s="33">
        <v>63.866666666666667</v>
      </c>
      <c r="F26" s="33">
        <v>5.0666666666666664</v>
      </c>
      <c r="G26" s="33">
        <v>0.26666666666666666</v>
      </c>
      <c r="H26" s="33">
        <v>0.2</v>
      </c>
      <c r="I26" s="33">
        <v>2.9</v>
      </c>
      <c r="J26" s="33">
        <v>0</v>
      </c>
      <c r="K26" s="33">
        <v>0</v>
      </c>
      <c r="L26" s="33">
        <v>3.3352222222222219</v>
      </c>
      <c r="M26" s="33">
        <v>0</v>
      </c>
      <c r="N26" s="33">
        <v>5.3055555555555554</v>
      </c>
      <c r="O26" s="33">
        <v>8.3072372999304103E-2</v>
      </c>
      <c r="P26" s="33">
        <v>0</v>
      </c>
      <c r="Q26" s="33">
        <v>6.3083333333333336</v>
      </c>
      <c r="R26" s="33">
        <v>9.8773486430062632E-2</v>
      </c>
      <c r="S26" s="33">
        <v>5.7526666666666664</v>
      </c>
      <c r="T26" s="33">
        <v>8.5797777777777799</v>
      </c>
      <c r="U26" s="33">
        <v>0</v>
      </c>
      <c r="V26" s="33">
        <v>0.22441196938065416</v>
      </c>
      <c r="W26" s="33">
        <v>5.5883333333333329</v>
      </c>
      <c r="X26" s="33">
        <v>14.780222222222225</v>
      </c>
      <c r="Y26" s="33">
        <v>0</v>
      </c>
      <c r="Z26" s="33">
        <v>0.31892310368823945</v>
      </c>
      <c r="AA26" s="33">
        <v>0</v>
      </c>
      <c r="AB26" s="33">
        <v>0</v>
      </c>
      <c r="AC26" s="33">
        <v>0</v>
      </c>
      <c r="AD26" s="33">
        <v>0</v>
      </c>
      <c r="AE26" s="33">
        <v>0</v>
      </c>
      <c r="AF26" s="33">
        <v>0</v>
      </c>
      <c r="AG26" s="33">
        <v>0</v>
      </c>
      <c r="AH26" t="s">
        <v>770</v>
      </c>
      <c r="AI26" s="34">
        <v>5</v>
      </c>
    </row>
    <row r="27" spans="1:35" x14ac:dyDescent="0.25">
      <c r="A27" t="s">
        <v>2364</v>
      </c>
      <c r="B27" t="s">
        <v>1021</v>
      </c>
      <c r="C27" t="s">
        <v>2047</v>
      </c>
      <c r="D27" t="s">
        <v>2297</v>
      </c>
      <c r="E27" s="33">
        <v>68.24444444444444</v>
      </c>
      <c r="F27" s="33">
        <v>5.6888888888888891</v>
      </c>
      <c r="G27" s="33">
        <v>0.26666666666666666</v>
      </c>
      <c r="H27" s="33">
        <v>0.32000000000000006</v>
      </c>
      <c r="I27" s="33">
        <v>1.3555555555555556</v>
      </c>
      <c r="J27" s="33">
        <v>0</v>
      </c>
      <c r="K27" s="33">
        <v>0</v>
      </c>
      <c r="L27" s="33">
        <v>1.1803333333333337</v>
      </c>
      <c r="M27" s="33">
        <v>7.6694444444444443</v>
      </c>
      <c r="N27" s="33">
        <v>0</v>
      </c>
      <c r="O27" s="33">
        <v>0.11238196027352654</v>
      </c>
      <c r="P27" s="33">
        <v>1.4444444444444444</v>
      </c>
      <c r="Q27" s="33">
        <v>7.552777777777778</v>
      </c>
      <c r="R27" s="33">
        <v>0.13183816346466948</v>
      </c>
      <c r="S27" s="33">
        <v>1.7233333333333336</v>
      </c>
      <c r="T27" s="33">
        <v>3.9670000000000014</v>
      </c>
      <c r="U27" s="33">
        <v>0</v>
      </c>
      <c r="V27" s="33">
        <v>8.3381634646694916E-2</v>
      </c>
      <c r="W27" s="33">
        <v>2.9662222222222221</v>
      </c>
      <c r="X27" s="33">
        <v>7.2876666666666656</v>
      </c>
      <c r="Y27" s="33">
        <v>0</v>
      </c>
      <c r="Z27" s="33">
        <v>0.15025236079452947</v>
      </c>
      <c r="AA27" s="33">
        <v>0</v>
      </c>
      <c r="AB27" s="33">
        <v>0</v>
      </c>
      <c r="AC27" s="33">
        <v>0</v>
      </c>
      <c r="AD27" s="33">
        <v>0</v>
      </c>
      <c r="AE27" s="33">
        <v>0</v>
      </c>
      <c r="AF27" s="33">
        <v>0</v>
      </c>
      <c r="AG27" s="33">
        <v>0</v>
      </c>
      <c r="AH27" t="s">
        <v>65</v>
      </c>
      <c r="AI27" s="34">
        <v>5</v>
      </c>
    </row>
    <row r="28" spans="1:35" x14ac:dyDescent="0.25">
      <c r="A28" t="s">
        <v>2364</v>
      </c>
      <c r="B28" t="s">
        <v>1040</v>
      </c>
      <c r="C28" t="s">
        <v>2055</v>
      </c>
      <c r="D28" t="s">
        <v>2296</v>
      </c>
      <c r="E28" s="33">
        <v>68.966666666666669</v>
      </c>
      <c r="F28" s="33">
        <v>5.1444444444444448</v>
      </c>
      <c r="G28" s="33">
        <v>0.26666666666666666</v>
      </c>
      <c r="H28" s="33">
        <v>0.23000000000000004</v>
      </c>
      <c r="I28" s="33">
        <v>2.8666666666666667</v>
      </c>
      <c r="J28" s="33">
        <v>0</v>
      </c>
      <c r="K28" s="33">
        <v>0</v>
      </c>
      <c r="L28" s="33">
        <v>4.5547777777777769</v>
      </c>
      <c r="M28" s="33">
        <v>6.0750000000000002</v>
      </c>
      <c r="N28" s="33">
        <v>0</v>
      </c>
      <c r="O28" s="33">
        <v>8.8086031899468342E-2</v>
      </c>
      <c r="P28" s="33">
        <v>5.1194444444444445</v>
      </c>
      <c r="Q28" s="33">
        <v>4.5638888888888891</v>
      </c>
      <c r="R28" s="33">
        <v>0.1404059932334461</v>
      </c>
      <c r="S28" s="33">
        <v>5.7555555555555555</v>
      </c>
      <c r="T28" s="33">
        <v>10.852888888888886</v>
      </c>
      <c r="U28" s="33">
        <v>0</v>
      </c>
      <c r="V28" s="33">
        <v>0.24081843080393098</v>
      </c>
      <c r="W28" s="33">
        <v>5.7175555555555562</v>
      </c>
      <c r="X28" s="33">
        <v>16.712111111111106</v>
      </c>
      <c r="Y28" s="33">
        <v>0</v>
      </c>
      <c r="Z28" s="33">
        <v>0.32522474625422904</v>
      </c>
      <c r="AA28" s="33">
        <v>0</v>
      </c>
      <c r="AB28" s="33">
        <v>0</v>
      </c>
      <c r="AC28" s="33">
        <v>0</v>
      </c>
      <c r="AD28" s="33">
        <v>0</v>
      </c>
      <c r="AE28" s="33">
        <v>0</v>
      </c>
      <c r="AF28" s="33">
        <v>0</v>
      </c>
      <c r="AG28" s="33">
        <v>0</v>
      </c>
      <c r="AH28" t="s">
        <v>84</v>
      </c>
      <c r="AI28" s="34">
        <v>5</v>
      </c>
    </row>
    <row r="29" spans="1:35" x14ac:dyDescent="0.25">
      <c r="A29" t="s">
        <v>2364</v>
      </c>
      <c r="B29" t="s">
        <v>1336</v>
      </c>
      <c r="C29" t="s">
        <v>1989</v>
      </c>
      <c r="D29" t="s">
        <v>2246</v>
      </c>
      <c r="E29" s="33">
        <v>58.37777777777778</v>
      </c>
      <c r="F29" s="33">
        <v>2.8</v>
      </c>
      <c r="G29" s="33">
        <v>8.8888888888888892E-2</v>
      </c>
      <c r="H29" s="33">
        <v>0.26666666666666666</v>
      </c>
      <c r="I29" s="33">
        <v>1.8444444444444446</v>
      </c>
      <c r="J29" s="33">
        <v>0</v>
      </c>
      <c r="K29" s="33">
        <v>0</v>
      </c>
      <c r="L29" s="33">
        <v>1.2517777777777777</v>
      </c>
      <c r="M29" s="33">
        <v>0</v>
      </c>
      <c r="N29" s="33">
        <v>6.4861111111111107</v>
      </c>
      <c r="O29" s="33">
        <v>0.11110582413399314</v>
      </c>
      <c r="P29" s="33">
        <v>0</v>
      </c>
      <c r="Q29" s="33">
        <v>7.9027777777777777</v>
      </c>
      <c r="R29" s="33">
        <v>0.13537304910544345</v>
      </c>
      <c r="S29" s="33">
        <v>2.0998888888888891</v>
      </c>
      <c r="T29" s="33">
        <v>7.6067777777777801</v>
      </c>
      <c r="U29" s="33">
        <v>0</v>
      </c>
      <c r="V29" s="33">
        <v>0.16627331556909025</v>
      </c>
      <c r="W29" s="33">
        <v>1.6693333333333331</v>
      </c>
      <c r="X29" s="33">
        <v>5.2442222222222235</v>
      </c>
      <c r="Y29" s="33">
        <v>0</v>
      </c>
      <c r="Z29" s="33">
        <v>0.11842786448420253</v>
      </c>
      <c r="AA29" s="33">
        <v>0</v>
      </c>
      <c r="AB29" s="33">
        <v>0</v>
      </c>
      <c r="AC29" s="33">
        <v>0</v>
      </c>
      <c r="AD29" s="33">
        <v>0</v>
      </c>
      <c r="AE29" s="33">
        <v>0</v>
      </c>
      <c r="AF29" s="33">
        <v>0</v>
      </c>
      <c r="AG29" s="33">
        <v>0</v>
      </c>
      <c r="AH29" t="s">
        <v>387</v>
      </c>
      <c r="AI29" s="34">
        <v>5</v>
      </c>
    </row>
    <row r="30" spans="1:35" x14ac:dyDescent="0.25">
      <c r="A30" t="s">
        <v>2364</v>
      </c>
      <c r="B30" t="s">
        <v>1767</v>
      </c>
      <c r="C30" t="s">
        <v>2225</v>
      </c>
      <c r="D30" t="s">
        <v>2246</v>
      </c>
      <c r="E30" s="33">
        <v>46.06666666666667</v>
      </c>
      <c r="F30" s="33">
        <v>2.8</v>
      </c>
      <c r="G30" s="33">
        <v>8.8888888888888892E-2</v>
      </c>
      <c r="H30" s="33">
        <v>0.16666666666666666</v>
      </c>
      <c r="I30" s="33">
        <v>0.78888888888888886</v>
      </c>
      <c r="J30" s="33">
        <v>0</v>
      </c>
      <c r="K30" s="33">
        <v>0</v>
      </c>
      <c r="L30" s="33">
        <v>0.98988888888888893</v>
      </c>
      <c r="M30" s="33">
        <v>4.8055555555555554</v>
      </c>
      <c r="N30" s="33">
        <v>0</v>
      </c>
      <c r="O30" s="33">
        <v>0.10431741437530148</v>
      </c>
      <c r="P30" s="33">
        <v>4.8</v>
      </c>
      <c r="Q30" s="33">
        <v>0</v>
      </c>
      <c r="R30" s="33">
        <v>0.10419681620839362</v>
      </c>
      <c r="S30" s="33">
        <v>2.0176666666666665</v>
      </c>
      <c r="T30" s="33">
        <v>4.7138888888888895</v>
      </c>
      <c r="U30" s="33">
        <v>0</v>
      </c>
      <c r="V30" s="33">
        <v>0.14612638687891943</v>
      </c>
      <c r="W30" s="33">
        <v>1.9552222222222222</v>
      </c>
      <c r="X30" s="33">
        <v>10.58322222222222</v>
      </c>
      <c r="Y30" s="33">
        <v>0</v>
      </c>
      <c r="Z30" s="33">
        <v>0.27218041485769412</v>
      </c>
      <c r="AA30" s="33">
        <v>0</v>
      </c>
      <c r="AB30" s="33">
        <v>0</v>
      </c>
      <c r="AC30" s="33">
        <v>0</v>
      </c>
      <c r="AD30" s="33">
        <v>0</v>
      </c>
      <c r="AE30" s="33">
        <v>0</v>
      </c>
      <c r="AF30" s="33">
        <v>0</v>
      </c>
      <c r="AG30" s="33">
        <v>0</v>
      </c>
      <c r="AH30" t="s">
        <v>826</v>
      </c>
      <c r="AI30" s="34">
        <v>5</v>
      </c>
    </row>
    <row r="31" spans="1:35" x14ac:dyDescent="0.25">
      <c r="A31" t="s">
        <v>2364</v>
      </c>
      <c r="B31" t="s">
        <v>1826</v>
      </c>
      <c r="C31" t="s">
        <v>2140</v>
      </c>
      <c r="D31" t="s">
        <v>2295</v>
      </c>
      <c r="E31" s="33">
        <v>57.144444444444446</v>
      </c>
      <c r="F31" s="33">
        <v>5.6888888888888891</v>
      </c>
      <c r="G31" s="33">
        <v>0.26666666666666666</v>
      </c>
      <c r="H31" s="33">
        <v>0.23000000000000004</v>
      </c>
      <c r="I31" s="33">
        <v>1.4</v>
      </c>
      <c r="J31" s="33">
        <v>0</v>
      </c>
      <c r="K31" s="33">
        <v>0</v>
      </c>
      <c r="L31" s="33">
        <v>1.800555555555555</v>
      </c>
      <c r="M31" s="33">
        <v>5.6888888888888891</v>
      </c>
      <c r="N31" s="33">
        <v>0</v>
      </c>
      <c r="O31" s="33">
        <v>9.9552790200272218E-2</v>
      </c>
      <c r="P31" s="33">
        <v>7.3361111111111112</v>
      </c>
      <c r="Q31" s="33">
        <v>0</v>
      </c>
      <c r="R31" s="33">
        <v>0.12837837837837837</v>
      </c>
      <c r="S31" s="33">
        <v>4.4418888888888883</v>
      </c>
      <c r="T31" s="33">
        <v>6.0120000000000005</v>
      </c>
      <c r="U31" s="33">
        <v>0</v>
      </c>
      <c r="V31" s="33">
        <v>0.1829379739451682</v>
      </c>
      <c r="W31" s="33">
        <v>5.2111111111111104</v>
      </c>
      <c r="X31" s="33">
        <v>3.1933333333333338</v>
      </c>
      <c r="Y31" s="33">
        <v>0</v>
      </c>
      <c r="Z31" s="33">
        <v>0.1470736923974334</v>
      </c>
      <c r="AA31" s="33">
        <v>0</v>
      </c>
      <c r="AB31" s="33">
        <v>0</v>
      </c>
      <c r="AC31" s="33">
        <v>0</v>
      </c>
      <c r="AD31" s="33">
        <v>0</v>
      </c>
      <c r="AE31" s="33">
        <v>0</v>
      </c>
      <c r="AF31" s="33">
        <v>0</v>
      </c>
      <c r="AG31" s="33">
        <v>0</v>
      </c>
      <c r="AH31" t="s">
        <v>885</v>
      </c>
      <c r="AI31" s="34">
        <v>5</v>
      </c>
    </row>
    <row r="32" spans="1:35" x14ac:dyDescent="0.25">
      <c r="A32" t="s">
        <v>2364</v>
      </c>
      <c r="B32" t="s">
        <v>1821</v>
      </c>
      <c r="C32" t="s">
        <v>2074</v>
      </c>
      <c r="D32" t="s">
        <v>2313</v>
      </c>
      <c r="E32" s="33">
        <v>79.588888888888889</v>
      </c>
      <c r="F32" s="33">
        <v>5.4777777777777779</v>
      </c>
      <c r="G32" s="33">
        <v>8.8888888888888892E-2</v>
      </c>
      <c r="H32" s="33">
        <v>0.3</v>
      </c>
      <c r="I32" s="33">
        <v>2.1555555555555554</v>
      </c>
      <c r="J32" s="33">
        <v>0</v>
      </c>
      <c r="K32" s="33">
        <v>0</v>
      </c>
      <c r="L32" s="33">
        <v>2.3550000000000004</v>
      </c>
      <c r="M32" s="33">
        <v>0</v>
      </c>
      <c r="N32" s="33">
        <v>10.6</v>
      </c>
      <c r="O32" s="33">
        <v>0.13318441993578109</v>
      </c>
      <c r="P32" s="33">
        <v>1.6472222222222221</v>
      </c>
      <c r="Q32" s="33">
        <v>5.3250000000000002</v>
      </c>
      <c r="R32" s="33">
        <v>8.7602959653776347E-2</v>
      </c>
      <c r="S32" s="33">
        <v>3.2766666666666668</v>
      </c>
      <c r="T32" s="33">
        <v>10.454222222222219</v>
      </c>
      <c r="U32" s="33">
        <v>0</v>
      </c>
      <c r="V32" s="33">
        <v>0.17252268602540832</v>
      </c>
      <c r="W32" s="33">
        <v>2.9847777777777771</v>
      </c>
      <c r="X32" s="33">
        <v>18.760333333333332</v>
      </c>
      <c r="Y32" s="33">
        <v>0</v>
      </c>
      <c r="Z32" s="33">
        <v>0.27321792545023033</v>
      </c>
      <c r="AA32" s="33">
        <v>0</v>
      </c>
      <c r="AB32" s="33">
        <v>0</v>
      </c>
      <c r="AC32" s="33">
        <v>0</v>
      </c>
      <c r="AD32" s="33">
        <v>0</v>
      </c>
      <c r="AE32" s="33">
        <v>0</v>
      </c>
      <c r="AF32" s="33">
        <v>0</v>
      </c>
      <c r="AG32" s="33">
        <v>0</v>
      </c>
      <c r="AH32" t="s">
        <v>880</v>
      </c>
      <c r="AI32" s="34">
        <v>5</v>
      </c>
    </row>
    <row r="33" spans="1:35" x14ac:dyDescent="0.25">
      <c r="A33" t="s">
        <v>2364</v>
      </c>
      <c r="B33" t="s">
        <v>1677</v>
      </c>
      <c r="C33" t="s">
        <v>2036</v>
      </c>
      <c r="D33" t="s">
        <v>2301</v>
      </c>
      <c r="E33" s="33">
        <v>39.044444444444444</v>
      </c>
      <c r="F33" s="33">
        <v>5.6</v>
      </c>
      <c r="G33" s="33">
        <v>0.26666666666666666</v>
      </c>
      <c r="H33" s="33">
        <v>0.38144444444444442</v>
      </c>
      <c r="I33" s="33">
        <v>1.2444444444444445</v>
      </c>
      <c r="J33" s="33">
        <v>0</v>
      </c>
      <c r="K33" s="33">
        <v>0</v>
      </c>
      <c r="L33" s="33">
        <v>0.48888888888888887</v>
      </c>
      <c r="M33" s="33">
        <v>0</v>
      </c>
      <c r="N33" s="33">
        <v>1.3138888888888889</v>
      </c>
      <c r="O33" s="33">
        <v>3.3651109846328971E-2</v>
      </c>
      <c r="P33" s="33">
        <v>0</v>
      </c>
      <c r="Q33" s="33">
        <v>9.65</v>
      </c>
      <c r="R33" s="33">
        <v>0.24715424018212864</v>
      </c>
      <c r="S33" s="33">
        <v>0.37222222222222223</v>
      </c>
      <c r="T33" s="33">
        <v>4.5</v>
      </c>
      <c r="U33" s="33">
        <v>0</v>
      </c>
      <c r="V33" s="33">
        <v>0.12478656801365964</v>
      </c>
      <c r="W33" s="33">
        <v>5.8555555555555552</v>
      </c>
      <c r="X33" s="33">
        <v>2.3833333333333333</v>
      </c>
      <c r="Y33" s="33">
        <v>0</v>
      </c>
      <c r="Z33" s="33">
        <v>0.2110130904951622</v>
      </c>
      <c r="AA33" s="33">
        <v>0</v>
      </c>
      <c r="AB33" s="33">
        <v>0</v>
      </c>
      <c r="AC33" s="33">
        <v>0</v>
      </c>
      <c r="AD33" s="33">
        <v>0</v>
      </c>
      <c r="AE33" s="33">
        <v>0</v>
      </c>
      <c r="AF33" s="33">
        <v>0</v>
      </c>
      <c r="AG33" s="33">
        <v>0</v>
      </c>
      <c r="AH33" t="s">
        <v>735</v>
      </c>
      <c r="AI33" s="34">
        <v>5</v>
      </c>
    </row>
    <row r="34" spans="1:35" x14ac:dyDescent="0.25">
      <c r="A34" t="s">
        <v>2364</v>
      </c>
      <c r="B34" t="s">
        <v>1447</v>
      </c>
      <c r="C34" t="s">
        <v>1996</v>
      </c>
      <c r="D34" t="s">
        <v>2302</v>
      </c>
      <c r="E34" s="33">
        <v>79.111111111111114</v>
      </c>
      <c r="F34" s="33">
        <v>5.5111111111111111</v>
      </c>
      <c r="G34" s="33">
        <v>0.33333333333333331</v>
      </c>
      <c r="H34" s="33">
        <v>0.31666666666666665</v>
      </c>
      <c r="I34" s="33">
        <v>0</v>
      </c>
      <c r="J34" s="33">
        <v>0</v>
      </c>
      <c r="K34" s="33">
        <v>0</v>
      </c>
      <c r="L34" s="33">
        <v>13.528111111111116</v>
      </c>
      <c r="M34" s="33">
        <v>5.7777777777777777</v>
      </c>
      <c r="N34" s="33">
        <v>5.6888888888888891</v>
      </c>
      <c r="O34" s="33">
        <v>0.14494382022471911</v>
      </c>
      <c r="P34" s="33">
        <v>5.1338888888888894</v>
      </c>
      <c r="Q34" s="33">
        <v>7.0028888888888874</v>
      </c>
      <c r="R34" s="33">
        <v>0.1534143258426966</v>
      </c>
      <c r="S34" s="33">
        <v>6.517888888888888</v>
      </c>
      <c r="T34" s="33">
        <v>5.9034444444444425</v>
      </c>
      <c r="U34" s="33">
        <v>8</v>
      </c>
      <c r="V34" s="33">
        <v>0.25813483146067412</v>
      </c>
      <c r="W34" s="33">
        <v>4.1494444444444447</v>
      </c>
      <c r="X34" s="33">
        <v>0</v>
      </c>
      <c r="Y34" s="33">
        <v>0</v>
      </c>
      <c r="Z34" s="33">
        <v>5.2450842696629217E-2</v>
      </c>
      <c r="AA34" s="33">
        <v>0</v>
      </c>
      <c r="AB34" s="33">
        <v>0</v>
      </c>
      <c r="AC34" s="33">
        <v>0</v>
      </c>
      <c r="AD34" s="33">
        <v>0</v>
      </c>
      <c r="AE34" s="33">
        <v>0</v>
      </c>
      <c r="AF34" s="33">
        <v>0</v>
      </c>
      <c r="AG34" s="33">
        <v>0</v>
      </c>
      <c r="AH34" t="s">
        <v>501</v>
      </c>
      <c r="AI34" s="34">
        <v>5</v>
      </c>
    </row>
    <row r="35" spans="1:35" x14ac:dyDescent="0.25">
      <c r="A35" t="s">
        <v>2364</v>
      </c>
      <c r="B35" t="s">
        <v>1702</v>
      </c>
      <c r="C35" t="s">
        <v>2051</v>
      </c>
      <c r="D35" t="s">
        <v>2278</v>
      </c>
      <c r="E35" s="33">
        <v>75.555555555555557</v>
      </c>
      <c r="F35" s="33">
        <v>5.6888888888888891</v>
      </c>
      <c r="G35" s="33">
        <v>1.1555555555555554</v>
      </c>
      <c r="H35" s="33">
        <v>0.57777777777777772</v>
      </c>
      <c r="I35" s="33">
        <v>1.5444444444444445</v>
      </c>
      <c r="J35" s="33">
        <v>0</v>
      </c>
      <c r="K35" s="33">
        <v>0</v>
      </c>
      <c r="L35" s="33">
        <v>4.9444444444444455</v>
      </c>
      <c r="M35" s="33">
        <v>5.3</v>
      </c>
      <c r="N35" s="33">
        <v>5.1555555555555559</v>
      </c>
      <c r="O35" s="33">
        <v>0.13838235294117646</v>
      </c>
      <c r="P35" s="33">
        <v>5.4666666666666668</v>
      </c>
      <c r="Q35" s="33">
        <v>13.245777777777777</v>
      </c>
      <c r="R35" s="33">
        <v>0.24766470588235293</v>
      </c>
      <c r="S35" s="33">
        <v>3.3436666666666661</v>
      </c>
      <c r="T35" s="33">
        <v>9.5708888888888897</v>
      </c>
      <c r="U35" s="33">
        <v>0</v>
      </c>
      <c r="V35" s="33">
        <v>0.17092794117647059</v>
      </c>
      <c r="W35" s="33">
        <v>3.533555555555556</v>
      </c>
      <c r="X35" s="33">
        <v>12.812555555555559</v>
      </c>
      <c r="Y35" s="33">
        <v>0</v>
      </c>
      <c r="Z35" s="33">
        <v>0.21634558823529415</v>
      </c>
      <c r="AA35" s="33">
        <v>0</v>
      </c>
      <c r="AB35" s="33">
        <v>0</v>
      </c>
      <c r="AC35" s="33">
        <v>0</v>
      </c>
      <c r="AD35" s="33">
        <v>0</v>
      </c>
      <c r="AE35" s="33">
        <v>0</v>
      </c>
      <c r="AF35" s="33">
        <v>0</v>
      </c>
      <c r="AG35" s="33">
        <v>0</v>
      </c>
      <c r="AH35" t="s">
        <v>760</v>
      </c>
      <c r="AI35" s="34">
        <v>5</v>
      </c>
    </row>
    <row r="36" spans="1:35" x14ac:dyDescent="0.25">
      <c r="A36" t="s">
        <v>2364</v>
      </c>
      <c r="B36" t="s">
        <v>1471</v>
      </c>
      <c r="C36" t="s">
        <v>2100</v>
      </c>
      <c r="D36" t="s">
        <v>2302</v>
      </c>
      <c r="E36" s="33">
        <v>70.844444444444449</v>
      </c>
      <c r="F36" s="33">
        <v>4.9777777777777779</v>
      </c>
      <c r="G36" s="33">
        <v>0.33333333333333331</v>
      </c>
      <c r="H36" s="33">
        <v>0.23333333333333334</v>
      </c>
      <c r="I36" s="33">
        <v>0</v>
      </c>
      <c r="J36" s="33">
        <v>0</v>
      </c>
      <c r="K36" s="33">
        <v>0</v>
      </c>
      <c r="L36" s="33">
        <v>0.80222222222222228</v>
      </c>
      <c r="M36" s="33">
        <v>5.333333333333333</v>
      </c>
      <c r="N36" s="33">
        <v>11.2</v>
      </c>
      <c r="O36" s="33">
        <v>0.233375156838143</v>
      </c>
      <c r="P36" s="33">
        <v>1.9051111111111112</v>
      </c>
      <c r="Q36" s="33">
        <v>7.7476666666666674</v>
      </c>
      <c r="R36" s="33">
        <v>0.13625313676286074</v>
      </c>
      <c r="S36" s="33">
        <v>9.6976666666666667</v>
      </c>
      <c r="T36" s="33">
        <v>7.1308888888888902</v>
      </c>
      <c r="U36" s="33">
        <v>8.9666666666666668</v>
      </c>
      <c r="V36" s="33">
        <v>0.36411072772898367</v>
      </c>
      <c r="W36" s="33">
        <v>2.9614444444444441</v>
      </c>
      <c r="X36" s="33">
        <v>0</v>
      </c>
      <c r="Y36" s="33">
        <v>0</v>
      </c>
      <c r="Z36" s="33">
        <v>4.1802070263488075E-2</v>
      </c>
      <c r="AA36" s="33">
        <v>0</v>
      </c>
      <c r="AB36" s="33">
        <v>0</v>
      </c>
      <c r="AC36" s="33">
        <v>0</v>
      </c>
      <c r="AD36" s="33">
        <v>0</v>
      </c>
      <c r="AE36" s="33">
        <v>0</v>
      </c>
      <c r="AF36" s="33">
        <v>0</v>
      </c>
      <c r="AG36" s="33">
        <v>0</v>
      </c>
      <c r="AH36" t="s">
        <v>526</v>
      </c>
      <c r="AI36" s="34">
        <v>5</v>
      </c>
    </row>
    <row r="37" spans="1:35" x14ac:dyDescent="0.25">
      <c r="A37" t="s">
        <v>2364</v>
      </c>
      <c r="B37" t="s">
        <v>1608</v>
      </c>
      <c r="C37" t="s">
        <v>2025</v>
      </c>
      <c r="D37" t="s">
        <v>2269</v>
      </c>
      <c r="E37" s="33">
        <v>101.1</v>
      </c>
      <c r="F37" s="33">
        <v>5.2</v>
      </c>
      <c r="G37" s="33">
        <v>0</v>
      </c>
      <c r="H37" s="33">
        <v>0.4777777777777778</v>
      </c>
      <c r="I37" s="33">
        <v>0</v>
      </c>
      <c r="J37" s="33">
        <v>0</v>
      </c>
      <c r="K37" s="33">
        <v>0.57777777777777772</v>
      </c>
      <c r="L37" s="33">
        <v>3.8430000000000009</v>
      </c>
      <c r="M37" s="33">
        <v>0</v>
      </c>
      <c r="N37" s="33">
        <v>5.3778888888888909</v>
      </c>
      <c r="O37" s="33">
        <v>5.3193757555775385E-2</v>
      </c>
      <c r="P37" s="33">
        <v>6.1671111111111108</v>
      </c>
      <c r="Q37" s="33">
        <v>17.993444444444449</v>
      </c>
      <c r="R37" s="33">
        <v>0.23897681063853177</v>
      </c>
      <c r="S37" s="33">
        <v>14.478888888888887</v>
      </c>
      <c r="T37" s="33">
        <v>4.2717777777777775</v>
      </c>
      <c r="U37" s="33">
        <v>0</v>
      </c>
      <c r="V37" s="33">
        <v>0.18546653478404218</v>
      </c>
      <c r="W37" s="33">
        <v>1.1818888888888888</v>
      </c>
      <c r="X37" s="33">
        <v>9.9245555555555498</v>
      </c>
      <c r="Y37" s="33">
        <v>0</v>
      </c>
      <c r="Z37" s="33">
        <v>0.10985602813495983</v>
      </c>
      <c r="AA37" s="33">
        <v>0</v>
      </c>
      <c r="AB37" s="33">
        <v>0</v>
      </c>
      <c r="AC37" s="33">
        <v>0</v>
      </c>
      <c r="AD37" s="33">
        <v>0</v>
      </c>
      <c r="AE37" s="33">
        <v>0</v>
      </c>
      <c r="AF37" s="33">
        <v>0</v>
      </c>
      <c r="AG37" s="33">
        <v>0</v>
      </c>
      <c r="AH37" t="s">
        <v>665</v>
      </c>
      <c r="AI37" s="34">
        <v>5</v>
      </c>
    </row>
    <row r="38" spans="1:35" x14ac:dyDescent="0.25">
      <c r="A38" t="s">
        <v>2364</v>
      </c>
      <c r="B38" t="s">
        <v>1107</v>
      </c>
      <c r="C38" t="s">
        <v>1980</v>
      </c>
      <c r="D38" t="s">
        <v>2306</v>
      </c>
      <c r="E38" s="33">
        <v>67.022222222222226</v>
      </c>
      <c r="F38" s="33">
        <v>5.1555555555555559</v>
      </c>
      <c r="G38" s="33">
        <v>0.34444444444444444</v>
      </c>
      <c r="H38" s="33">
        <v>0.25</v>
      </c>
      <c r="I38" s="33">
        <v>4.8</v>
      </c>
      <c r="J38" s="33">
        <v>0</v>
      </c>
      <c r="K38" s="33">
        <v>0.2</v>
      </c>
      <c r="L38" s="33">
        <v>5.7593333333333341</v>
      </c>
      <c r="M38" s="33">
        <v>8.8333333333333339</v>
      </c>
      <c r="N38" s="33">
        <v>0</v>
      </c>
      <c r="O38" s="33">
        <v>0.1317970822281167</v>
      </c>
      <c r="P38" s="33">
        <v>0</v>
      </c>
      <c r="Q38" s="33">
        <v>13.147222222222222</v>
      </c>
      <c r="R38" s="33">
        <v>0.19616213527851459</v>
      </c>
      <c r="S38" s="33">
        <v>4.1994444444444445</v>
      </c>
      <c r="T38" s="33">
        <v>3.2027777777777779</v>
      </c>
      <c r="U38" s="33">
        <v>0</v>
      </c>
      <c r="V38" s="33">
        <v>0.11044429708222812</v>
      </c>
      <c r="W38" s="33">
        <v>3.643555555555555</v>
      </c>
      <c r="X38" s="33">
        <v>6.8672222222222219</v>
      </c>
      <c r="Y38" s="33">
        <v>1.6666666666666667</v>
      </c>
      <c r="Z38" s="33">
        <v>0.1816926392572944</v>
      </c>
      <c r="AA38" s="33">
        <v>0</v>
      </c>
      <c r="AB38" s="33">
        <v>0</v>
      </c>
      <c r="AC38" s="33">
        <v>0</v>
      </c>
      <c r="AD38" s="33">
        <v>0</v>
      </c>
      <c r="AE38" s="33">
        <v>28.233333333333334</v>
      </c>
      <c r="AF38" s="33">
        <v>0</v>
      </c>
      <c r="AG38" s="33">
        <v>0.2</v>
      </c>
      <c r="AH38" t="s">
        <v>154</v>
      </c>
      <c r="AI38" s="34">
        <v>5</v>
      </c>
    </row>
    <row r="39" spans="1:35" x14ac:dyDescent="0.25">
      <c r="A39" t="s">
        <v>2364</v>
      </c>
      <c r="B39" t="s">
        <v>972</v>
      </c>
      <c r="C39" t="s">
        <v>1905</v>
      </c>
      <c r="D39" t="s">
        <v>2296</v>
      </c>
      <c r="E39" s="33">
        <v>89.544444444444451</v>
      </c>
      <c r="F39" s="33">
        <v>5.6</v>
      </c>
      <c r="G39" s="33">
        <v>0</v>
      </c>
      <c r="H39" s="33">
        <v>0</v>
      </c>
      <c r="I39" s="33">
        <v>3.1666666666666665</v>
      </c>
      <c r="J39" s="33">
        <v>0</v>
      </c>
      <c r="K39" s="33">
        <v>0</v>
      </c>
      <c r="L39" s="33">
        <v>6.3388888888888886</v>
      </c>
      <c r="M39" s="33">
        <v>0</v>
      </c>
      <c r="N39" s="33">
        <v>5.7138888888888886</v>
      </c>
      <c r="O39" s="33">
        <v>6.3810646482193811E-2</v>
      </c>
      <c r="P39" s="33">
        <v>5.0194444444444448</v>
      </c>
      <c r="Q39" s="33">
        <v>8.4972222222222218</v>
      </c>
      <c r="R39" s="33">
        <v>0.15094924928651196</v>
      </c>
      <c r="S39" s="33">
        <v>7.9305555555555554</v>
      </c>
      <c r="T39" s="33">
        <v>8.1583333333333332</v>
      </c>
      <c r="U39" s="33">
        <v>0</v>
      </c>
      <c r="V39" s="33">
        <v>0.17967489762997887</v>
      </c>
      <c r="W39" s="33">
        <v>6.1805555555555554</v>
      </c>
      <c r="X39" s="33">
        <v>24.113888888888887</v>
      </c>
      <c r="Y39" s="33">
        <v>4.4666666666666668</v>
      </c>
      <c r="Z39" s="33">
        <v>0.38819952847747857</v>
      </c>
      <c r="AA39" s="33">
        <v>0</v>
      </c>
      <c r="AB39" s="33">
        <v>0</v>
      </c>
      <c r="AC39" s="33">
        <v>0</v>
      </c>
      <c r="AD39" s="33">
        <v>0</v>
      </c>
      <c r="AE39" s="33">
        <v>0</v>
      </c>
      <c r="AF39" s="33">
        <v>0</v>
      </c>
      <c r="AG39" s="33">
        <v>0</v>
      </c>
      <c r="AH39" t="s">
        <v>16</v>
      </c>
      <c r="AI39" s="34">
        <v>5</v>
      </c>
    </row>
    <row r="40" spans="1:35" x14ac:dyDescent="0.25">
      <c r="A40" t="s">
        <v>2364</v>
      </c>
      <c r="B40" t="s">
        <v>1672</v>
      </c>
      <c r="C40" t="s">
        <v>2104</v>
      </c>
      <c r="D40" t="s">
        <v>2273</v>
      </c>
      <c r="E40" s="33">
        <v>64.666666666666671</v>
      </c>
      <c r="F40" s="33">
        <v>3.4333333333333331</v>
      </c>
      <c r="G40" s="33">
        <v>0</v>
      </c>
      <c r="H40" s="33">
        <v>0.37222222222222223</v>
      </c>
      <c r="I40" s="33">
        <v>1.711111111111111</v>
      </c>
      <c r="J40" s="33">
        <v>0</v>
      </c>
      <c r="K40" s="33">
        <v>0</v>
      </c>
      <c r="L40" s="33">
        <v>0.58877777777777762</v>
      </c>
      <c r="M40" s="33">
        <v>5.8944444444444448</v>
      </c>
      <c r="N40" s="33">
        <v>0.86111111111111116</v>
      </c>
      <c r="O40" s="33">
        <v>0.10446735395189004</v>
      </c>
      <c r="P40" s="33">
        <v>3.0222222222222221</v>
      </c>
      <c r="Q40" s="33">
        <v>8.1833333333333336</v>
      </c>
      <c r="R40" s="33">
        <v>0.17328178694158075</v>
      </c>
      <c r="S40" s="33">
        <v>0.55999999999999994</v>
      </c>
      <c r="T40" s="33">
        <v>3.8801111111111122</v>
      </c>
      <c r="U40" s="33">
        <v>0</v>
      </c>
      <c r="V40" s="33">
        <v>6.866151202749142E-2</v>
      </c>
      <c r="W40" s="33">
        <v>1.0593333333333335</v>
      </c>
      <c r="X40" s="33">
        <v>5.3983333333333352</v>
      </c>
      <c r="Y40" s="33">
        <v>0</v>
      </c>
      <c r="Z40" s="33">
        <v>9.9860824742268053E-2</v>
      </c>
      <c r="AA40" s="33">
        <v>0</v>
      </c>
      <c r="AB40" s="33">
        <v>0</v>
      </c>
      <c r="AC40" s="33">
        <v>0</v>
      </c>
      <c r="AD40" s="33">
        <v>0</v>
      </c>
      <c r="AE40" s="33">
        <v>0</v>
      </c>
      <c r="AF40" s="33">
        <v>0</v>
      </c>
      <c r="AG40" s="33">
        <v>0</v>
      </c>
      <c r="AH40" t="s">
        <v>730</v>
      </c>
      <c r="AI40" s="34">
        <v>5</v>
      </c>
    </row>
    <row r="41" spans="1:35" x14ac:dyDescent="0.25">
      <c r="A41" t="s">
        <v>2364</v>
      </c>
      <c r="B41" t="s">
        <v>1150</v>
      </c>
      <c r="C41" t="s">
        <v>1970</v>
      </c>
      <c r="D41" t="s">
        <v>2266</v>
      </c>
      <c r="E41" s="33">
        <v>74.155555555555551</v>
      </c>
      <c r="F41" s="33">
        <v>5.6888888888888891</v>
      </c>
      <c r="G41" s="33">
        <v>0.51111111111111107</v>
      </c>
      <c r="H41" s="33">
        <v>0.40111111111111103</v>
      </c>
      <c r="I41" s="33">
        <v>2.3444444444444446</v>
      </c>
      <c r="J41" s="33">
        <v>0</v>
      </c>
      <c r="K41" s="33">
        <v>0</v>
      </c>
      <c r="L41" s="33">
        <v>5.3198888888888893</v>
      </c>
      <c r="M41" s="33">
        <v>6.4845555555555556</v>
      </c>
      <c r="N41" s="33">
        <v>2.4322222222222218</v>
      </c>
      <c r="O41" s="33">
        <v>0.12024423134551994</v>
      </c>
      <c r="P41" s="33">
        <v>5.1194444444444445</v>
      </c>
      <c r="Q41" s="33">
        <v>3.9943333333333335</v>
      </c>
      <c r="R41" s="33">
        <v>0.12290080910997903</v>
      </c>
      <c r="S41" s="33">
        <v>3.1196666666666659</v>
      </c>
      <c r="T41" s="33">
        <v>1.145777777777778</v>
      </c>
      <c r="U41" s="33">
        <v>0</v>
      </c>
      <c r="V41" s="33">
        <v>5.7520227749475579E-2</v>
      </c>
      <c r="W41" s="33">
        <v>2.6239999999999997</v>
      </c>
      <c r="X41" s="33">
        <v>10.407999999999998</v>
      </c>
      <c r="Y41" s="33">
        <v>0</v>
      </c>
      <c r="Z41" s="33">
        <v>0.17573868744381177</v>
      </c>
      <c r="AA41" s="33">
        <v>0</v>
      </c>
      <c r="AB41" s="33">
        <v>0</v>
      </c>
      <c r="AC41" s="33">
        <v>0</v>
      </c>
      <c r="AD41" s="33">
        <v>0</v>
      </c>
      <c r="AE41" s="33">
        <v>0</v>
      </c>
      <c r="AF41" s="33">
        <v>0</v>
      </c>
      <c r="AG41" s="33">
        <v>0</v>
      </c>
      <c r="AH41" t="s">
        <v>197</v>
      </c>
      <c r="AI41" s="34">
        <v>5</v>
      </c>
    </row>
    <row r="42" spans="1:35" x14ac:dyDescent="0.25">
      <c r="A42" t="s">
        <v>2364</v>
      </c>
      <c r="B42" t="s">
        <v>1105</v>
      </c>
      <c r="C42" t="s">
        <v>2078</v>
      </c>
      <c r="D42" t="s">
        <v>2282</v>
      </c>
      <c r="E42" s="33">
        <v>72.5</v>
      </c>
      <c r="F42" s="33">
        <v>5.6888888888888891</v>
      </c>
      <c r="G42" s="33">
        <v>0.33333333333333331</v>
      </c>
      <c r="H42" s="33">
        <v>0.37000000000000005</v>
      </c>
      <c r="I42" s="33">
        <v>2.3444444444444446</v>
      </c>
      <c r="J42" s="33">
        <v>0</v>
      </c>
      <c r="K42" s="33">
        <v>0</v>
      </c>
      <c r="L42" s="33">
        <v>4.3451111111111116</v>
      </c>
      <c r="M42" s="33">
        <v>5.6</v>
      </c>
      <c r="N42" s="33">
        <v>0</v>
      </c>
      <c r="O42" s="33">
        <v>7.7241379310344818E-2</v>
      </c>
      <c r="P42" s="33">
        <v>5.4888888888888889</v>
      </c>
      <c r="Q42" s="33">
        <v>11.047222222222222</v>
      </c>
      <c r="R42" s="33">
        <v>0.22808429118773946</v>
      </c>
      <c r="S42" s="33">
        <v>2.3111111111111109</v>
      </c>
      <c r="T42" s="33">
        <v>4.1302222222222209</v>
      </c>
      <c r="U42" s="33">
        <v>0</v>
      </c>
      <c r="V42" s="33">
        <v>8.8845977011494229E-2</v>
      </c>
      <c r="W42" s="33">
        <v>3.0642222222222224</v>
      </c>
      <c r="X42" s="33">
        <v>6.0838888888888869</v>
      </c>
      <c r="Y42" s="33">
        <v>0</v>
      </c>
      <c r="Z42" s="33">
        <v>0.12618084291187737</v>
      </c>
      <c r="AA42" s="33">
        <v>0</v>
      </c>
      <c r="AB42" s="33">
        <v>0</v>
      </c>
      <c r="AC42" s="33">
        <v>0</v>
      </c>
      <c r="AD42" s="33">
        <v>0</v>
      </c>
      <c r="AE42" s="33">
        <v>0</v>
      </c>
      <c r="AF42" s="33">
        <v>0</v>
      </c>
      <c r="AG42" s="33">
        <v>0</v>
      </c>
      <c r="AH42" t="s">
        <v>152</v>
      </c>
      <c r="AI42" s="34">
        <v>5</v>
      </c>
    </row>
    <row r="43" spans="1:35" x14ac:dyDescent="0.25">
      <c r="A43" t="s">
        <v>2364</v>
      </c>
      <c r="B43" t="s">
        <v>1292</v>
      </c>
      <c r="C43" t="s">
        <v>2019</v>
      </c>
      <c r="D43" t="s">
        <v>2295</v>
      </c>
      <c r="E43" s="33">
        <v>59.855555555555554</v>
      </c>
      <c r="F43" s="33">
        <v>5.1555555555555559</v>
      </c>
      <c r="G43" s="33">
        <v>0.66666666666666663</v>
      </c>
      <c r="H43" s="33">
        <v>0.42722222222222228</v>
      </c>
      <c r="I43" s="33">
        <v>1.6666666666666667</v>
      </c>
      <c r="J43" s="33">
        <v>0</v>
      </c>
      <c r="K43" s="33">
        <v>0</v>
      </c>
      <c r="L43" s="33">
        <v>0.94044444444444464</v>
      </c>
      <c r="M43" s="33">
        <v>5.5111111111111111</v>
      </c>
      <c r="N43" s="33">
        <v>0</v>
      </c>
      <c r="O43" s="33">
        <v>9.2073510302580291E-2</v>
      </c>
      <c r="P43" s="33">
        <v>2.4387777777777773</v>
      </c>
      <c r="Q43" s="33">
        <v>3.911111111111111</v>
      </c>
      <c r="R43" s="33">
        <v>0.10608687581214032</v>
      </c>
      <c r="S43" s="33">
        <v>1.7091111111111112</v>
      </c>
      <c r="T43" s="33">
        <v>2.0516666666666663</v>
      </c>
      <c r="U43" s="33">
        <v>0</v>
      </c>
      <c r="V43" s="33">
        <v>6.2830889177649896E-2</v>
      </c>
      <c r="W43" s="33">
        <v>0.80566666666666675</v>
      </c>
      <c r="X43" s="33">
        <v>8.1068888888888893</v>
      </c>
      <c r="Y43" s="33">
        <v>0</v>
      </c>
      <c r="Z43" s="33">
        <v>0.14890105810284018</v>
      </c>
      <c r="AA43" s="33">
        <v>0</v>
      </c>
      <c r="AB43" s="33">
        <v>0</v>
      </c>
      <c r="AC43" s="33">
        <v>0</v>
      </c>
      <c r="AD43" s="33">
        <v>0</v>
      </c>
      <c r="AE43" s="33">
        <v>0</v>
      </c>
      <c r="AF43" s="33">
        <v>0</v>
      </c>
      <c r="AG43" s="33">
        <v>0</v>
      </c>
      <c r="AH43" t="s">
        <v>342</v>
      </c>
      <c r="AI43" s="34">
        <v>5</v>
      </c>
    </row>
    <row r="44" spans="1:35" x14ac:dyDescent="0.25">
      <c r="A44" t="s">
        <v>2364</v>
      </c>
      <c r="B44" t="s">
        <v>1070</v>
      </c>
      <c r="C44" t="s">
        <v>2064</v>
      </c>
      <c r="D44" t="s">
        <v>2311</v>
      </c>
      <c r="E44" s="33">
        <v>82.3</v>
      </c>
      <c r="F44" s="33">
        <v>5.2444444444444445</v>
      </c>
      <c r="G44" s="33">
        <v>0.9</v>
      </c>
      <c r="H44" s="33">
        <v>0.41888888888888892</v>
      </c>
      <c r="I44" s="33">
        <v>2.1</v>
      </c>
      <c r="J44" s="33">
        <v>0</v>
      </c>
      <c r="K44" s="33">
        <v>0</v>
      </c>
      <c r="L44" s="33">
        <v>3.1825555555555565</v>
      </c>
      <c r="M44" s="33">
        <v>6.1055555555555552</v>
      </c>
      <c r="N44" s="33">
        <v>0</v>
      </c>
      <c r="O44" s="33">
        <v>7.4186580261914409E-2</v>
      </c>
      <c r="P44" s="33">
        <v>3.9806666666666666</v>
      </c>
      <c r="Q44" s="33">
        <v>5.8587777777777772</v>
      </c>
      <c r="R44" s="33">
        <v>0.11955582557040638</v>
      </c>
      <c r="S44" s="33">
        <v>5.2911111111111095</v>
      </c>
      <c r="T44" s="33">
        <v>13.144111111111108</v>
      </c>
      <c r="U44" s="33">
        <v>0</v>
      </c>
      <c r="V44" s="33">
        <v>0.22400027001485079</v>
      </c>
      <c r="W44" s="33">
        <v>3.6111111111111098</v>
      </c>
      <c r="X44" s="33">
        <v>12.714555555555553</v>
      </c>
      <c r="Y44" s="33">
        <v>0</v>
      </c>
      <c r="Z44" s="33">
        <v>0.19836776022681243</v>
      </c>
      <c r="AA44" s="33">
        <v>0</v>
      </c>
      <c r="AB44" s="33">
        <v>0</v>
      </c>
      <c r="AC44" s="33">
        <v>0</v>
      </c>
      <c r="AD44" s="33">
        <v>0</v>
      </c>
      <c r="AE44" s="33">
        <v>0</v>
      </c>
      <c r="AF44" s="33">
        <v>0</v>
      </c>
      <c r="AG44" s="33">
        <v>0</v>
      </c>
      <c r="AH44" t="s">
        <v>115</v>
      </c>
      <c r="AI44" s="34">
        <v>5</v>
      </c>
    </row>
    <row r="45" spans="1:35" x14ac:dyDescent="0.25">
      <c r="A45" t="s">
        <v>2364</v>
      </c>
      <c r="B45" t="s">
        <v>1291</v>
      </c>
      <c r="C45" t="s">
        <v>1927</v>
      </c>
      <c r="D45" t="s">
        <v>2248</v>
      </c>
      <c r="E45" s="33">
        <v>102.4</v>
      </c>
      <c r="F45" s="33">
        <v>5.4222222222222225</v>
      </c>
      <c r="G45" s="33">
        <v>1.0333333333333334</v>
      </c>
      <c r="H45" s="33">
        <v>0.5477777777777777</v>
      </c>
      <c r="I45" s="33">
        <v>0.84444444444444444</v>
      </c>
      <c r="J45" s="33">
        <v>0</v>
      </c>
      <c r="K45" s="33">
        <v>0</v>
      </c>
      <c r="L45" s="33">
        <v>1.69</v>
      </c>
      <c r="M45" s="33">
        <v>2.3194444444444446</v>
      </c>
      <c r="N45" s="33">
        <v>5.3972222222222221</v>
      </c>
      <c r="O45" s="33">
        <v>7.5358072916666657E-2</v>
      </c>
      <c r="P45" s="33">
        <v>4.552888888888889</v>
      </c>
      <c r="Q45" s="33">
        <v>10.380555555555556</v>
      </c>
      <c r="R45" s="33">
        <v>0.14583441840277778</v>
      </c>
      <c r="S45" s="33">
        <v>4.8596666666666657</v>
      </c>
      <c r="T45" s="33">
        <v>7.0342222222222244</v>
      </c>
      <c r="U45" s="33">
        <v>0</v>
      </c>
      <c r="V45" s="33">
        <v>0.11615125868055556</v>
      </c>
      <c r="W45" s="33">
        <v>1.044</v>
      </c>
      <c r="X45" s="33">
        <v>9.956222222222225</v>
      </c>
      <c r="Y45" s="33">
        <v>0</v>
      </c>
      <c r="Z45" s="33">
        <v>0.10742404513888891</v>
      </c>
      <c r="AA45" s="33">
        <v>0</v>
      </c>
      <c r="AB45" s="33">
        <v>0</v>
      </c>
      <c r="AC45" s="33">
        <v>0</v>
      </c>
      <c r="AD45" s="33">
        <v>0</v>
      </c>
      <c r="AE45" s="33">
        <v>8.9111111111111114</v>
      </c>
      <c r="AF45" s="33">
        <v>0</v>
      </c>
      <c r="AG45" s="33">
        <v>0</v>
      </c>
      <c r="AH45" t="s">
        <v>341</v>
      </c>
      <c r="AI45" s="34">
        <v>5</v>
      </c>
    </row>
    <row r="46" spans="1:35" x14ac:dyDescent="0.25">
      <c r="A46" t="s">
        <v>2364</v>
      </c>
      <c r="B46" t="s">
        <v>1346</v>
      </c>
      <c r="C46" t="s">
        <v>1916</v>
      </c>
      <c r="D46" t="s">
        <v>2275</v>
      </c>
      <c r="E46" s="33">
        <v>77.411111111111111</v>
      </c>
      <c r="F46" s="33">
        <v>5.6</v>
      </c>
      <c r="G46" s="33">
        <v>0.72222222222222221</v>
      </c>
      <c r="H46" s="33">
        <v>0.42888888888888882</v>
      </c>
      <c r="I46" s="33">
        <v>3.4333333333333331</v>
      </c>
      <c r="J46" s="33">
        <v>0</v>
      </c>
      <c r="K46" s="33">
        <v>0</v>
      </c>
      <c r="L46" s="33">
        <v>2.2979999999999992</v>
      </c>
      <c r="M46" s="33">
        <v>1.875</v>
      </c>
      <c r="N46" s="33">
        <v>3.5055555555555555</v>
      </c>
      <c r="O46" s="33">
        <v>6.9506243720396155E-2</v>
      </c>
      <c r="P46" s="33">
        <v>5.3444444444444441</v>
      </c>
      <c r="Q46" s="33">
        <v>5.822222222222222</v>
      </c>
      <c r="R46" s="33">
        <v>0.14425147122147264</v>
      </c>
      <c r="S46" s="33">
        <v>2.7276666666666678</v>
      </c>
      <c r="T46" s="33">
        <v>7.621888888888888</v>
      </c>
      <c r="U46" s="33">
        <v>0</v>
      </c>
      <c r="V46" s="33">
        <v>0.13369599540691834</v>
      </c>
      <c r="W46" s="33">
        <v>4.7989999999999986</v>
      </c>
      <c r="X46" s="33">
        <v>9.8754444444444474</v>
      </c>
      <c r="Y46" s="33">
        <v>0</v>
      </c>
      <c r="Z46" s="33">
        <v>0.18956509257930246</v>
      </c>
      <c r="AA46" s="33">
        <v>0</v>
      </c>
      <c r="AB46" s="33">
        <v>0</v>
      </c>
      <c r="AC46" s="33">
        <v>0</v>
      </c>
      <c r="AD46" s="33">
        <v>0</v>
      </c>
      <c r="AE46" s="33">
        <v>0</v>
      </c>
      <c r="AF46" s="33">
        <v>0</v>
      </c>
      <c r="AG46" s="33">
        <v>0</v>
      </c>
      <c r="AH46" t="s">
        <v>397</v>
      </c>
      <c r="AI46" s="34">
        <v>5</v>
      </c>
    </row>
    <row r="47" spans="1:35" x14ac:dyDescent="0.25">
      <c r="A47" t="s">
        <v>2364</v>
      </c>
      <c r="B47" t="s">
        <v>1283</v>
      </c>
      <c r="C47" t="s">
        <v>1912</v>
      </c>
      <c r="D47" t="s">
        <v>2316</v>
      </c>
      <c r="E47" s="33">
        <v>75.155555555555551</v>
      </c>
      <c r="F47" s="33">
        <v>5.6888888888888891</v>
      </c>
      <c r="G47" s="33">
        <v>0.46666666666666667</v>
      </c>
      <c r="H47" s="33">
        <v>0.48888888888888887</v>
      </c>
      <c r="I47" s="33">
        <v>4.3555555555555552</v>
      </c>
      <c r="J47" s="33">
        <v>0</v>
      </c>
      <c r="K47" s="33">
        <v>0</v>
      </c>
      <c r="L47" s="33">
        <v>4.3741111111111115</v>
      </c>
      <c r="M47" s="33">
        <v>5.2444444444444445</v>
      </c>
      <c r="N47" s="33">
        <v>4.7416666666666663</v>
      </c>
      <c r="O47" s="33">
        <v>0.1328725606150207</v>
      </c>
      <c r="P47" s="33">
        <v>5.3583333333333334</v>
      </c>
      <c r="Q47" s="33">
        <v>27.318888888888885</v>
      </c>
      <c r="R47" s="33">
        <v>0.43479450029568301</v>
      </c>
      <c r="S47" s="33">
        <v>3.9564444444444442</v>
      </c>
      <c r="T47" s="33">
        <v>5.8857777777777791</v>
      </c>
      <c r="U47" s="33">
        <v>0</v>
      </c>
      <c r="V47" s="33">
        <v>0.13095801301005322</v>
      </c>
      <c r="W47" s="33">
        <v>4.4263333333333339</v>
      </c>
      <c r="X47" s="33">
        <v>6.8202222222222213</v>
      </c>
      <c r="Y47" s="33">
        <v>0</v>
      </c>
      <c r="Z47" s="33">
        <v>0.149643701951508</v>
      </c>
      <c r="AA47" s="33">
        <v>0</v>
      </c>
      <c r="AB47" s="33">
        <v>0</v>
      </c>
      <c r="AC47" s="33">
        <v>0</v>
      </c>
      <c r="AD47" s="33">
        <v>0</v>
      </c>
      <c r="AE47" s="33">
        <v>28.122222222222224</v>
      </c>
      <c r="AF47" s="33">
        <v>0</v>
      </c>
      <c r="AG47" s="33">
        <v>0</v>
      </c>
      <c r="AH47" t="s">
        <v>333</v>
      </c>
      <c r="AI47" s="34">
        <v>5</v>
      </c>
    </row>
    <row r="48" spans="1:35" x14ac:dyDescent="0.25">
      <c r="A48" t="s">
        <v>2364</v>
      </c>
      <c r="B48" t="s">
        <v>1282</v>
      </c>
      <c r="C48" t="s">
        <v>2128</v>
      </c>
      <c r="D48" t="s">
        <v>2261</v>
      </c>
      <c r="E48" s="33">
        <v>59.911111111111111</v>
      </c>
      <c r="F48" s="33">
        <v>5.0777777777777775</v>
      </c>
      <c r="G48" s="33">
        <v>0.32222222222222224</v>
      </c>
      <c r="H48" s="33">
        <v>0.36888888888888893</v>
      </c>
      <c r="I48" s="33">
        <v>1.6333333333333333</v>
      </c>
      <c r="J48" s="33">
        <v>0</v>
      </c>
      <c r="K48" s="33">
        <v>0</v>
      </c>
      <c r="L48" s="33">
        <v>3.2097777777777763</v>
      </c>
      <c r="M48" s="33">
        <v>2.9333333333333331</v>
      </c>
      <c r="N48" s="33">
        <v>0</v>
      </c>
      <c r="O48" s="33">
        <v>4.8961424332344211E-2</v>
      </c>
      <c r="P48" s="33">
        <v>5.0305555555555559</v>
      </c>
      <c r="Q48" s="33">
        <v>1.6201111111111111</v>
      </c>
      <c r="R48" s="33">
        <v>0.11100890207715133</v>
      </c>
      <c r="S48" s="33">
        <v>1.4973333333333332</v>
      </c>
      <c r="T48" s="33">
        <v>4.5116666666666658</v>
      </c>
      <c r="U48" s="33">
        <v>0</v>
      </c>
      <c r="V48" s="33">
        <v>0.10029859050445102</v>
      </c>
      <c r="W48" s="33">
        <v>5.0266666666666655</v>
      </c>
      <c r="X48" s="33">
        <v>3.3449999999999993</v>
      </c>
      <c r="Y48" s="33">
        <v>0</v>
      </c>
      <c r="Z48" s="33">
        <v>0.13973479228486643</v>
      </c>
      <c r="AA48" s="33">
        <v>0</v>
      </c>
      <c r="AB48" s="33">
        <v>0</v>
      </c>
      <c r="AC48" s="33">
        <v>0</v>
      </c>
      <c r="AD48" s="33">
        <v>0</v>
      </c>
      <c r="AE48" s="33">
        <v>0</v>
      </c>
      <c r="AF48" s="33">
        <v>0</v>
      </c>
      <c r="AG48" s="33">
        <v>0</v>
      </c>
      <c r="AH48" t="s">
        <v>332</v>
      </c>
      <c r="AI48" s="34">
        <v>5</v>
      </c>
    </row>
    <row r="49" spans="1:35" x14ac:dyDescent="0.25">
      <c r="A49" t="s">
        <v>2364</v>
      </c>
      <c r="B49" t="s">
        <v>1181</v>
      </c>
      <c r="C49" t="s">
        <v>1951</v>
      </c>
      <c r="D49" t="s">
        <v>2287</v>
      </c>
      <c r="E49" s="33">
        <v>57.2</v>
      </c>
      <c r="F49" s="33">
        <v>5.6888888888888891</v>
      </c>
      <c r="G49" s="33">
        <v>0.18888888888888888</v>
      </c>
      <c r="H49" s="33">
        <v>0.37222222222222223</v>
      </c>
      <c r="I49" s="33">
        <v>2.5666666666666669</v>
      </c>
      <c r="J49" s="33">
        <v>0</v>
      </c>
      <c r="K49" s="33">
        <v>0</v>
      </c>
      <c r="L49" s="33">
        <v>3.8047777777777787</v>
      </c>
      <c r="M49" s="33">
        <v>0.88888888888888884</v>
      </c>
      <c r="N49" s="33">
        <v>0</v>
      </c>
      <c r="O49" s="33">
        <v>1.5540015540015538E-2</v>
      </c>
      <c r="P49" s="33">
        <v>1.7694444444444444</v>
      </c>
      <c r="Q49" s="33">
        <v>5.024111111111111</v>
      </c>
      <c r="R49" s="33">
        <v>0.11876845376845376</v>
      </c>
      <c r="S49" s="33">
        <v>2.7771111111111111</v>
      </c>
      <c r="T49" s="33">
        <v>6.5628888888888861</v>
      </c>
      <c r="U49" s="33">
        <v>0</v>
      </c>
      <c r="V49" s="33">
        <v>0.16328671328671321</v>
      </c>
      <c r="W49" s="33">
        <v>2.1066666666666669</v>
      </c>
      <c r="X49" s="33">
        <v>9.8871111111111123</v>
      </c>
      <c r="Y49" s="33">
        <v>0</v>
      </c>
      <c r="Z49" s="33">
        <v>0.20968142968142969</v>
      </c>
      <c r="AA49" s="33">
        <v>0</v>
      </c>
      <c r="AB49" s="33">
        <v>0</v>
      </c>
      <c r="AC49" s="33">
        <v>0</v>
      </c>
      <c r="AD49" s="33">
        <v>0</v>
      </c>
      <c r="AE49" s="33">
        <v>31.488888888888887</v>
      </c>
      <c r="AF49" s="33">
        <v>0</v>
      </c>
      <c r="AG49" s="33">
        <v>0</v>
      </c>
      <c r="AH49" t="s">
        <v>229</v>
      </c>
      <c r="AI49" s="34">
        <v>5</v>
      </c>
    </row>
    <row r="50" spans="1:35" x14ac:dyDescent="0.25">
      <c r="A50" t="s">
        <v>2364</v>
      </c>
      <c r="B50" t="s">
        <v>1136</v>
      </c>
      <c r="C50" t="s">
        <v>1973</v>
      </c>
      <c r="D50" t="s">
        <v>2317</v>
      </c>
      <c r="E50" s="33">
        <v>77.144444444444446</v>
      </c>
      <c r="F50" s="33">
        <v>5.6888888888888891</v>
      </c>
      <c r="G50" s="33">
        <v>0.9555555555555556</v>
      </c>
      <c r="H50" s="33">
        <v>0.39222222222222225</v>
      </c>
      <c r="I50" s="33">
        <v>1.1888888888888889</v>
      </c>
      <c r="J50" s="33">
        <v>0</v>
      </c>
      <c r="K50" s="33">
        <v>0</v>
      </c>
      <c r="L50" s="33">
        <v>3.3725555555555551</v>
      </c>
      <c r="M50" s="33">
        <v>1.4694444444444446</v>
      </c>
      <c r="N50" s="33">
        <v>0</v>
      </c>
      <c r="O50" s="33">
        <v>1.904796197609103E-2</v>
      </c>
      <c r="P50" s="33">
        <v>5.2138888888888886</v>
      </c>
      <c r="Q50" s="33">
        <v>3.6194444444444445</v>
      </c>
      <c r="R50" s="33">
        <v>0.11450381679389311</v>
      </c>
      <c r="S50" s="33">
        <v>1.9452222222222215</v>
      </c>
      <c r="T50" s="33">
        <v>5.3711111111111105</v>
      </c>
      <c r="U50" s="33">
        <v>0</v>
      </c>
      <c r="V50" s="33">
        <v>9.4839406596572071E-2</v>
      </c>
      <c r="W50" s="33">
        <v>1.0707777777777781</v>
      </c>
      <c r="X50" s="33">
        <v>9.42566666666667</v>
      </c>
      <c r="Y50" s="33">
        <v>0</v>
      </c>
      <c r="Z50" s="33">
        <v>0.13606222094195597</v>
      </c>
      <c r="AA50" s="33">
        <v>0</v>
      </c>
      <c r="AB50" s="33">
        <v>0</v>
      </c>
      <c r="AC50" s="33">
        <v>0</v>
      </c>
      <c r="AD50" s="33">
        <v>0</v>
      </c>
      <c r="AE50" s="33">
        <v>0</v>
      </c>
      <c r="AF50" s="33">
        <v>0</v>
      </c>
      <c r="AG50" s="33">
        <v>0</v>
      </c>
      <c r="AH50" t="s">
        <v>183</v>
      </c>
      <c r="AI50" s="34">
        <v>5</v>
      </c>
    </row>
    <row r="51" spans="1:35" x14ac:dyDescent="0.25">
      <c r="A51" t="s">
        <v>2364</v>
      </c>
      <c r="B51" t="s">
        <v>1183</v>
      </c>
      <c r="C51" t="s">
        <v>1911</v>
      </c>
      <c r="D51" t="s">
        <v>2260</v>
      </c>
      <c r="E51" s="33">
        <v>29.233333333333334</v>
      </c>
      <c r="F51" s="33">
        <v>4.2666666666666666</v>
      </c>
      <c r="G51" s="33">
        <v>0.3</v>
      </c>
      <c r="H51" s="33">
        <v>0.20611111111111111</v>
      </c>
      <c r="I51" s="33">
        <v>2.4</v>
      </c>
      <c r="J51" s="33">
        <v>0</v>
      </c>
      <c r="K51" s="33">
        <v>0</v>
      </c>
      <c r="L51" s="33">
        <v>2.0604444444444447</v>
      </c>
      <c r="M51" s="33">
        <v>5.6888888888888891</v>
      </c>
      <c r="N51" s="33">
        <v>0</v>
      </c>
      <c r="O51" s="33">
        <v>0.19460281261877613</v>
      </c>
      <c r="P51" s="33">
        <v>0</v>
      </c>
      <c r="Q51" s="33">
        <v>0</v>
      </c>
      <c r="R51" s="33">
        <v>0</v>
      </c>
      <c r="S51" s="33">
        <v>2.0714444444444444</v>
      </c>
      <c r="T51" s="33">
        <v>2.5277777777777777</v>
      </c>
      <c r="U51" s="33">
        <v>0</v>
      </c>
      <c r="V51" s="33">
        <v>0.15732801216267578</v>
      </c>
      <c r="W51" s="33">
        <v>1.1818888888888885</v>
      </c>
      <c r="X51" s="33">
        <v>6.099444444444444</v>
      </c>
      <c r="Y51" s="33">
        <v>0</v>
      </c>
      <c r="Z51" s="33">
        <v>0.24907639680729757</v>
      </c>
      <c r="AA51" s="33">
        <v>0</v>
      </c>
      <c r="AB51" s="33">
        <v>0</v>
      </c>
      <c r="AC51" s="33">
        <v>0</v>
      </c>
      <c r="AD51" s="33">
        <v>0</v>
      </c>
      <c r="AE51" s="33">
        <v>5.0555555555555554</v>
      </c>
      <c r="AF51" s="33">
        <v>0</v>
      </c>
      <c r="AG51" s="33">
        <v>0</v>
      </c>
      <c r="AH51" t="s">
        <v>231</v>
      </c>
      <c r="AI51" s="34">
        <v>5</v>
      </c>
    </row>
    <row r="52" spans="1:35" x14ac:dyDescent="0.25">
      <c r="A52" t="s">
        <v>2364</v>
      </c>
      <c r="B52" t="s">
        <v>1314</v>
      </c>
      <c r="C52" t="s">
        <v>2140</v>
      </c>
      <c r="D52" t="s">
        <v>2295</v>
      </c>
      <c r="E52" s="33">
        <v>99.077777777777783</v>
      </c>
      <c r="F52" s="33">
        <v>5.6888888888888891</v>
      </c>
      <c r="G52" s="33">
        <v>1.3333333333333333</v>
      </c>
      <c r="H52" s="33">
        <v>0.66333333333333333</v>
      </c>
      <c r="I52" s="33">
        <v>5.0888888888888886</v>
      </c>
      <c r="J52" s="33">
        <v>0</v>
      </c>
      <c r="K52" s="33">
        <v>0</v>
      </c>
      <c r="L52" s="33">
        <v>2.7457777777777768</v>
      </c>
      <c r="M52" s="33">
        <v>0</v>
      </c>
      <c r="N52" s="33">
        <v>5.5322222222222219</v>
      </c>
      <c r="O52" s="33">
        <v>5.5837164965795667E-2</v>
      </c>
      <c r="P52" s="33">
        <v>5.2444444444444445</v>
      </c>
      <c r="Q52" s="33">
        <v>20.054888888888886</v>
      </c>
      <c r="R52" s="33">
        <v>0.25534821128182117</v>
      </c>
      <c r="S52" s="33">
        <v>2.1293333333333333</v>
      </c>
      <c r="T52" s="33">
        <v>4.8809999999999993</v>
      </c>
      <c r="U52" s="33">
        <v>0</v>
      </c>
      <c r="V52" s="33">
        <v>7.0755859594033854E-2</v>
      </c>
      <c r="W52" s="33">
        <v>2.2028888888888889</v>
      </c>
      <c r="X52" s="33">
        <v>8.823444444444446</v>
      </c>
      <c r="Y52" s="33">
        <v>0</v>
      </c>
      <c r="Z52" s="33">
        <v>0.11128967141415276</v>
      </c>
      <c r="AA52" s="33">
        <v>0</v>
      </c>
      <c r="AB52" s="33">
        <v>0</v>
      </c>
      <c r="AC52" s="33">
        <v>0</v>
      </c>
      <c r="AD52" s="33">
        <v>0</v>
      </c>
      <c r="AE52" s="33">
        <v>0</v>
      </c>
      <c r="AF52" s="33">
        <v>0</v>
      </c>
      <c r="AG52" s="33">
        <v>0</v>
      </c>
      <c r="AH52" t="s">
        <v>364</v>
      </c>
      <c r="AI52" s="34">
        <v>5</v>
      </c>
    </row>
    <row r="53" spans="1:35" x14ac:dyDescent="0.25">
      <c r="A53" t="s">
        <v>2364</v>
      </c>
      <c r="B53" t="s">
        <v>1313</v>
      </c>
      <c r="C53" t="s">
        <v>2139</v>
      </c>
      <c r="D53" t="s">
        <v>2296</v>
      </c>
      <c r="E53" s="33">
        <v>54.866666666666667</v>
      </c>
      <c r="F53" s="33">
        <v>5.6888888888888891</v>
      </c>
      <c r="G53" s="33">
        <v>0.66666666666666663</v>
      </c>
      <c r="H53" s="33">
        <v>0.39277777777777778</v>
      </c>
      <c r="I53" s="33">
        <v>1.6111111111111112</v>
      </c>
      <c r="J53" s="33">
        <v>0</v>
      </c>
      <c r="K53" s="33">
        <v>0</v>
      </c>
      <c r="L53" s="33">
        <v>2.4202222222222223</v>
      </c>
      <c r="M53" s="33">
        <v>1.0888888888888888</v>
      </c>
      <c r="N53" s="33">
        <v>4.8826666666666663</v>
      </c>
      <c r="O53" s="33">
        <v>0.10883758606723368</v>
      </c>
      <c r="P53" s="33">
        <v>5.6166666666666663</v>
      </c>
      <c r="Q53" s="33">
        <v>4.2164444444444449</v>
      </c>
      <c r="R53" s="33">
        <v>0.1792183070068854</v>
      </c>
      <c r="S53" s="33">
        <v>1.2725555555555557</v>
      </c>
      <c r="T53" s="33">
        <v>4.2148888888888907</v>
      </c>
      <c r="U53" s="33">
        <v>0</v>
      </c>
      <c r="V53" s="33">
        <v>0.10001417577966792</v>
      </c>
      <c r="W53" s="33">
        <v>5.5835555555555549</v>
      </c>
      <c r="X53" s="33">
        <v>4.1595555555555555</v>
      </c>
      <c r="Y53" s="33">
        <v>0</v>
      </c>
      <c r="Z53" s="33">
        <v>0.17757796678817334</v>
      </c>
      <c r="AA53" s="33">
        <v>0</v>
      </c>
      <c r="AB53" s="33">
        <v>0</v>
      </c>
      <c r="AC53" s="33">
        <v>0</v>
      </c>
      <c r="AD53" s="33">
        <v>0</v>
      </c>
      <c r="AE53" s="33">
        <v>5.5111111111111111</v>
      </c>
      <c r="AF53" s="33">
        <v>0</v>
      </c>
      <c r="AG53" s="33">
        <v>0</v>
      </c>
      <c r="AH53" t="s">
        <v>363</v>
      </c>
      <c r="AI53" s="34">
        <v>5</v>
      </c>
    </row>
    <row r="54" spans="1:35" x14ac:dyDescent="0.25">
      <c r="A54" t="s">
        <v>2364</v>
      </c>
      <c r="B54" t="s">
        <v>1537</v>
      </c>
      <c r="C54" t="s">
        <v>1975</v>
      </c>
      <c r="D54" t="s">
        <v>2287</v>
      </c>
      <c r="E54" s="33">
        <v>57.511111111111113</v>
      </c>
      <c r="F54" s="33">
        <v>2.4</v>
      </c>
      <c r="G54" s="33">
        <v>0.6</v>
      </c>
      <c r="H54" s="33">
        <v>0.33333333333333331</v>
      </c>
      <c r="I54" s="33">
        <v>1.0888888888888888</v>
      </c>
      <c r="J54" s="33">
        <v>0</v>
      </c>
      <c r="K54" s="33">
        <v>0</v>
      </c>
      <c r="L54" s="33">
        <v>1.274777777777778</v>
      </c>
      <c r="M54" s="33">
        <v>5.5111111111111111</v>
      </c>
      <c r="N54" s="33">
        <v>0</v>
      </c>
      <c r="O54" s="33">
        <v>9.5826893353941262E-2</v>
      </c>
      <c r="P54" s="33">
        <v>5.6625555555555565</v>
      </c>
      <c r="Q54" s="33">
        <v>7.3363333333333332</v>
      </c>
      <c r="R54" s="33">
        <v>0.22602395672333847</v>
      </c>
      <c r="S54" s="33">
        <v>5.0793333333333335</v>
      </c>
      <c r="T54" s="33">
        <v>6.0706666666666669</v>
      </c>
      <c r="U54" s="33">
        <v>0</v>
      </c>
      <c r="V54" s="33">
        <v>0.19387557959814528</v>
      </c>
      <c r="W54" s="33">
        <v>1.9401111111111113</v>
      </c>
      <c r="X54" s="33">
        <v>7.3486666666666665</v>
      </c>
      <c r="Y54" s="33">
        <v>0</v>
      </c>
      <c r="Z54" s="33">
        <v>0.16151275115919628</v>
      </c>
      <c r="AA54" s="33">
        <v>0</v>
      </c>
      <c r="AB54" s="33">
        <v>0</v>
      </c>
      <c r="AC54" s="33">
        <v>0</v>
      </c>
      <c r="AD54" s="33">
        <v>0</v>
      </c>
      <c r="AE54" s="33">
        <v>0</v>
      </c>
      <c r="AF54" s="33">
        <v>0</v>
      </c>
      <c r="AG54" s="33">
        <v>0</v>
      </c>
      <c r="AH54" t="s">
        <v>592</v>
      </c>
      <c r="AI54" s="34">
        <v>5</v>
      </c>
    </row>
    <row r="55" spans="1:35" x14ac:dyDescent="0.25">
      <c r="A55" t="s">
        <v>2364</v>
      </c>
      <c r="B55" t="s">
        <v>1166</v>
      </c>
      <c r="C55" t="s">
        <v>2093</v>
      </c>
      <c r="D55" t="s">
        <v>2255</v>
      </c>
      <c r="E55" s="33">
        <v>55.222222222222221</v>
      </c>
      <c r="F55" s="33">
        <v>6.1333333333333337</v>
      </c>
      <c r="G55" s="33">
        <v>0.61111111111111116</v>
      </c>
      <c r="H55" s="33">
        <v>0.31722222222222224</v>
      </c>
      <c r="I55" s="33">
        <v>1.6</v>
      </c>
      <c r="J55" s="33">
        <v>0</v>
      </c>
      <c r="K55" s="33">
        <v>0</v>
      </c>
      <c r="L55" s="33">
        <v>0.80466666666666664</v>
      </c>
      <c r="M55" s="33">
        <v>4.4505555555555558</v>
      </c>
      <c r="N55" s="33">
        <v>0</v>
      </c>
      <c r="O55" s="33">
        <v>8.0593561368209263E-2</v>
      </c>
      <c r="P55" s="33">
        <v>0.66333333333333344</v>
      </c>
      <c r="Q55" s="33">
        <v>7.2222222222222215E-2</v>
      </c>
      <c r="R55" s="33">
        <v>1.3319919517102617E-2</v>
      </c>
      <c r="S55" s="33">
        <v>1.7019999999999997</v>
      </c>
      <c r="T55" s="33">
        <v>6.855777777777778</v>
      </c>
      <c r="U55" s="33">
        <v>0</v>
      </c>
      <c r="V55" s="33">
        <v>0.15496981891348088</v>
      </c>
      <c r="W55" s="33">
        <v>1.377777777777778</v>
      </c>
      <c r="X55" s="33">
        <v>3.8002222222222235</v>
      </c>
      <c r="Y55" s="33">
        <v>0</v>
      </c>
      <c r="Z55" s="33">
        <v>9.3766599597585543E-2</v>
      </c>
      <c r="AA55" s="33">
        <v>0</v>
      </c>
      <c r="AB55" s="33">
        <v>0</v>
      </c>
      <c r="AC55" s="33">
        <v>0</v>
      </c>
      <c r="AD55" s="33">
        <v>0</v>
      </c>
      <c r="AE55" s="33">
        <v>0</v>
      </c>
      <c r="AF55" s="33">
        <v>0</v>
      </c>
      <c r="AG55" s="33">
        <v>0</v>
      </c>
      <c r="AH55" t="s">
        <v>214</v>
      </c>
      <c r="AI55" s="34">
        <v>5</v>
      </c>
    </row>
    <row r="56" spans="1:35" x14ac:dyDescent="0.25">
      <c r="A56" t="s">
        <v>2364</v>
      </c>
      <c r="B56" t="s">
        <v>1117</v>
      </c>
      <c r="C56" t="s">
        <v>2080</v>
      </c>
      <c r="D56" t="s">
        <v>2247</v>
      </c>
      <c r="E56" s="33">
        <v>60.366666666666667</v>
      </c>
      <c r="F56" s="33">
        <v>3.4666666666666668</v>
      </c>
      <c r="G56" s="33">
        <v>0.44444444444444442</v>
      </c>
      <c r="H56" s="33">
        <v>0.38611111111111113</v>
      </c>
      <c r="I56" s="33">
        <v>2.9333333333333331</v>
      </c>
      <c r="J56" s="33">
        <v>0</v>
      </c>
      <c r="K56" s="33">
        <v>0</v>
      </c>
      <c r="L56" s="33">
        <v>2.6276666666666673</v>
      </c>
      <c r="M56" s="33">
        <v>0</v>
      </c>
      <c r="N56" s="33">
        <v>4.6916666666666664</v>
      </c>
      <c r="O56" s="33">
        <v>7.7719491993373815E-2</v>
      </c>
      <c r="P56" s="33">
        <v>4.3722222222222218</v>
      </c>
      <c r="Q56" s="33">
        <v>2.1111111111111112E-2</v>
      </c>
      <c r="R56" s="33">
        <v>7.2777471010491424E-2</v>
      </c>
      <c r="S56" s="33">
        <v>2.4270000000000005</v>
      </c>
      <c r="T56" s="33">
        <v>5.6888888888888891</v>
      </c>
      <c r="U56" s="33">
        <v>0</v>
      </c>
      <c r="V56" s="33">
        <v>0.1344432173752991</v>
      </c>
      <c r="W56" s="33">
        <v>2.8415555555555549</v>
      </c>
      <c r="X56" s="33">
        <v>1.0814444444444444</v>
      </c>
      <c r="Y56" s="33">
        <v>0</v>
      </c>
      <c r="Z56" s="33">
        <v>6.4986195472114844E-2</v>
      </c>
      <c r="AA56" s="33">
        <v>0</v>
      </c>
      <c r="AB56" s="33">
        <v>0</v>
      </c>
      <c r="AC56" s="33">
        <v>0</v>
      </c>
      <c r="AD56" s="33">
        <v>0</v>
      </c>
      <c r="AE56" s="33">
        <v>0</v>
      </c>
      <c r="AF56" s="33">
        <v>0</v>
      </c>
      <c r="AG56" s="33">
        <v>0</v>
      </c>
      <c r="AH56" t="s">
        <v>164</v>
      </c>
      <c r="AI56" s="34">
        <v>5</v>
      </c>
    </row>
    <row r="57" spans="1:35" x14ac:dyDescent="0.25">
      <c r="A57" t="s">
        <v>2364</v>
      </c>
      <c r="B57" t="s">
        <v>1224</v>
      </c>
      <c r="C57" t="s">
        <v>2113</v>
      </c>
      <c r="D57" t="s">
        <v>2322</v>
      </c>
      <c r="E57" s="33">
        <v>47.611111111111114</v>
      </c>
      <c r="F57" s="33">
        <v>5.6</v>
      </c>
      <c r="G57" s="33">
        <v>0</v>
      </c>
      <c r="H57" s="33">
        <v>0</v>
      </c>
      <c r="I57" s="33">
        <v>0</v>
      </c>
      <c r="J57" s="33">
        <v>0</v>
      </c>
      <c r="K57" s="33">
        <v>0</v>
      </c>
      <c r="L57" s="33">
        <v>0.79322222222222227</v>
      </c>
      <c r="M57" s="33">
        <v>5.1995555555555555</v>
      </c>
      <c r="N57" s="33">
        <v>0</v>
      </c>
      <c r="O57" s="33">
        <v>0.10920886814469077</v>
      </c>
      <c r="P57" s="33">
        <v>4.3537777777777773</v>
      </c>
      <c r="Q57" s="33">
        <v>2.3957777777777771</v>
      </c>
      <c r="R57" s="33">
        <v>0.14176429404900814</v>
      </c>
      <c r="S57" s="33">
        <v>0.45833333333333331</v>
      </c>
      <c r="T57" s="33">
        <v>3.0682222222222233</v>
      </c>
      <c r="U57" s="33">
        <v>0</v>
      </c>
      <c r="V57" s="33">
        <v>7.4070011668611449E-2</v>
      </c>
      <c r="W57" s="33">
        <v>0.37644444444444447</v>
      </c>
      <c r="X57" s="33">
        <v>3.7662222222222215</v>
      </c>
      <c r="Y57" s="33">
        <v>0</v>
      </c>
      <c r="Z57" s="33">
        <v>8.7010501750291694E-2</v>
      </c>
      <c r="AA57" s="33">
        <v>0</v>
      </c>
      <c r="AB57" s="33">
        <v>0</v>
      </c>
      <c r="AC57" s="33">
        <v>0</v>
      </c>
      <c r="AD57" s="33">
        <v>0</v>
      </c>
      <c r="AE57" s="33">
        <v>0</v>
      </c>
      <c r="AF57" s="33">
        <v>0</v>
      </c>
      <c r="AG57" s="33">
        <v>0</v>
      </c>
      <c r="AH57" t="s">
        <v>273</v>
      </c>
      <c r="AI57" s="34">
        <v>5</v>
      </c>
    </row>
    <row r="58" spans="1:35" x14ac:dyDescent="0.25">
      <c r="A58" t="s">
        <v>2364</v>
      </c>
      <c r="B58" t="s">
        <v>1727</v>
      </c>
      <c r="C58" t="s">
        <v>2025</v>
      </c>
      <c r="D58" t="s">
        <v>2269</v>
      </c>
      <c r="E58" s="33">
        <v>40.977777777777774</v>
      </c>
      <c r="F58" s="33">
        <v>5.333333333333333</v>
      </c>
      <c r="G58" s="33">
        <v>0</v>
      </c>
      <c r="H58" s="33">
        <v>0</v>
      </c>
      <c r="I58" s="33">
        <v>0</v>
      </c>
      <c r="J58" s="33">
        <v>0</v>
      </c>
      <c r="K58" s="33">
        <v>0</v>
      </c>
      <c r="L58" s="33">
        <v>0.18877777777777779</v>
      </c>
      <c r="M58" s="33">
        <v>0</v>
      </c>
      <c r="N58" s="33">
        <v>5.3630000000000004</v>
      </c>
      <c r="O58" s="33">
        <v>0.13087581344902388</v>
      </c>
      <c r="P58" s="33">
        <v>4.5250000000000004</v>
      </c>
      <c r="Q58" s="33">
        <v>9.153444444444446</v>
      </c>
      <c r="R58" s="33">
        <v>0.33380151843817796</v>
      </c>
      <c r="S58" s="33">
        <v>5.2444444444444445</v>
      </c>
      <c r="T58" s="33">
        <v>8.8444444444444437E-2</v>
      </c>
      <c r="U58" s="33">
        <v>0</v>
      </c>
      <c r="V58" s="33">
        <v>0.13014099783080263</v>
      </c>
      <c r="W58" s="33">
        <v>0.87066666666666681</v>
      </c>
      <c r="X58" s="33">
        <v>3.8245555555555559</v>
      </c>
      <c r="Y58" s="33">
        <v>10.155555555555555</v>
      </c>
      <c r="Z58" s="33">
        <v>0.36241052060737533</v>
      </c>
      <c r="AA58" s="33">
        <v>0</v>
      </c>
      <c r="AB58" s="33">
        <v>0</v>
      </c>
      <c r="AC58" s="33">
        <v>0</v>
      </c>
      <c r="AD58" s="33">
        <v>0</v>
      </c>
      <c r="AE58" s="33">
        <v>0</v>
      </c>
      <c r="AF58" s="33">
        <v>0</v>
      </c>
      <c r="AG58" s="33">
        <v>0</v>
      </c>
      <c r="AH58" t="s">
        <v>785</v>
      </c>
      <c r="AI58" s="34">
        <v>5</v>
      </c>
    </row>
    <row r="59" spans="1:35" x14ac:dyDescent="0.25">
      <c r="A59" t="s">
        <v>2364</v>
      </c>
      <c r="B59" t="s">
        <v>1239</v>
      </c>
      <c r="C59" t="s">
        <v>1988</v>
      </c>
      <c r="D59" t="s">
        <v>2293</v>
      </c>
      <c r="E59" s="33">
        <v>134.01111111111112</v>
      </c>
      <c r="F59" s="33">
        <v>17.722222222222221</v>
      </c>
      <c r="G59" s="33">
        <v>0.26666666666666666</v>
      </c>
      <c r="H59" s="33">
        <v>0</v>
      </c>
      <c r="I59" s="33">
        <v>0</v>
      </c>
      <c r="J59" s="33">
        <v>0</v>
      </c>
      <c r="K59" s="33">
        <v>11.033333333333333</v>
      </c>
      <c r="L59" s="33">
        <v>3.1563333333333334</v>
      </c>
      <c r="M59" s="33">
        <v>10.955555555555556</v>
      </c>
      <c r="N59" s="33">
        <v>0</v>
      </c>
      <c r="O59" s="33">
        <v>8.175109858220711E-2</v>
      </c>
      <c r="P59" s="33">
        <v>4.5</v>
      </c>
      <c r="Q59" s="33">
        <v>7.4147777777777755</v>
      </c>
      <c r="R59" s="33">
        <v>8.8908879860708043E-2</v>
      </c>
      <c r="S59" s="33">
        <v>0</v>
      </c>
      <c r="T59" s="33">
        <v>5.5615555555555556</v>
      </c>
      <c r="U59" s="33">
        <v>0</v>
      </c>
      <c r="V59" s="33">
        <v>4.1500704750849847E-2</v>
      </c>
      <c r="W59" s="33">
        <v>14.763555555555559</v>
      </c>
      <c r="X59" s="33">
        <v>5.1813333333333329</v>
      </c>
      <c r="Y59" s="33">
        <v>0</v>
      </c>
      <c r="Z59" s="33">
        <v>0.14883011358925463</v>
      </c>
      <c r="AA59" s="33">
        <v>0</v>
      </c>
      <c r="AB59" s="33">
        <v>0</v>
      </c>
      <c r="AC59" s="33">
        <v>0</v>
      </c>
      <c r="AD59" s="33">
        <v>0</v>
      </c>
      <c r="AE59" s="33">
        <v>0</v>
      </c>
      <c r="AF59" s="33">
        <v>0</v>
      </c>
      <c r="AG59" s="33">
        <v>0.35555555555555557</v>
      </c>
      <c r="AH59" t="s">
        <v>288</v>
      </c>
      <c r="AI59" s="34">
        <v>5</v>
      </c>
    </row>
    <row r="60" spans="1:35" x14ac:dyDescent="0.25">
      <c r="A60" t="s">
        <v>2364</v>
      </c>
      <c r="B60" t="s">
        <v>1128</v>
      </c>
      <c r="C60" t="s">
        <v>1919</v>
      </c>
      <c r="D60" t="s">
        <v>2314</v>
      </c>
      <c r="E60" s="33">
        <v>102.84444444444445</v>
      </c>
      <c r="F60" s="33">
        <v>5.4222222222222225</v>
      </c>
      <c r="G60" s="33">
        <v>0</v>
      </c>
      <c r="H60" s="33">
        <v>0.6</v>
      </c>
      <c r="I60" s="33">
        <v>3.0222222222222221</v>
      </c>
      <c r="J60" s="33">
        <v>0</v>
      </c>
      <c r="K60" s="33">
        <v>0</v>
      </c>
      <c r="L60" s="33">
        <v>4.1277777777777782</v>
      </c>
      <c r="M60" s="33">
        <v>5.1555555555555559</v>
      </c>
      <c r="N60" s="33">
        <v>5.3361111111111112</v>
      </c>
      <c r="O60" s="33">
        <v>0.10201490924805531</v>
      </c>
      <c r="P60" s="33">
        <v>5.3</v>
      </c>
      <c r="Q60" s="33">
        <v>5.2555555555555555</v>
      </c>
      <c r="R60" s="33">
        <v>0.10263612791702678</v>
      </c>
      <c r="S60" s="33">
        <v>3.1527777777777777</v>
      </c>
      <c r="T60" s="33">
        <v>0</v>
      </c>
      <c r="U60" s="33">
        <v>0</v>
      </c>
      <c r="V60" s="33">
        <v>3.0655790838375104E-2</v>
      </c>
      <c r="W60" s="33">
        <v>2.9805555555555556</v>
      </c>
      <c r="X60" s="33">
        <v>13.272555555555556</v>
      </c>
      <c r="Y60" s="33">
        <v>0</v>
      </c>
      <c r="Z60" s="33">
        <v>0.15803586862575625</v>
      </c>
      <c r="AA60" s="33">
        <v>0</v>
      </c>
      <c r="AB60" s="33">
        <v>0</v>
      </c>
      <c r="AC60" s="33">
        <v>0</v>
      </c>
      <c r="AD60" s="33">
        <v>0</v>
      </c>
      <c r="AE60" s="33">
        <v>0</v>
      </c>
      <c r="AF60" s="33">
        <v>0</v>
      </c>
      <c r="AG60" s="33">
        <v>0</v>
      </c>
      <c r="AH60" t="s">
        <v>175</v>
      </c>
      <c r="AI60" s="34">
        <v>5</v>
      </c>
    </row>
    <row r="61" spans="1:35" x14ac:dyDescent="0.25">
      <c r="A61" t="s">
        <v>2364</v>
      </c>
      <c r="B61" t="s">
        <v>1464</v>
      </c>
      <c r="C61" t="s">
        <v>1926</v>
      </c>
      <c r="D61" t="s">
        <v>2241</v>
      </c>
      <c r="E61" s="33">
        <v>72.86666666666666</v>
      </c>
      <c r="F61" s="33">
        <v>21.644444444444446</v>
      </c>
      <c r="G61" s="33">
        <v>0</v>
      </c>
      <c r="H61" s="33">
        <v>0</v>
      </c>
      <c r="I61" s="33">
        <v>2.1777777777777776</v>
      </c>
      <c r="J61" s="33">
        <v>0</v>
      </c>
      <c r="K61" s="33">
        <v>0</v>
      </c>
      <c r="L61" s="33">
        <v>2.2555555555555555</v>
      </c>
      <c r="M61" s="33">
        <v>5.6444444444444448</v>
      </c>
      <c r="N61" s="33">
        <v>0</v>
      </c>
      <c r="O61" s="33">
        <v>7.7462641049100348E-2</v>
      </c>
      <c r="P61" s="33">
        <v>0</v>
      </c>
      <c r="Q61" s="33">
        <v>3.8555555555555556</v>
      </c>
      <c r="R61" s="33">
        <v>5.2912473315035076E-2</v>
      </c>
      <c r="S61" s="33">
        <v>4.8555555555555552</v>
      </c>
      <c r="T61" s="33">
        <v>10.261111111111111</v>
      </c>
      <c r="U61" s="33">
        <v>0</v>
      </c>
      <c r="V61" s="33">
        <v>0.20745654162854532</v>
      </c>
      <c r="W61" s="33">
        <v>5.1833333333333336</v>
      </c>
      <c r="X61" s="33">
        <v>4.2722222222222221</v>
      </c>
      <c r="Y61" s="33">
        <v>0</v>
      </c>
      <c r="Z61" s="33">
        <v>0.12976517230863069</v>
      </c>
      <c r="AA61" s="33">
        <v>0</v>
      </c>
      <c r="AB61" s="33">
        <v>0</v>
      </c>
      <c r="AC61" s="33">
        <v>0</v>
      </c>
      <c r="AD61" s="33">
        <v>0</v>
      </c>
      <c r="AE61" s="33">
        <v>0</v>
      </c>
      <c r="AF61" s="33">
        <v>0</v>
      </c>
      <c r="AG61" s="33">
        <v>0</v>
      </c>
      <c r="AH61" t="s">
        <v>519</v>
      </c>
      <c r="AI61" s="34">
        <v>5</v>
      </c>
    </row>
    <row r="62" spans="1:35" x14ac:dyDescent="0.25">
      <c r="A62" t="s">
        <v>2364</v>
      </c>
      <c r="B62" t="s">
        <v>1428</v>
      </c>
      <c r="C62" t="s">
        <v>1997</v>
      </c>
      <c r="D62" t="s">
        <v>2272</v>
      </c>
      <c r="E62" s="33">
        <v>38.866666666666667</v>
      </c>
      <c r="F62" s="33">
        <v>5.3555555555555552</v>
      </c>
      <c r="G62" s="33">
        <v>0</v>
      </c>
      <c r="H62" s="33">
        <v>0.24166666666666667</v>
      </c>
      <c r="I62" s="33">
        <v>0.22222222222222221</v>
      </c>
      <c r="J62" s="33">
        <v>0</v>
      </c>
      <c r="K62" s="33">
        <v>0.33333333333333331</v>
      </c>
      <c r="L62" s="33">
        <v>5.8555555555555548E-2</v>
      </c>
      <c r="M62" s="33">
        <v>0</v>
      </c>
      <c r="N62" s="33">
        <v>4.0222222222222221</v>
      </c>
      <c r="O62" s="33">
        <v>0.10348770726129217</v>
      </c>
      <c r="P62" s="33">
        <v>3.934444444444444</v>
      </c>
      <c r="Q62" s="33">
        <v>6.8621111111111102</v>
      </c>
      <c r="R62" s="33">
        <v>0.27778444825614629</v>
      </c>
      <c r="S62" s="33">
        <v>0.67844444444444441</v>
      </c>
      <c r="T62" s="33">
        <v>2.4958888888888899</v>
      </c>
      <c r="U62" s="33">
        <v>0</v>
      </c>
      <c r="V62" s="33">
        <v>8.1672384219554056E-2</v>
      </c>
      <c r="W62" s="33">
        <v>0.73055555555555551</v>
      </c>
      <c r="X62" s="33">
        <v>4.3490000000000011</v>
      </c>
      <c r="Y62" s="33">
        <v>0</v>
      </c>
      <c r="Z62" s="33">
        <v>0.13069182389937109</v>
      </c>
      <c r="AA62" s="33">
        <v>0</v>
      </c>
      <c r="AB62" s="33">
        <v>0</v>
      </c>
      <c r="AC62" s="33">
        <v>0</v>
      </c>
      <c r="AD62" s="33">
        <v>0</v>
      </c>
      <c r="AE62" s="33">
        <v>0</v>
      </c>
      <c r="AF62" s="33">
        <v>0</v>
      </c>
      <c r="AG62" s="33">
        <v>0</v>
      </c>
      <c r="AH62" t="s">
        <v>481</v>
      </c>
      <c r="AI62" s="34">
        <v>5</v>
      </c>
    </row>
    <row r="63" spans="1:35" x14ac:dyDescent="0.25">
      <c r="A63" t="s">
        <v>2364</v>
      </c>
      <c r="B63" t="s">
        <v>1829</v>
      </c>
      <c r="C63" t="s">
        <v>1913</v>
      </c>
      <c r="D63" t="s">
        <v>2253</v>
      </c>
      <c r="E63" s="33">
        <v>82.511111111111106</v>
      </c>
      <c r="F63" s="33">
        <v>0</v>
      </c>
      <c r="G63" s="33">
        <v>0</v>
      </c>
      <c r="H63" s="33">
        <v>0.28888888888888886</v>
      </c>
      <c r="I63" s="33">
        <v>2.3111111111111109</v>
      </c>
      <c r="J63" s="33">
        <v>0</v>
      </c>
      <c r="K63" s="33">
        <v>1.1555555555555554</v>
      </c>
      <c r="L63" s="33">
        <v>4.9098888888888883</v>
      </c>
      <c r="M63" s="33">
        <v>5</v>
      </c>
      <c r="N63" s="33">
        <v>0</v>
      </c>
      <c r="O63" s="33">
        <v>6.0597899272825211E-2</v>
      </c>
      <c r="P63" s="33">
        <v>5.4027777777777777</v>
      </c>
      <c r="Q63" s="33">
        <v>10.607888888888889</v>
      </c>
      <c r="R63" s="33">
        <v>0.19404255319148936</v>
      </c>
      <c r="S63" s="33">
        <v>5.9077777777777785</v>
      </c>
      <c r="T63" s="33">
        <v>7.5299999999999994</v>
      </c>
      <c r="U63" s="33">
        <v>0</v>
      </c>
      <c r="V63" s="33">
        <v>0.16286022084567736</v>
      </c>
      <c r="W63" s="33">
        <v>6.4034444444444443</v>
      </c>
      <c r="X63" s="33">
        <v>6.4512222222222215</v>
      </c>
      <c r="Y63" s="33">
        <v>0</v>
      </c>
      <c r="Z63" s="33">
        <v>0.15579315917048209</v>
      </c>
      <c r="AA63" s="33">
        <v>0</v>
      </c>
      <c r="AB63" s="33">
        <v>0</v>
      </c>
      <c r="AC63" s="33">
        <v>0</v>
      </c>
      <c r="AD63" s="33">
        <v>0</v>
      </c>
      <c r="AE63" s="33">
        <v>0</v>
      </c>
      <c r="AF63" s="33">
        <v>0</v>
      </c>
      <c r="AG63" s="33">
        <v>3.6888888888888891</v>
      </c>
      <c r="AH63" t="s">
        <v>888</v>
      </c>
      <c r="AI63" s="34">
        <v>5</v>
      </c>
    </row>
    <row r="64" spans="1:35" x14ac:dyDescent="0.25">
      <c r="A64" t="s">
        <v>2364</v>
      </c>
      <c r="B64" t="s">
        <v>1330</v>
      </c>
      <c r="C64" t="s">
        <v>2143</v>
      </c>
      <c r="D64" t="s">
        <v>2306</v>
      </c>
      <c r="E64" s="33">
        <v>97.611111111111114</v>
      </c>
      <c r="F64" s="33">
        <v>0</v>
      </c>
      <c r="G64" s="33">
        <v>0</v>
      </c>
      <c r="H64" s="33">
        <v>0.25277777777777777</v>
      </c>
      <c r="I64" s="33">
        <v>2.0666666666666669</v>
      </c>
      <c r="J64" s="33">
        <v>0</v>
      </c>
      <c r="K64" s="33">
        <v>0</v>
      </c>
      <c r="L64" s="33">
        <v>5.5450000000000008</v>
      </c>
      <c r="M64" s="33">
        <v>9.6777777777777771</v>
      </c>
      <c r="N64" s="33">
        <v>0</v>
      </c>
      <c r="O64" s="33">
        <v>9.9146272054638579E-2</v>
      </c>
      <c r="P64" s="33">
        <v>4.4916666666666663</v>
      </c>
      <c r="Q64" s="33">
        <v>5.2027777777777775</v>
      </c>
      <c r="R64" s="33">
        <v>9.9317017643710856E-2</v>
      </c>
      <c r="S64" s="33">
        <v>5.4146666666666663</v>
      </c>
      <c r="T64" s="33">
        <v>9.3862222222222265</v>
      </c>
      <c r="U64" s="33">
        <v>0</v>
      </c>
      <c r="V64" s="33">
        <v>0.1516311895276039</v>
      </c>
      <c r="W64" s="33">
        <v>2.762777777777778</v>
      </c>
      <c r="X64" s="33">
        <v>8.3752222222222201</v>
      </c>
      <c r="Y64" s="33">
        <v>0</v>
      </c>
      <c r="Z64" s="33">
        <v>0.11410586226522479</v>
      </c>
      <c r="AA64" s="33">
        <v>0</v>
      </c>
      <c r="AB64" s="33">
        <v>0</v>
      </c>
      <c r="AC64" s="33">
        <v>0</v>
      </c>
      <c r="AD64" s="33">
        <v>0</v>
      </c>
      <c r="AE64" s="33">
        <v>0</v>
      </c>
      <c r="AF64" s="33">
        <v>0</v>
      </c>
      <c r="AG64" s="33">
        <v>0</v>
      </c>
      <c r="AH64" t="s">
        <v>380</v>
      </c>
      <c r="AI64" s="34">
        <v>5</v>
      </c>
    </row>
    <row r="65" spans="1:35" x14ac:dyDescent="0.25">
      <c r="A65" t="s">
        <v>2364</v>
      </c>
      <c r="B65" t="s">
        <v>1360</v>
      </c>
      <c r="C65" t="s">
        <v>2136</v>
      </c>
      <c r="D65" t="s">
        <v>2300</v>
      </c>
      <c r="E65" s="33">
        <v>96.955555555555549</v>
      </c>
      <c r="F65" s="33">
        <v>1.0111111111111111</v>
      </c>
      <c r="G65" s="33">
        <v>0</v>
      </c>
      <c r="H65" s="33">
        <v>0</v>
      </c>
      <c r="I65" s="33">
        <v>1.9666666666666666</v>
      </c>
      <c r="J65" s="33">
        <v>0</v>
      </c>
      <c r="K65" s="33">
        <v>0</v>
      </c>
      <c r="L65" s="33">
        <v>1.4</v>
      </c>
      <c r="M65" s="33">
        <v>3.6666666666666665</v>
      </c>
      <c r="N65" s="33">
        <v>0</v>
      </c>
      <c r="O65" s="33">
        <v>3.7818015127206055E-2</v>
      </c>
      <c r="P65" s="33">
        <v>4.3916666666666666</v>
      </c>
      <c r="Q65" s="33">
        <v>5.1944444444444446</v>
      </c>
      <c r="R65" s="33">
        <v>9.8871189548475832E-2</v>
      </c>
      <c r="S65" s="33">
        <v>3.1749999999999998</v>
      </c>
      <c r="T65" s="33">
        <v>0</v>
      </c>
      <c r="U65" s="33">
        <v>3.1</v>
      </c>
      <c r="V65" s="33">
        <v>6.4720375888150369E-2</v>
      </c>
      <c r="W65" s="33">
        <v>0.93333333333333335</v>
      </c>
      <c r="X65" s="33">
        <v>0</v>
      </c>
      <c r="Y65" s="33">
        <v>2.2111111111111112</v>
      </c>
      <c r="Z65" s="33">
        <v>3.2431812972725196E-2</v>
      </c>
      <c r="AA65" s="33">
        <v>0</v>
      </c>
      <c r="AB65" s="33">
        <v>0</v>
      </c>
      <c r="AC65" s="33">
        <v>0</v>
      </c>
      <c r="AD65" s="33">
        <v>0</v>
      </c>
      <c r="AE65" s="33">
        <v>0</v>
      </c>
      <c r="AF65" s="33">
        <v>0</v>
      </c>
      <c r="AG65" s="33">
        <v>0</v>
      </c>
      <c r="AH65" t="s">
        <v>412</v>
      </c>
      <c r="AI65" s="34">
        <v>5</v>
      </c>
    </row>
    <row r="66" spans="1:35" x14ac:dyDescent="0.25">
      <c r="A66" t="s">
        <v>2364</v>
      </c>
      <c r="B66" t="s">
        <v>1708</v>
      </c>
      <c r="C66" t="s">
        <v>2217</v>
      </c>
      <c r="D66" t="s">
        <v>2244</v>
      </c>
      <c r="E66" s="33">
        <v>37.355555555555554</v>
      </c>
      <c r="F66" s="33">
        <v>2</v>
      </c>
      <c r="G66" s="33">
        <v>3.3333333333333333E-2</v>
      </c>
      <c r="H66" s="33">
        <v>0.15477777777777776</v>
      </c>
      <c r="I66" s="33">
        <v>1.1666666666666667</v>
      </c>
      <c r="J66" s="33">
        <v>0</v>
      </c>
      <c r="K66" s="33">
        <v>0</v>
      </c>
      <c r="L66" s="33">
        <v>0.89722222222222225</v>
      </c>
      <c r="M66" s="33">
        <v>0</v>
      </c>
      <c r="N66" s="33">
        <v>4.625</v>
      </c>
      <c r="O66" s="33">
        <v>0.12381023200475907</v>
      </c>
      <c r="P66" s="33">
        <v>5.3805555555555555</v>
      </c>
      <c r="Q66" s="33">
        <v>0</v>
      </c>
      <c r="R66" s="33">
        <v>0.14403628792385484</v>
      </c>
      <c r="S66" s="33">
        <v>6.6638888888888888</v>
      </c>
      <c r="T66" s="33">
        <v>0.53333333333333333</v>
      </c>
      <c r="U66" s="33">
        <v>0</v>
      </c>
      <c r="V66" s="33">
        <v>0.19266805472932777</v>
      </c>
      <c r="W66" s="33">
        <v>0.85555555555555551</v>
      </c>
      <c r="X66" s="33">
        <v>3.7444444444444445</v>
      </c>
      <c r="Y66" s="33">
        <v>0</v>
      </c>
      <c r="Z66" s="33">
        <v>0.12314098750743604</v>
      </c>
      <c r="AA66" s="33">
        <v>0</v>
      </c>
      <c r="AB66" s="33">
        <v>0</v>
      </c>
      <c r="AC66" s="33">
        <v>0</v>
      </c>
      <c r="AD66" s="33">
        <v>0</v>
      </c>
      <c r="AE66" s="33">
        <v>0</v>
      </c>
      <c r="AF66" s="33">
        <v>0</v>
      </c>
      <c r="AG66" s="33">
        <v>0</v>
      </c>
      <c r="AH66" t="s">
        <v>766</v>
      </c>
      <c r="AI66" s="34">
        <v>5</v>
      </c>
    </row>
    <row r="67" spans="1:35" x14ac:dyDescent="0.25">
      <c r="A67" t="s">
        <v>2364</v>
      </c>
      <c r="B67" t="s">
        <v>1684</v>
      </c>
      <c r="C67" t="s">
        <v>1935</v>
      </c>
      <c r="D67" t="s">
        <v>2320</v>
      </c>
      <c r="E67" s="33">
        <v>35.855555555555554</v>
      </c>
      <c r="F67" s="33">
        <v>4.7</v>
      </c>
      <c r="G67" s="33">
        <v>0</v>
      </c>
      <c r="H67" s="33">
        <v>0</v>
      </c>
      <c r="I67" s="33">
        <v>0</v>
      </c>
      <c r="J67" s="33">
        <v>0</v>
      </c>
      <c r="K67" s="33">
        <v>0</v>
      </c>
      <c r="L67" s="33">
        <v>7.4111111111111114E-2</v>
      </c>
      <c r="M67" s="33">
        <v>0</v>
      </c>
      <c r="N67" s="33">
        <v>0</v>
      </c>
      <c r="O67" s="33">
        <v>0</v>
      </c>
      <c r="P67" s="33">
        <v>0</v>
      </c>
      <c r="Q67" s="33">
        <v>0</v>
      </c>
      <c r="R67" s="33">
        <v>0</v>
      </c>
      <c r="S67" s="33">
        <v>0.18833333333333332</v>
      </c>
      <c r="T67" s="33">
        <v>1.0311111111111113</v>
      </c>
      <c r="U67" s="33">
        <v>0</v>
      </c>
      <c r="V67" s="33">
        <v>3.4009916330957547E-2</v>
      </c>
      <c r="W67" s="33">
        <v>2.0444444444444443</v>
      </c>
      <c r="X67" s="33">
        <v>0</v>
      </c>
      <c r="Y67" s="33">
        <v>0</v>
      </c>
      <c r="Z67" s="33">
        <v>5.7018903005887821E-2</v>
      </c>
      <c r="AA67" s="33">
        <v>0</v>
      </c>
      <c r="AB67" s="33">
        <v>0</v>
      </c>
      <c r="AC67" s="33">
        <v>0</v>
      </c>
      <c r="AD67" s="33">
        <v>0</v>
      </c>
      <c r="AE67" s="33">
        <v>0</v>
      </c>
      <c r="AF67" s="33">
        <v>0</v>
      </c>
      <c r="AG67" s="33">
        <v>0</v>
      </c>
      <c r="AH67" t="s">
        <v>742</v>
      </c>
      <c r="AI67" s="34">
        <v>5</v>
      </c>
    </row>
    <row r="68" spans="1:35" x14ac:dyDescent="0.25">
      <c r="A68" t="s">
        <v>2364</v>
      </c>
      <c r="B68" t="s">
        <v>1694</v>
      </c>
      <c r="C68" t="s">
        <v>1993</v>
      </c>
      <c r="D68" t="s">
        <v>2325</v>
      </c>
      <c r="E68" s="33">
        <v>35.366666666666667</v>
      </c>
      <c r="F68" s="33">
        <v>7.5888888888888886</v>
      </c>
      <c r="G68" s="33">
        <v>0</v>
      </c>
      <c r="H68" s="33">
        <v>0</v>
      </c>
      <c r="I68" s="33">
        <v>0</v>
      </c>
      <c r="J68" s="33">
        <v>0</v>
      </c>
      <c r="K68" s="33">
        <v>0</v>
      </c>
      <c r="L68" s="33">
        <v>0.21311111111111106</v>
      </c>
      <c r="M68" s="33">
        <v>0</v>
      </c>
      <c r="N68" s="33">
        <v>0</v>
      </c>
      <c r="O68" s="33">
        <v>0</v>
      </c>
      <c r="P68" s="33">
        <v>0</v>
      </c>
      <c r="Q68" s="33">
        <v>0</v>
      </c>
      <c r="R68" s="33">
        <v>0</v>
      </c>
      <c r="S68" s="33">
        <v>0.25699999999999995</v>
      </c>
      <c r="T68" s="33">
        <v>1.883</v>
      </c>
      <c r="U68" s="33">
        <v>0</v>
      </c>
      <c r="V68" s="33">
        <v>6.0508953817153634E-2</v>
      </c>
      <c r="W68" s="33">
        <v>0.20188888888888887</v>
      </c>
      <c r="X68" s="33">
        <v>1.9560000000000002</v>
      </c>
      <c r="Y68" s="33">
        <v>0</v>
      </c>
      <c r="Z68" s="33">
        <v>6.1014765944077919E-2</v>
      </c>
      <c r="AA68" s="33">
        <v>0</v>
      </c>
      <c r="AB68" s="33">
        <v>0</v>
      </c>
      <c r="AC68" s="33">
        <v>0</v>
      </c>
      <c r="AD68" s="33">
        <v>0</v>
      </c>
      <c r="AE68" s="33">
        <v>0</v>
      </c>
      <c r="AF68" s="33">
        <v>0</v>
      </c>
      <c r="AG68" s="33">
        <v>0</v>
      </c>
      <c r="AH68" t="s">
        <v>752</v>
      </c>
      <c r="AI68" s="34">
        <v>5</v>
      </c>
    </row>
    <row r="69" spans="1:35" x14ac:dyDescent="0.25">
      <c r="A69" t="s">
        <v>2364</v>
      </c>
      <c r="B69" t="s">
        <v>1598</v>
      </c>
      <c r="C69" t="s">
        <v>2025</v>
      </c>
      <c r="D69" t="s">
        <v>2269</v>
      </c>
      <c r="E69" s="33">
        <v>65.733333333333334</v>
      </c>
      <c r="F69" s="33">
        <v>23.9</v>
      </c>
      <c r="G69" s="33">
        <v>0</v>
      </c>
      <c r="H69" s="33">
        <v>0</v>
      </c>
      <c r="I69" s="33">
        <v>0</v>
      </c>
      <c r="J69" s="33">
        <v>0</v>
      </c>
      <c r="K69" s="33">
        <v>0</v>
      </c>
      <c r="L69" s="33">
        <v>0.48966666666666681</v>
      </c>
      <c r="M69" s="33">
        <v>0</v>
      </c>
      <c r="N69" s="33">
        <v>0</v>
      </c>
      <c r="O69" s="33">
        <v>0</v>
      </c>
      <c r="P69" s="33">
        <v>5.333333333333333</v>
      </c>
      <c r="Q69" s="33">
        <v>5.4253333333333327</v>
      </c>
      <c r="R69" s="33">
        <v>0.16367139959432048</v>
      </c>
      <c r="S69" s="33">
        <v>0.21511111111111106</v>
      </c>
      <c r="T69" s="33">
        <v>0.46233333333333343</v>
      </c>
      <c r="U69" s="33">
        <v>0</v>
      </c>
      <c r="V69" s="33">
        <v>1.0305949966193375E-2</v>
      </c>
      <c r="W69" s="33">
        <v>0.21166666666666664</v>
      </c>
      <c r="X69" s="33">
        <v>0.24855555555555556</v>
      </c>
      <c r="Y69" s="33">
        <v>0</v>
      </c>
      <c r="Z69" s="33">
        <v>7.0013522650439483E-3</v>
      </c>
      <c r="AA69" s="33">
        <v>1.0666666666666667</v>
      </c>
      <c r="AB69" s="33">
        <v>0</v>
      </c>
      <c r="AC69" s="33">
        <v>0</v>
      </c>
      <c r="AD69" s="33">
        <v>0</v>
      </c>
      <c r="AE69" s="33">
        <v>0</v>
      </c>
      <c r="AF69" s="33">
        <v>0</v>
      </c>
      <c r="AG69" s="33">
        <v>0</v>
      </c>
      <c r="AH69" t="s">
        <v>654</v>
      </c>
      <c r="AI69" s="34">
        <v>5</v>
      </c>
    </row>
    <row r="70" spans="1:35" x14ac:dyDescent="0.25">
      <c r="A70" t="s">
        <v>2364</v>
      </c>
      <c r="B70" t="s">
        <v>1329</v>
      </c>
      <c r="C70" t="s">
        <v>1983</v>
      </c>
      <c r="D70" t="s">
        <v>2299</v>
      </c>
      <c r="E70" s="33">
        <v>53.555555555555557</v>
      </c>
      <c r="F70" s="33">
        <v>0</v>
      </c>
      <c r="G70" s="33">
        <v>0.83333333333333337</v>
      </c>
      <c r="H70" s="33">
        <v>0</v>
      </c>
      <c r="I70" s="33">
        <v>0.8</v>
      </c>
      <c r="J70" s="33">
        <v>0</v>
      </c>
      <c r="K70" s="33">
        <v>0</v>
      </c>
      <c r="L70" s="33">
        <v>1.6351111111111112</v>
      </c>
      <c r="M70" s="33">
        <v>0</v>
      </c>
      <c r="N70" s="33">
        <v>0</v>
      </c>
      <c r="O70" s="33">
        <v>0</v>
      </c>
      <c r="P70" s="33">
        <v>0</v>
      </c>
      <c r="Q70" s="33">
        <v>6.3517777777777775</v>
      </c>
      <c r="R70" s="33">
        <v>0.11860165975103734</v>
      </c>
      <c r="S70" s="33">
        <v>1.42</v>
      </c>
      <c r="T70" s="33">
        <v>3.5888888888888887E-2</v>
      </c>
      <c r="U70" s="33">
        <v>0</v>
      </c>
      <c r="V70" s="33">
        <v>2.7184647302904562E-2</v>
      </c>
      <c r="W70" s="33">
        <v>0.59011111111111114</v>
      </c>
      <c r="X70" s="33">
        <v>2.0678888888888891</v>
      </c>
      <c r="Y70" s="33">
        <v>0</v>
      </c>
      <c r="Z70" s="33">
        <v>4.9630705394190879E-2</v>
      </c>
      <c r="AA70" s="33">
        <v>0</v>
      </c>
      <c r="AB70" s="33">
        <v>0</v>
      </c>
      <c r="AC70" s="33">
        <v>0</v>
      </c>
      <c r="AD70" s="33">
        <v>0</v>
      </c>
      <c r="AE70" s="33">
        <v>0</v>
      </c>
      <c r="AF70" s="33">
        <v>0</v>
      </c>
      <c r="AG70" s="33">
        <v>8.8888888888888892E-2</v>
      </c>
      <c r="AH70" t="s">
        <v>379</v>
      </c>
      <c r="AI70" s="34">
        <v>5</v>
      </c>
    </row>
    <row r="71" spans="1:35" x14ac:dyDescent="0.25">
      <c r="A71" t="s">
        <v>2364</v>
      </c>
      <c r="B71" t="s">
        <v>1152</v>
      </c>
      <c r="C71" t="s">
        <v>2025</v>
      </c>
      <c r="D71" t="s">
        <v>2269</v>
      </c>
      <c r="E71" s="33">
        <v>65.911111111111111</v>
      </c>
      <c r="F71" s="33">
        <v>26.411111111111111</v>
      </c>
      <c r="G71" s="33">
        <v>0</v>
      </c>
      <c r="H71" s="33">
        <v>0</v>
      </c>
      <c r="I71" s="33">
        <v>0</v>
      </c>
      <c r="J71" s="33">
        <v>0</v>
      </c>
      <c r="K71" s="33">
        <v>0</v>
      </c>
      <c r="L71" s="33">
        <v>0.75911111111111107</v>
      </c>
      <c r="M71" s="33">
        <v>0</v>
      </c>
      <c r="N71" s="33">
        <v>0</v>
      </c>
      <c r="O71" s="33">
        <v>0</v>
      </c>
      <c r="P71" s="33">
        <v>3.3222222222222224</v>
      </c>
      <c r="Q71" s="33">
        <v>22.403888888888886</v>
      </c>
      <c r="R71" s="33">
        <v>0.39031523937963586</v>
      </c>
      <c r="S71" s="33">
        <v>0.39300000000000007</v>
      </c>
      <c r="T71" s="33">
        <v>0.99488888888888882</v>
      </c>
      <c r="U71" s="33">
        <v>0</v>
      </c>
      <c r="V71" s="33">
        <v>2.1056979096426166E-2</v>
      </c>
      <c r="W71" s="33">
        <v>0.5003333333333333</v>
      </c>
      <c r="X71" s="33">
        <v>0.21377777777777779</v>
      </c>
      <c r="Y71" s="33">
        <v>0</v>
      </c>
      <c r="Z71" s="33">
        <v>1.0834457181389076E-2</v>
      </c>
      <c r="AA71" s="33">
        <v>2.911111111111111</v>
      </c>
      <c r="AB71" s="33">
        <v>0</v>
      </c>
      <c r="AC71" s="33">
        <v>0</v>
      </c>
      <c r="AD71" s="33">
        <v>0</v>
      </c>
      <c r="AE71" s="33">
        <v>0</v>
      </c>
      <c r="AF71" s="33">
        <v>0</v>
      </c>
      <c r="AG71" s="33">
        <v>0</v>
      </c>
      <c r="AH71" t="s">
        <v>199</v>
      </c>
      <c r="AI71" s="34">
        <v>5</v>
      </c>
    </row>
    <row r="72" spans="1:35" x14ac:dyDescent="0.25">
      <c r="A72" t="s">
        <v>2364</v>
      </c>
      <c r="B72" t="s">
        <v>1334</v>
      </c>
      <c r="C72" t="s">
        <v>1992</v>
      </c>
      <c r="D72" t="s">
        <v>2287</v>
      </c>
      <c r="E72" s="33">
        <v>71.12222222222222</v>
      </c>
      <c r="F72" s="33">
        <v>0</v>
      </c>
      <c r="G72" s="33">
        <v>0.25555555555555554</v>
      </c>
      <c r="H72" s="33">
        <v>0</v>
      </c>
      <c r="I72" s="33">
        <v>0</v>
      </c>
      <c r="J72" s="33">
        <v>0</v>
      </c>
      <c r="K72" s="33">
        <v>0.44444444444444442</v>
      </c>
      <c r="L72" s="33">
        <v>4.5966666666666676</v>
      </c>
      <c r="M72" s="33">
        <v>0</v>
      </c>
      <c r="N72" s="33">
        <v>0</v>
      </c>
      <c r="O72" s="33">
        <v>0</v>
      </c>
      <c r="P72" s="33">
        <v>0</v>
      </c>
      <c r="Q72" s="33">
        <v>9.2741111111111074</v>
      </c>
      <c r="R72" s="33">
        <v>0.13039681299796901</v>
      </c>
      <c r="S72" s="33">
        <v>2.9568888888888889</v>
      </c>
      <c r="T72" s="33">
        <v>5.4962222222222215</v>
      </c>
      <c r="U72" s="33">
        <v>0</v>
      </c>
      <c r="V72" s="33">
        <v>0.11885330417122322</v>
      </c>
      <c r="W72" s="33">
        <v>0.93588888888888888</v>
      </c>
      <c r="X72" s="33">
        <v>3.5055555555555555</v>
      </c>
      <c r="Y72" s="33">
        <v>0</v>
      </c>
      <c r="Z72" s="33">
        <v>6.2448054991407598E-2</v>
      </c>
      <c r="AA72" s="33">
        <v>0</v>
      </c>
      <c r="AB72" s="33">
        <v>0</v>
      </c>
      <c r="AC72" s="33">
        <v>0</v>
      </c>
      <c r="AD72" s="33">
        <v>0</v>
      </c>
      <c r="AE72" s="33">
        <v>0</v>
      </c>
      <c r="AF72" s="33">
        <v>0</v>
      </c>
      <c r="AG72" s="33">
        <v>0.5444444444444444</v>
      </c>
      <c r="AH72" t="s">
        <v>385</v>
      </c>
      <c r="AI72" s="34">
        <v>5</v>
      </c>
    </row>
    <row r="73" spans="1:35" x14ac:dyDescent="0.25">
      <c r="A73" t="s">
        <v>2364</v>
      </c>
      <c r="B73" t="s">
        <v>1787</v>
      </c>
      <c r="C73" t="s">
        <v>1936</v>
      </c>
      <c r="D73" t="s">
        <v>2278</v>
      </c>
      <c r="E73" s="33">
        <v>69.188888888888883</v>
      </c>
      <c r="F73" s="33">
        <v>6.2888888888888888</v>
      </c>
      <c r="G73" s="33">
        <v>0.4777777777777778</v>
      </c>
      <c r="H73" s="33">
        <v>0</v>
      </c>
      <c r="I73" s="33">
        <v>1.7222222222222223</v>
      </c>
      <c r="J73" s="33">
        <v>7</v>
      </c>
      <c r="K73" s="33">
        <v>0.46666666666666667</v>
      </c>
      <c r="L73" s="33">
        <v>3.8178888888888891</v>
      </c>
      <c r="M73" s="33">
        <v>0.38611111111111113</v>
      </c>
      <c r="N73" s="33">
        <v>2.1722222222222221</v>
      </c>
      <c r="O73" s="33">
        <v>3.6976071944756703E-2</v>
      </c>
      <c r="P73" s="33">
        <v>5.7777777777777777</v>
      </c>
      <c r="Q73" s="33">
        <v>0</v>
      </c>
      <c r="R73" s="33">
        <v>8.3507306889352831E-2</v>
      </c>
      <c r="S73" s="33">
        <v>9.9107777777777777</v>
      </c>
      <c r="T73" s="33">
        <v>9.9752222222222215</v>
      </c>
      <c r="U73" s="33">
        <v>0</v>
      </c>
      <c r="V73" s="33">
        <v>0.28741609121567369</v>
      </c>
      <c r="W73" s="33">
        <v>0</v>
      </c>
      <c r="X73" s="33">
        <v>15.056666666666665</v>
      </c>
      <c r="Y73" s="33">
        <v>0</v>
      </c>
      <c r="Z73" s="33">
        <v>0.21761682993415768</v>
      </c>
      <c r="AA73" s="33">
        <v>0</v>
      </c>
      <c r="AB73" s="33">
        <v>0</v>
      </c>
      <c r="AC73" s="33">
        <v>0</v>
      </c>
      <c r="AD73" s="33">
        <v>0</v>
      </c>
      <c r="AE73" s="33">
        <v>13.577777777777778</v>
      </c>
      <c r="AF73" s="33">
        <v>0</v>
      </c>
      <c r="AG73" s="33">
        <v>0.28888888888888886</v>
      </c>
      <c r="AH73" t="s">
        <v>846</v>
      </c>
      <c r="AI73" s="34">
        <v>5</v>
      </c>
    </row>
    <row r="74" spans="1:35" x14ac:dyDescent="0.25">
      <c r="A74" t="s">
        <v>2364</v>
      </c>
      <c r="B74" t="s">
        <v>1802</v>
      </c>
      <c r="C74" t="s">
        <v>2025</v>
      </c>
      <c r="D74" t="s">
        <v>2316</v>
      </c>
      <c r="E74" s="33">
        <v>21.3</v>
      </c>
      <c r="F74" s="33">
        <v>5.6888888888888891</v>
      </c>
      <c r="G74" s="33">
        <v>0.8666666666666667</v>
      </c>
      <c r="H74" s="33">
        <v>0</v>
      </c>
      <c r="I74" s="33">
        <v>1.4666666666666666</v>
      </c>
      <c r="J74" s="33">
        <v>0</v>
      </c>
      <c r="K74" s="33">
        <v>4.2666666666666666</v>
      </c>
      <c r="L74" s="33">
        <v>0.68433333333333335</v>
      </c>
      <c r="M74" s="33">
        <v>0</v>
      </c>
      <c r="N74" s="33">
        <v>5.5111111111111111</v>
      </c>
      <c r="O74" s="33">
        <v>0.2587376108502869</v>
      </c>
      <c r="P74" s="33">
        <v>0</v>
      </c>
      <c r="Q74" s="33">
        <v>0</v>
      </c>
      <c r="R74" s="33">
        <v>0</v>
      </c>
      <c r="S74" s="33">
        <v>10.911666666666671</v>
      </c>
      <c r="T74" s="33">
        <v>7.5669999999999975</v>
      </c>
      <c r="U74" s="33">
        <v>0</v>
      </c>
      <c r="V74" s="33">
        <v>0.86754303599374027</v>
      </c>
      <c r="W74" s="33">
        <v>5.4463333333333317</v>
      </c>
      <c r="X74" s="33">
        <v>6.3324444444444428</v>
      </c>
      <c r="Y74" s="33">
        <v>0</v>
      </c>
      <c r="Z74" s="33">
        <v>0.55299426186750111</v>
      </c>
      <c r="AA74" s="33">
        <v>0</v>
      </c>
      <c r="AB74" s="33">
        <v>0</v>
      </c>
      <c r="AC74" s="33">
        <v>0</v>
      </c>
      <c r="AD74" s="33">
        <v>0</v>
      </c>
      <c r="AE74" s="33">
        <v>0</v>
      </c>
      <c r="AF74" s="33">
        <v>0</v>
      </c>
      <c r="AG74" s="33">
        <v>5.5555555555555552E-2</v>
      </c>
      <c r="AH74" t="s">
        <v>861</v>
      </c>
      <c r="AI74" s="34">
        <v>5</v>
      </c>
    </row>
    <row r="75" spans="1:35" x14ac:dyDescent="0.25">
      <c r="A75" t="s">
        <v>2364</v>
      </c>
      <c r="B75" t="s">
        <v>1647</v>
      </c>
      <c r="C75" t="s">
        <v>1895</v>
      </c>
      <c r="D75" t="s">
        <v>2324</v>
      </c>
      <c r="E75" s="33">
        <v>34.511111111111113</v>
      </c>
      <c r="F75" s="33">
        <v>5.9777777777777779</v>
      </c>
      <c r="G75" s="33">
        <v>0.26666666666666666</v>
      </c>
      <c r="H75" s="33">
        <v>0</v>
      </c>
      <c r="I75" s="33">
        <v>1.1000000000000001</v>
      </c>
      <c r="J75" s="33">
        <v>0</v>
      </c>
      <c r="K75" s="33">
        <v>0.2</v>
      </c>
      <c r="L75" s="33">
        <v>0.80833333333333335</v>
      </c>
      <c r="M75" s="33">
        <v>0</v>
      </c>
      <c r="N75" s="33">
        <v>2.2222222222222223</v>
      </c>
      <c r="O75" s="33">
        <v>6.4391500321957507E-2</v>
      </c>
      <c r="P75" s="33">
        <v>3.0666666666666669</v>
      </c>
      <c r="Q75" s="33">
        <v>0</v>
      </c>
      <c r="R75" s="33">
        <v>8.8860270444301351E-2</v>
      </c>
      <c r="S75" s="33">
        <v>0.89444444444444449</v>
      </c>
      <c r="T75" s="33">
        <v>6.2583333333333337</v>
      </c>
      <c r="U75" s="33">
        <v>0</v>
      </c>
      <c r="V75" s="33">
        <v>0.20726014166130072</v>
      </c>
      <c r="W75" s="33">
        <v>0.89444444444444449</v>
      </c>
      <c r="X75" s="33">
        <v>8.7683333333333326</v>
      </c>
      <c r="Y75" s="33">
        <v>0</v>
      </c>
      <c r="Z75" s="33">
        <v>0.27999034127495165</v>
      </c>
      <c r="AA75" s="33">
        <v>0</v>
      </c>
      <c r="AB75" s="33">
        <v>0</v>
      </c>
      <c r="AC75" s="33">
        <v>0</v>
      </c>
      <c r="AD75" s="33">
        <v>0</v>
      </c>
      <c r="AE75" s="33">
        <v>0</v>
      </c>
      <c r="AF75" s="33">
        <v>0</v>
      </c>
      <c r="AG75" s="33">
        <v>0</v>
      </c>
      <c r="AH75" t="s">
        <v>705</v>
      </c>
      <c r="AI75" s="34">
        <v>5</v>
      </c>
    </row>
    <row r="76" spans="1:35" x14ac:dyDescent="0.25">
      <c r="A76" t="s">
        <v>2364</v>
      </c>
      <c r="B76" t="s">
        <v>1543</v>
      </c>
      <c r="C76" t="s">
        <v>1936</v>
      </c>
      <c r="D76" t="s">
        <v>2278</v>
      </c>
      <c r="E76" s="33">
        <v>38.766666666666666</v>
      </c>
      <c r="F76" s="33">
        <v>2.4</v>
      </c>
      <c r="G76" s="33">
        <v>0.9555555555555556</v>
      </c>
      <c r="H76" s="33">
        <v>0</v>
      </c>
      <c r="I76" s="33">
        <v>7.677777777777778</v>
      </c>
      <c r="J76" s="33">
        <v>0</v>
      </c>
      <c r="K76" s="33">
        <v>0</v>
      </c>
      <c r="L76" s="33">
        <v>13.574555555555555</v>
      </c>
      <c r="M76" s="33">
        <v>9.7555555555555564</v>
      </c>
      <c r="N76" s="33">
        <v>0</v>
      </c>
      <c r="O76" s="33">
        <v>0.25164803668672975</v>
      </c>
      <c r="P76" s="33">
        <v>0</v>
      </c>
      <c r="Q76" s="33">
        <v>0</v>
      </c>
      <c r="R76" s="33">
        <v>0</v>
      </c>
      <c r="S76" s="33">
        <v>16.073888888888888</v>
      </c>
      <c r="T76" s="33">
        <v>43.573333333333331</v>
      </c>
      <c r="U76" s="33">
        <v>0</v>
      </c>
      <c r="V76" s="33">
        <v>1.5386213814846661</v>
      </c>
      <c r="W76" s="33">
        <v>14.302777777777786</v>
      </c>
      <c r="X76" s="33">
        <v>30.957222222222228</v>
      </c>
      <c r="Y76" s="33">
        <v>14.355555555555556</v>
      </c>
      <c r="Z76" s="33">
        <v>1.5378045285182005</v>
      </c>
      <c r="AA76" s="33">
        <v>0</v>
      </c>
      <c r="AB76" s="33">
        <v>5.2666666666666666</v>
      </c>
      <c r="AC76" s="33">
        <v>0</v>
      </c>
      <c r="AD76" s="33">
        <v>0</v>
      </c>
      <c r="AE76" s="33">
        <v>0</v>
      </c>
      <c r="AF76" s="33">
        <v>0</v>
      </c>
      <c r="AG76" s="33">
        <v>0</v>
      </c>
      <c r="AH76" t="s">
        <v>598</v>
      </c>
      <c r="AI76" s="34">
        <v>5</v>
      </c>
    </row>
    <row r="77" spans="1:35" x14ac:dyDescent="0.25">
      <c r="A77" t="s">
        <v>2364</v>
      </c>
      <c r="B77" t="s">
        <v>1403</v>
      </c>
      <c r="C77" t="s">
        <v>1905</v>
      </c>
      <c r="D77" t="s">
        <v>2296</v>
      </c>
      <c r="E77" s="33">
        <v>52.655555555555559</v>
      </c>
      <c r="F77" s="33">
        <v>5.2444444444444445</v>
      </c>
      <c r="G77" s="33">
        <v>3.3333333333333333E-2</v>
      </c>
      <c r="H77" s="33">
        <v>0.22777777777777777</v>
      </c>
      <c r="I77" s="33">
        <v>1.5</v>
      </c>
      <c r="J77" s="33">
        <v>0</v>
      </c>
      <c r="K77" s="33">
        <v>0</v>
      </c>
      <c r="L77" s="33">
        <v>5.0083333333333337</v>
      </c>
      <c r="M77" s="33">
        <v>5.3111111111111109</v>
      </c>
      <c r="N77" s="33">
        <v>0</v>
      </c>
      <c r="O77" s="33">
        <v>0.10086516142646126</v>
      </c>
      <c r="P77" s="33">
        <v>4.7361111111111107</v>
      </c>
      <c r="Q77" s="33">
        <v>4.5305555555555559</v>
      </c>
      <c r="R77" s="33">
        <v>0.17598649504114788</v>
      </c>
      <c r="S77" s="33">
        <v>8.9916666666666671</v>
      </c>
      <c r="T77" s="33">
        <v>6.2388888888888889</v>
      </c>
      <c r="U77" s="33">
        <v>0</v>
      </c>
      <c r="V77" s="33">
        <v>0.28924878666385312</v>
      </c>
      <c r="W77" s="33">
        <v>3.713888888888889</v>
      </c>
      <c r="X77" s="33">
        <v>6.822222222222222</v>
      </c>
      <c r="Y77" s="33">
        <v>0</v>
      </c>
      <c r="Z77" s="33">
        <v>0.20009495674192868</v>
      </c>
      <c r="AA77" s="33">
        <v>0</v>
      </c>
      <c r="AB77" s="33">
        <v>0</v>
      </c>
      <c r="AC77" s="33">
        <v>0</v>
      </c>
      <c r="AD77" s="33">
        <v>0</v>
      </c>
      <c r="AE77" s="33">
        <v>0</v>
      </c>
      <c r="AF77" s="33">
        <v>0</v>
      </c>
      <c r="AG77" s="33">
        <v>0</v>
      </c>
      <c r="AH77" t="s">
        <v>455</v>
      </c>
      <c r="AI77" s="34">
        <v>5</v>
      </c>
    </row>
    <row r="78" spans="1:35" x14ac:dyDescent="0.25">
      <c r="A78" t="s">
        <v>2364</v>
      </c>
      <c r="B78" t="s">
        <v>1857</v>
      </c>
      <c r="C78" t="s">
        <v>1962</v>
      </c>
      <c r="D78" t="s">
        <v>2244</v>
      </c>
      <c r="E78" s="33">
        <v>75.911111111111111</v>
      </c>
      <c r="F78" s="33">
        <v>8.9666666666666668</v>
      </c>
      <c r="G78" s="33">
        <v>0.14444444444444443</v>
      </c>
      <c r="H78" s="33">
        <v>0.45555555555555555</v>
      </c>
      <c r="I78" s="33">
        <v>4.833333333333333</v>
      </c>
      <c r="J78" s="33">
        <v>0</v>
      </c>
      <c r="K78" s="33">
        <v>0</v>
      </c>
      <c r="L78" s="33">
        <v>5.1256666666666666</v>
      </c>
      <c r="M78" s="33">
        <v>5.6888888888888891</v>
      </c>
      <c r="N78" s="33">
        <v>0</v>
      </c>
      <c r="O78" s="33">
        <v>7.4941451990632318E-2</v>
      </c>
      <c r="P78" s="33">
        <v>5.2527777777777782</v>
      </c>
      <c r="Q78" s="33">
        <v>0</v>
      </c>
      <c r="R78" s="33">
        <v>6.9196428571428575E-2</v>
      </c>
      <c r="S78" s="33">
        <v>5.4666666666666668</v>
      </c>
      <c r="T78" s="33">
        <v>9.6074444444444449</v>
      </c>
      <c r="U78" s="33">
        <v>0</v>
      </c>
      <c r="V78" s="33">
        <v>0.19857581967213114</v>
      </c>
      <c r="W78" s="33">
        <v>3.4841111111111109</v>
      </c>
      <c r="X78" s="33">
        <v>9.9349999999999969</v>
      </c>
      <c r="Y78" s="33">
        <v>0</v>
      </c>
      <c r="Z78" s="33">
        <v>0.17677400468384069</v>
      </c>
      <c r="AA78" s="33">
        <v>0</v>
      </c>
      <c r="AB78" s="33">
        <v>0</v>
      </c>
      <c r="AC78" s="33">
        <v>0</v>
      </c>
      <c r="AD78" s="33">
        <v>0</v>
      </c>
      <c r="AE78" s="33">
        <v>32.966666666666669</v>
      </c>
      <c r="AF78" s="33">
        <v>0</v>
      </c>
      <c r="AG78" s="33">
        <v>0</v>
      </c>
      <c r="AH78" t="s">
        <v>916</v>
      </c>
      <c r="AI78" s="34">
        <v>5</v>
      </c>
    </row>
    <row r="79" spans="1:35" x14ac:dyDescent="0.25">
      <c r="A79" t="s">
        <v>2364</v>
      </c>
      <c r="B79" t="s">
        <v>1552</v>
      </c>
      <c r="C79" t="s">
        <v>2188</v>
      </c>
      <c r="D79" t="s">
        <v>2306</v>
      </c>
      <c r="E79" s="33">
        <v>70.477777777777774</v>
      </c>
      <c r="F79" s="33">
        <v>4.7111111111111112</v>
      </c>
      <c r="G79" s="33">
        <v>0.53333333333333333</v>
      </c>
      <c r="H79" s="33">
        <v>0</v>
      </c>
      <c r="I79" s="33">
        <v>6.7555555555555555</v>
      </c>
      <c r="J79" s="33">
        <v>0</v>
      </c>
      <c r="K79" s="33">
        <v>0</v>
      </c>
      <c r="L79" s="33">
        <v>0</v>
      </c>
      <c r="M79" s="33">
        <v>5.0666666666666664</v>
      </c>
      <c r="N79" s="33">
        <v>0</v>
      </c>
      <c r="O79" s="33">
        <v>7.1890272741604921E-2</v>
      </c>
      <c r="P79" s="33">
        <v>4.8351111111111109</v>
      </c>
      <c r="Q79" s="33">
        <v>5.8549999999999995</v>
      </c>
      <c r="R79" s="33">
        <v>0.1516805927794419</v>
      </c>
      <c r="S79" s="33">
        <v>57.859333333333325</v>
      </c>
      <c r="T79" s="33">
        <v>0</v>
      </c>
      <c r="U79" s="33">
        <v>0</v>
      </c>
      <c r="V79" s="33">
        <v>0.82095853696988796</v>
      </c>
      <c r="W79" s="33">
        <v>0</v>
      </c>
      <c r="X79" s="33">
        <v>0</v>
      </c>
      <c r="Y79" s="33">
        <v>0</v>
      </c>
      <c r="Z79" s="33">
        <v>0</v>
      </c>
      <c r="AA79" s="33">
        <v>0</v>
      </c>
      <c r="AB79" s="33">
        <v>0</v>
      </c>
      <c r="AC79" s="33">
        <v>0</v>
      </c>
      <c r="AD79" s="33">
        <v>0</v>
      </c>
      <c r="AE79" s="33">
        <v>0</v>
      </c>
      <c r="AF79" s="33">
        <v>0</v>
      </c>
      <c r="AG79" s="33">
        <v>0</v>
      </c>
      <c r="AH79" t="s">
        <v>608</v>
      </c>
      <c r="AI79" s="34">
        <v>5</v>
      </c>
    </row>
    <row r="80" spans="1:35" x14ac:dyDescent="0.25">
      <c r="A80" t="s">
        <v>2364</v>
      </c>
      <c r="B80" t="s">
        <v>1322</v>
      </c>
      <c r="C80" t="s">
        <v>2034</v>
      </c>
      <c r="D80" t="s">
        <v>2300</v>
      </c>
      <c r="E80" s="33">
        <v>63.111111111111114</v>
      </c>
      <c r="F80" s="33">
        <v>5.6888888888888891</v>
      </c>
      <c r="G80" s="33">
        <v>0.15555555555555556</v>
      </c>
      <c r="H80" s="33">
        <v>0.44444444444444442</v>
      </c>
      <c r="I80" s="33">
        <v>4.6222222222222218</v>
      </c>
      <c r="J80" s="33">
        <v>0</v>
      </c>
      <c r="K80" s="33">
        <v>0</v>
      </c>
      <c r="L80" s="33">
        <v>5.3777777777777782</v>
      </c>
      <c r="M80" s="33">
        <v>5.7361111111111107</v>
      </c>
      <c r="N80" s="33">
        <v>0</v>
      </c>
      <c r="O80" s="33">
        <v>9.0889084507042237E-2</v>
      </c>
      <c r="P80" s="33">
        <v>5.0972222222222223</v>
      </c>
      <c r="Q80" s="33">
        <v>4.6416666666666666</v>
      </c>
      <c r="R80" s="33">
        <v>0.15431338028169014</v>
      </c>
      <c r="S80" s="33">
        <v>2.5627777777777783</v>
      </c>
      <c r="T80" s="33">
        <v>9.8947777777777794</v>
      </c>
      <c r="U80" s="33">
        <v>0</v>
      </c>
      <c r="V80" s="33">
        <v>0.19739084507042257</v>
      </c>
      <c r="W80" s="33">
        <v>4.339666666666667</v>
      </c>
      <c r="X80" s="33">
        <v>5.9394444444444439</v>
      </c>
      <c r="Y80" s="33">
        <v>0</v>
      </c>
      <c r="Z80" s="33">
        <v>0.16287323943661969</v>
      </c>
      <c r="AA80" s="33">
        <v>0</v>
      </c>
      <c r="AB80" s="33">
        <v>0</v>
      </c>
      <c r="AC80" s="33">
        <v>0</v>
      </c>
      <c r="AD80" s="33">
        <v>0</v>
      </c>
      <c r="AE80" s="33">
        <v>0</v>
      </c>
      <c r="AF80" s="33">
        <v>0</v>
      </c>
      <c r="AG80" s="33">
        <v>0</v>
      </c>
      <c r="AH80" t="s">
        <v>372</v>
      </c>
      <c r="AI80" s="34">
        <v>5</v>
      </c>
    </row>
    <row r="81" spans="1:35" x14ac:dyDescent="0.25">
      <c r="A81" t="s">
        <v>2364</v>
      </c>
      <c r="B81" t="s">
        <v>1267</v>
      </c>
      <c r="C81" t="s">
        <v>2126</v>
      </c>
      <c r="D81" t="s">
        <v>2300</v>
      </c>
      <c r="E81" s="33">
        <v>80.86666666666666</v>
      </c>
      <c r="F81" s="33">
        <v>0</v>
      </c>
      <c r="G81" s="33">
        <v>0</v>
      </c>
      <c r="H81" s="33">
        <v>0</v>
      </c>
      <c r="I81" s="33">
        <v>0</v>
      </c>
      <c r="J81" s="33">
        <v>0</v>
      </c>
      <c r="K81" s="33">
        <v>0</v>
      </c>
      <c r="L81" s="33">
        <v>4.1032222222222217</v>
      </c>
      <c r="M81" s="33">
        <v>6.1583333333333332</v>
      </c>
      <c r="N81" s="33">
        <v>0</v>
      </c>
      <c r="O81" s="33">
        <v>7.6154163231657052E-2</v>
      </c>
      <c r="P81" s="33">
        <v>5.3722222222222218</v>
      </c>
      <c r="Q81" s="33">
        <v>5.9666666666666668</v>
      </c>
      <c r="R81" s="33">
        <v>0.14021709260785931</v>
      </c>
      <c r="S81" s="33">
        <v>6.3842222222222222</v>
      </c>
      <c r="T81" s="33">
        <v>9.9945555555555572</v>
      </c>
      <c r="U81" s="33">
        <v>0</v>
      </c>
      <c r="V81" s="33">
        <v>0.20254053311349274</v>
      </c>
      <c r="W81" s="33">
        <v>7.6993333333333318</v>
      </c>
      <c r="X81" s="33">
        <v>17.311777777777781</v>
      </c>
      <c r="Y81" s="33">
        <v>0</v>
      </c>
      <c r="Z81" s="33">
        <v>0.30928826600714487</v>
      </c>
      <c r="AA81" s="33">
        <v>0</v>
      </c>
      <c r="AB81" s="33">
        <v>0</v>
      </c>
      <c r="AC81" s="33">
        <v>0</v>
      </c>
      <c r="AD81" s="33">
        <v>0</v>
      </c>
      <c r="AE81" s="33">
        <v>21.577777777777779</v>
      </c>
      <c r="AF81" s="33">
        <v>0</v>
      </c>
      <c r="AG81" s="33">
        <v>0</v>
      </c>
      <c r="AH81" t="s">
        <v>317</v>
      </c>
      <c r="AI81" s="34">
        <v>5</v>
      </c>
    </row>
    <row r="82" spans="1:35" x14ac:dyDescent="0.25">
      <c r="A82" t="s">
        <v>2364</v>
      </c>
      <c r="B82" t="s">
        <v>1458</v>
      </c>
      <c r="C82" t="s">
        <v>2100</v>
      </c>
      <c r="D82" t="s">
        <v>2302</v>
      </c>
      <c r="E82" s="33">
        <v>75.722222222222229</v>
      </c>
      <c r="F82" s="33">
        <v>5.5555555555555554</v>
      </c>
      <c r="G82" s="33">
        <v>0.33333333333333331</v>
      </c>
      <c r="H82" s="33">
        <v>0.31666666666666665</v>
      </c>
      <c r="I82" s="33">
        <v>0</v>
      </c>
      <c r="J82" s="33">
        <v>0</v>
      </c>
      <c r="K82" s="33">
        <v>0</v>
      </c>
      <c r="L82" s="33">
        <v>4.565555555555556</v>
      </c>
      <c r="M82" s="33">
        <v>0</v>
      </c>
      <c r="N82" s="33">
        <v>5.6888888888888891</v>
      </c>
      <c r="O82" s="33">
        <v>7.5128393250183417E-2</v>
      </c>
      <c r="P82" s="33">
        <v>3.1555555555555554</v>
      </c>
      <c r="Q82" s="33">
        <v>7.9214444444444423</v>
      </c>
      <c r="R82" s="33">
        <v>0.14628466617754948</v>
      </c>
      <c r="S82" s="33">
        <v>5.6333333333333337</v>
      </c>
      <c r="T82" s="33">
        <v>6.4783333333333317</v>
      </c>
      <c r="U82" s="33">
        <v>5.2111111111111112</v>
      </c>
      <c r="V82" s="33">
        <v>0.22876742479823914</v>
      </c>
      <c r="W82" s="33">
        <v>2.4075555555555552</v>
      </c>
      <c r="X82" s="33">
        <v>0</v>
      </c>
      <c r="Y82" s="33">
        <v>0</v>
      </c>
      <c r="Z82" s="33">
        <v>3.1794570799706524E-2</v>
      </c>
      <c r="AA82" s="33">
        <v>0</v>
      </c>
      <c r="AB82" s="33">
        <v>0</v>
      </c>
      <c r="AC82" s="33">
        <v>0</v>
      </c>
      <c r="AD82" s="33">
        <v>0</v>
      </c>
      <c r="AE82" s="33">
        <v>0</v>
      </c>
      <c r="AF82" s="33">
        <v>0</v>
      </c>
      <c r="AG82" s="33">
        <v>0</v>
      </c>
      <c r="AH82" t="s">
        <v>513</v>
      </c>
      <c r="AI82" s="34">
        <v>5</v>
      </c>
    </row>
    <row r="83" spans="1:35" x14ac:dyDescent="0.25">
      <c r="A83" t="s">
        <v>2364</v>
      </c>
      <c r="B83" t="s">
        <v>1646</v>
      </c>
      <c r="C83" t="s">
        <v>1950</v>
      </c>
      <c r="D83" t="s">
        <v>2268</v>
      </c>
      <c r="E83" s="33">
        <v>46.155555555555559</v>
      </c>
      <c r="F83" s="33">
        <v>5.333333333333333</v>
      </c>
      <c r="G83" s="33">
        <v>0.26666666666666666</v>
      </c>
      <c r="H83" s="33">
        <v>0</v>
      </c>
      <c r="I83" s="33">
        <v>5.5555555555555552E-2</v>
      </c>
      <c r="J83" s="33">
        <v>0</v>
      </c>
      <c r="K83" s="33">
        <v>0</v>
      </c>
      <c r="L83" s="33">
        <v>1.7853333333333337</v>
      </c>
      <c r="M83" s="33">
        <v>3.9916666666666667</v>
      </c>
      <c r="N83" s="33">
        <v>0</v>
      </c>
      <c r="O83" s="33">
        <v>8.6482908040442938E-2</v>
      </c>
      <c r="P83" s="33">
        <v>0</v>
      </c>
      <c r="Q83" s="33">
        <v>3.7277777777777779</v>
      </c>
      <c r="R83" s="33">
        <v>8.0765527202696197E-2</v>
      </c>
      <c r="S83" s="33">
        <v>1.0432222222222223</v>
      </c>
      <c r="T83" s="33">
        <v>1.0841111111111108</v>
      </c>
      <c r="U83" s="33">
        <v>0</v>
      </c>
      <c r="V83" s="33">
        <v>4.6090515166104948E-2</v>
      </c>
      <c r="W83" s="33">
        <v>4.4936666666666678</v>
      </c>
      <c r="X83" s="33">
        <v>2.7222222222222224E-2</v>
      </c>
      <c r="Y83" s="33">
        <v>0</v>
      </c>
      <c r="Z83" s="33">
        <v>9.7948964853153603E-2</v>
      </c>
      <c r="AA83" s="33">
        <v>0</v>
      </c>
      <c r="AB83" s="33">
        <v>0</v>
      </c>
      <c r="AC83" s="33">
        <v>0</v>
      </c>
      <c r="AD83" s="33">
        <v>0</v>
      </c>
      <c r="AE83" s="33">
        <v>0</v>
      </c>
      <c r="AF83" s="33">
        <v>0</v>
      </c>
      <c r="AG83" s="33">
        <v>0</v>
      </c>
      <c r="AH83" t="s">
        <v>704</v>
      </c>
      <c r="AI83" s="34">
        <v>5</v>
      </c>
    </row>
    <row r="84" spans="1:35" x14ac:dyDescent="0.25">
      <c r="A84" t="s">
        <v>2364</v>
      </c>
      <c r="B84" t="s">
        <v>1280</v>
      </c>
      <c r="C84" t="s">
        <v>1947</v>
      </c>
      <c r="D84" t="s">
        <v>2308</v>
      </c>
      <c r="E84" s="33">
        <v>102.61111111111111</v>
      </c>
      <c r="F84" s="33">
        <v>5.6888888888888891</v>
      </c>
      <c r="G84" s="33">
        <v>0</v>
      </c>
      <c r="H84" s="33">
        <v>0</v>
      </c>
      <c r="I84" s="33">
        <v>0</v>
      </c>
      <c r="J84" s="33">
        <v>0</v>
      </c>
      <c r="K84" s="33">
        <v>0</v>
      </c>
      <c r="L84" s="33">
        <v>5.6603333333333357</v>
      </c>
      <c r="M84" s="33">
        <v>5.6</v>
      </c>
      <c r="N84" s="33">
        <v>4.7088888888888896</v>
      </c>
      <c r="O84" s="33">
        <v>0.1004656199242014</v>
      </c>
      <c r="P84" s="33">
        <v>5.1555555555555559</v>
      </c>
      <c r="Q84" s="33">
        <v>3.1885555555555554</v>
      </c>
      <c r="R84" s="33">
        <v>8.1317812669193287E-2</v>
      </c>
      <c r="S84" s="33">
        <v>2.8823333333333343</v>
      </c>
      <c r="T84" s="33">
        <v>13.89777777777778</v>
      </c>
      <c r="U84" s="33">
        <v>0</v>
      </c>
      <c r="V84" s="33">
        <v>0.16353113156469953</v>
      </c>
      <c r="W84" s="33">
        <v>5.3983333333333334</v>
      </c>
      <c r="X84" s="33">
        <v>10.158999999999995</v>
      </c>
      <c r="Y84" s="33">
        <v>0</v>
      </c>
      <c r="Z84" s="33">
        <v>0.15161451001624252</v>
      </c>
      <c r="AA84" s="33">
        <v>0</v>
      </c>
      <c r="AB84" s="33">
        <v>0</v>
      </c>
      <c r="AC84" s="33">
        <v>0</v>
      </c>
      <c r="AD84" s="33">
        <v>0</v>
      </c>
      <c r="AE84" s="33">
        <v>5.1555555555555559</v>
      </c>
      <c r="AF84" s="33">
        <v>0</v>
      </c>
      <c r="AG84" s="33">
        <v>0</v>
      </c>
      <c r="AH84" t="s">
        <v>330</v>
      </c>
      <c r="AI84" s="34">
        <v>5</v>
      </c>
    </row>
    <row r="85" spans="1:35" x14ac:dyDescent="0.25">
      <c r="A85" t="s">
        <v>2364</v>
      </c>
      <c r="B85" t="s">
        <v>1553</v>
      </c>
      <c r="C85" t="s">
        <v>2189</v>
      </c>
      <c r="D85" t="s">
        <v>2277</v>
      </c>
      <c r="E85" s="33">
        <v>36.711111111111109</v>
      </c>
      <c r="F85" s="33">
        <v>3.8</v>
      </c>
      <c r="G85" s="33">
        <v>0</v>
      </c>
      <c r="H85" s="33">
        <v>0</v>
      </c>
      <c r="I85" s="33">
        <v>0</v>
      </c>
      <c r="J85" s="33">
        <v>0</v>
      </c>
      <c r="K85" s="33">
        <v>0</v>
      </c>
      <c r="L85" s="33">
        <v>0</v>
      </c>
      <c r="M85" s="33">
        <v>0</v>
      </c>
      <c r="N85" s="33">
        <v>0</v>
      </c>
      <c r="O85" s="33">
        <v>0</v>
      </c>
      <c r="P85" s="33">
        <v>0</v>
      </c>
      <c r="Q85" s="33">
        <v>0</v>
      </c>
      <c r="R85" s="33">
        <v>0</v>
      </c>
      <c r="S85" s="33">
        <v>0</v>
      </c>
      <c r="T85" s="33">
        <v>0</v>
      </c>
      <c r="U85" s="33">
        <v>0</v>
      </c>
      <c r="V85" s="33">
        <v>0</v>
      </c>
      <c r="W85" s="33">
        <v>0</v>
      </c>
      <c r="X85" s="33">
        <v>0</v>
      </c>
      <c r="Y85" s="33">
        <v>0</v>
      </c>
      <c r="Z85" s="33">
        <v>0</v>
      </c>
      <c r="AA85" s="33">
        <v>0</v>
      </c>
      <c r="AB85" s="33">
        <v>0</v>
      </c>
      <c r="AC85" s="33">
        <v>0</v>
      </c>
      <c r="AD85" s="33">
        <v>0</v>
      </c>
      <c r="AE85" s="33">
        <v>0</v>
      </c>
      <c r="AF85" s="33">
        <v>0</v>
      </c>
      <c r="AG85" s="33">
        <v>0</v>
      </c>
      <c r="AH85" t="s">
        <v>609</v>
      </c>
      <c r="AI85" s="34">
        <v>5</v>
      </c>
    </row>
    <row r="86" spans="1:35" x14ac:dyDescent="0.25">
      <c r="A86" t="s">
        <v>2364</v>
      </c>
      <c r="B86" t="s">
        <v>1088</v>
      </c>
      <c r="C86" t="s">
        <v>2070</v>
      </c>
      <c r="D86" t="s">
        <v>2291</v>
      </c>
      <c r="E86" s="33">
        <v>63.677777777777777</v>
      </c>
      <c r="F86" s="33">
        <v>2.8444444444444446</v>
      </c>
      <c r="G86" s="33">
        <v>0.33333333333333331</v>
      </c>
      <c r="H86" s="33">
        <v>0.31333333333333341</v>
      </c>
      <c r="I86" s="33">
        <v>2.5555555555555554</v>
      </c>
      <c r="J86" s="33">
        <v>0</v>
      </c>
      <c r="K86" s="33">
        <v>0</v>
      </c>
      <c r="L86" s="33">
        <v>2.411111111111111</v>
      </c>
      <c r="M86" s="33">
        <v>4.6222222222222218</v>
      </c>
      <c r="N86" s="33">
        <v>0</v>
      </c>
      <c r="O86" s="33">
        <v>7.2587681032978538E-2</v>
      </c>
      <c r="P86" s="33">
        <v>11.586777777777778</v>
      </c>
      <c r="Q86" s="33">
        <v>0</v>
      </c>
      <c r="R86" s="33">
        <v>0.18195951840865468</v>
      </c>
      <c r="S86" s="33">
        <v>4.0777777777777775</v>
      </c>
      <c r="T86" s="33">
        <v>2.2250000000000001</v>
      </c>
      <c r="U86" s="33">
        <v>0</v>
      </c>
      <c r="V86" s="33">
        <v>9.8979235735473736E-2</v>
      </c>
      <c r="W86" s="33">
        <v>0.53611111111111109</v>
      </c>
      <c r="X86" s="33">
        <v>3.7055555555555557</v>
      </c>
      <c r="Y86" s="33">
        <v>0</v>
      </c>
      <c r="Z86" s="33">
        <v>6.6611411621008559E-2</v>
      </c>
      <c r="AA86" s="33">
        <v>0</v>
      </c>
      <c r="AB86" s="33">
        <v>0</v>
      </c>
      <c r="AC86" s="33">
        <v>0</v>
      </c>
      <c r="AD86" s="33">
        <v>0</v>
      </c>
      <c r="AE86" s="33">
        <v>0</v>
      </c>
      <c r="AF86" s="33">
        <v>0</v>
      </c>
      <c r="AG86" s="33">
        <v>0</v>
      </c>
      <c r="AH86" t="s">
        <v>134</v>
      </c>
      <c r="AI86" s="34">
        <v>5</v>
      </c>
    </row>
    <row r="87" spans="1:35" x14ac:dyDescent="0.25">
      <c r="A87" t="s">
        <v>2364</v>
      </c>
      <c r="B87" t="s">
        <v>1205</v>
      </c>
      <c r="C87" t="s">
        <v>2104</v>
      </c>
      <c r="D87" t="s">
        <v>2273</v>
      </c>
      <c r="E87" s="33">
        <v>57.677777777777777</v>
      </c>
      <c r="F87" s="33">
        <v>5.7777777777777777</v>
      </c>
      <c r="G87" s="33">
        <v>1.1555555555555554</v>
      </c>
      <c r="H87" s="33">
        <v>0</v>
      </c>
      <c r="I87" s="33">
        <v>1.1555555555555554</v>
      </c>
      <c r="J87" s="33">
        <v>0</v>
      </c>
      <c r="K87" s="33">
        <v>0</v>
      </c>
      <c r="L87" s="33">
        <v>4.3905555555555544</v>
      </c>
      <c r="M87" s="33">
        <v>5.9555555555555557</v>
      </c>
      <c r="N87" s="33">
        <v>0</v>
      </c>
      <c r="O87" s="33">
        <v>0.10325563475245618</v>
      </c>
      <c r="P87" s="33">
        <v>4.0194444444444448</v>
      </c>
      <c r="Q87" s="33">
        <v>0</v>
      </c>
      <c r="R87" s="33">
        <v>6.9687921402427286E-2</v>
      </c>
      <c r="S87" s="33">
        <v>4.6157777777777778</v>
      </c>
      <c r="T87" s="33">
        <v>5.7303333333333333</v>
      </c>
      <c r="U87" s="33">
        <v>0</v>
      </c>
      <c r="V87" s="33">
        <v>0.17937776921595067</v>
      </c>
      <c r="W87" s="33">
        <v>0.86366666666666658</v>
      </c>
      <c r="X87" s="33">
        <v>5.5984444444444446</v>
      </c>
      <c r="Y87" s="33">
        <v>0</v>
      </c>
      <c r="Z87" s="33">
        <v>0.11203814293970334</v>
      </c>
      <c r="AA87" s="33">
        <v>0</v>
      </c>
      <c r="AB87" s="33">
        <v>0</v>
      </c>
      <c r="AC87" s="33">
        <v>0</v>
      </c>
      <c r="AD87" s="33">
        <v>0</v>
      </c>
      <c r="AE87" s="33">
        <v>0</v>
      </c>
      <c r="AF87" s="33">
        <v>0</v>
      </c>
      <c r="AG87" s="33">
        <v>0</v>
      </c>
      <c r="AH87" t="s">
        <v>253</v>
      </c>
      <c r="AI87" s="34">
        <v>5</v>
      </c>
    </row>
    <row r="88" spans="1:35" x14ac:dyDescent="0.25">
      <c r="A88" t="s">
        <v>2364</v>
      </c>
      <c r="B88" t="s">
        <v>1754</v>
      </c>
      <c r="C88" t="s">
        <v>2098</v>
      </c>
      <c r="D88" t="s">
        <v>2310</v>
      </c>
      <c r="E88" s="33">
        <v>45.233333333333334</v>
      </c>
      <c r="F88" s="33">
        <v>5.6888888888888891</v>
      </c>
      <c r="G88" s="33">
        <v>0.66666666666666663</v>
      </c>
      <c r="H88" s="33">
        <v>0.25555555555555554</v>
      </c>
      <c r="I88" s="33">
        <v>0.57777777777777772</v>
      </c>
      <c r="J88" s="33">
        <v>0</v>
      </c>
      <c r="K88" s="33">
        <v>0</v>
      </c>
      <c r="L88" s="33">
        <v>1.325</v>
      </c>
      <c r="M88" s="33">
        <v>5.7611111111111111</v>
      </c>
      <c r="N88" s="33">
        <v>0</v>
      </c>
      <c r="O88" s="33">
        <v>0.12736428395971505</v>
      </c>
      <c r="P88" s="33">
        <v>0</v>
      </c>
      <c r="Q88" s="33">
        <v>0</v>
      </c>
      <c r="R88" s="33">
        <v>0</v>
      </c>
      <c r="S88" s="33">
        <v>1.038888888888889</v>
      </c>
      <c r="T88" s="33">
        <v>3.736444444444444</v>
      </c>
      <c r="U88" s="33">
        <v>0</v>
      </c>
      <c r="V88" s="33">
        <v>0.10557111274871038</v>
      </c>
      <c r="W88" s="33">
        <v>1.3472222222222223</v>
      </c>
      <c r="X88" s="33">
        <v>6.9388888888888891</v>
      </c>
      <c r="Y88" s="33">
        <v>0</v>
      </c>
      <c r="Z88" s="33">
        <v>0.18318594939818228</v>
      </c>
      <c r="AA88" s="33">
        <v>0</v>
      </c>
      <c r="AB88" s="33">
        <v>0</v>
      </c>
      <c r="AC88" s="33">
        <v>0</v>
      </c>
      <c r="AD88" s="33">
        <v>0</v>
      </c>
      <c r="AE88" s="33">
        <v>0</v>
      </c>
      <c r="AF88" s="33">
        <v>0</v>
      </c>
      <c r="AG88" s="33">
        <v>0</v>
      </c>
      <c r="AH88" t="s">
        <v>813</v>
      </c>
      <c r="AI88" s="34">
        <v>5</v>
      </c>
    </row>
    <row r="89" spans="1:35" x14ac:dyDescent="0.25">
      <c r="A89" t="s">
        <v>2364</v>
      </c>
      <c r="B89" t="s">
        <v>1419</v>
      </c>
      <c r="C89" t="s">
        <v>1968</v>
      </c>
      <c r="D89" t="s">
        <v>2244</v>
      </c>
      <c r="E89" s="33">
        <v>68.944444444444443</v>
      </c>
      <c r="F89" s="33">
        <v>7.2222222222222223</v>
      </c>
      <c r="G89" s="33">
        <v>0</v>
      </c>
      <c r="H89" s="33">
        <v>0</v>
      </c>
      <c r="I89" s="33">
        <v>0</v>
      </c>
      <c r="J89" s="33">
        <v>0</v>
      </c>
      <c r="K89" s="33">
        <v>0</v>
      </c>
      <c r="L89" s="33">
        <v>4.7</v>
      </c>
      <c r="M89" s="33">
        <v>5.697222222222222</v>
      </c>
      <c r="N89" s="33">
        <v>0</v>
      </c>
      <c r="O89" s="33">
        <v>8.2634971796937948E-2</v>
      </c>
      <c r="P89" s="33">
        <v>6.3444444444444441</v>
      </c>
      <c r="Q89" s="33">
        <v>7.9805555555555552</v>
      </c>
      <c r="R89" s="33">
        <v>0.20777598710717163</v>
      </c>
      <c r="S89" s="33">
        <v>4.4944444444444445</v>
      </c>
      <c r="T89" s="33">
        <v>0</v>
      </c>
      <c r="U89" s="33">
        <v>1.8</v>
      </c>
      <c r="V89" s="33">
        <v>9.129734085414988E-2</v>
      </c>
      <c r="W89" s="33">
        <v>2.7833333333333332</v>
      </c>
      <c r="X89" s="33">
        <v>0</v>
      </c>
      <c r="Y89" s="33">
        <v>3.9333333333333331</v>
      </c>
      <c r="Z89" s="33">
        <v>9.7421434327155526E-2</v>
      </c>
      <c r="AA89" s="33">
        <v>0</v>
      </c>
      <c r="AB89" s="33">
        <v>0</v>
      </c>
      <c r="AC89" s="33">
        <v>0</v>
      </c>
      <c r="AD89" s="33">
        <v>0</v>
      </c>
      <c r="AE89" s="33">
        <v>0</v>
      </c>
      <c r="AF89" s="33">
        <v>0</v>
      </c>
      <c r="AG89" s="33">
        <v>0</v>
      </c>
      <c r="AH89" t="s">
        <v>471</v>
      </c>
      <c r="AI89" s="34">
        <v>5</v>
      </c>
    </row>
    <row r="90" spans="1:35" x14ac:dyDescent="0.25">
      <c r="A90" t="s">
        <v>2364</v>
      </c>
      <c r="B90" t="s">
        <v>1716</v>
      </c>
      <c r="C90" t="s">
        <v>2218</v>
      </c>
      <c r="D90" t="s">
        <v>2244</v>
      </c>
      <c r="E90" s="33">
        <v>56.37777777777778</v>
      </c>
      <c r="F90" s="33">
        <v>3.6444444444444444</v>
      </c>
      <c r="G90" s="33">
        <v>0</v>
      </c>
      <c r="H90" s="33">
        <v>0</v>
      </c>
      <c r="I90" s="33">
        <v>0</v>
      </c>
      <c r="J90" s="33">
        <v>0</v>
      </c>
      <c r="K90" s="33">
        <v>0</v>
      </c>
      <c r="L90" s="33">
        <v>0.35</v>
      </c>
      <c r="M90" s="33">
        <v>1.6777777777777778</v>
      </c>
      <c r="N90" s="33">
        <v>0</v>
      </c>
      <c r="O90" s="33">
        <v>2.9759558533701221E-2</v>
      </c>
      <c r="P90" s="33">
        <v>5.2611111111111111</v>
      </c>
      <c r="Q90" s="33">
        <v>8.0222222222222221</v>
      </c>
      <c r="R90" s="33">
        <v>0.23561292865589278</v>
      </c>
      <c r="S90" s="33">
        <v>0.77222222222222225</v>
      </c>
      <c r="T90" s="33">
        <v>0</v>
      </c>
      <c r="U90" s="33">
        <v>3.9555555555555557</v>
      </c>
      <c r="V90" s="33">
        <v>8.3858888450926289E-2</v>
      </c>
      <c r="W90" s="33">
        <v>0.17499999999999999</v>
      </c>
      <c r="X90" s="33">
        <v>0</v>
      </c>
      <c r="Y90" s="33">
        <v>1.4888888888888889</v>
      </c>
      <c r="Z90" s="33">
        <v>2.9513204572329522E-2</v>
      </c>
      <c r="AA90" s="33">
        <v>0</v>
      </c>
      <c r="AB90" s="33">
        <v>0</v>
      </c>
      <c r="AC90" s="33">
        <v>0</v>
      </c>
      <c r="AD90" s="33">
        <v>0</v>
      </c>
      <c r="AE90" s="33">
        <v>0</v>
      </c>
      <c r="AF90" s="33">
        <v>0</v>
      </c>
      <c r="AG90" s="33">
        <v>0</v>
      </c>
      <c r="AH90" t="s">
        <v>774</v>
      </c>
      <c r="AI90" s="34">
        <v>5</v>
      </c>
    </row>
    <row r="91" spans="1:35" x14ac:dyDescent="0.25">
      <c r="A91" t="s">
        <v>2364</v>
      </c>
      <c r="B91" t="s">
        <v>1823</v>
      </c>
      <c r="C91" t="s">
        <v>1905</v>
      </c>
      <c r="D91" t="s">
        <v>2296</v>
      </c>
      <c r="E91" s="33">
        <v>81.488888888888894</v>
      </c>
      <c r="F91" s="33">
        <v>5.6888888888888891</v>
      </c>
      <c r="G91" s="33">
        <v>0.57777777777777772</v>
      </c>
      <c r="H91" s="33">
        <v>0</v>
      </c>
      <c r="I91" s="33">
        <v>2.0333333333333332</v>
      </c>
      <c r="J91" s="33">
        <v>0</v>
      </c>
      <c r="K91" s="33">
        <v>0</v>
      </c>
      <c r="L91" s="33">
        <v>7.0609999999999999</v>
      </c>
      <c r="M91" s="33">
        <v>5.333333333333333</v>
      </c>
      <c r="N91" s="33">
        <v>7.6888888888888891</v>
      </c>
      <c r="O91" s="33">
        <v>0.15980365421325332</v>
      </c>
      <c r="P91" s="33">
        <v>5.2444444444444445</v>
      </c>
      <c r="Q91" s="33">
        <v>21.233333333333334</v>
      </c>
      <c r="R91" s="33">
        <v>0.32492500681756203</v>
      </c>
      <c r="S91" s="33">
        <v>5.1610000000000005</v>
      </c>
      <c r="T91" s="33">
        <v>9.0149999999999988</v>
      </c>
      <c r="U91" s="33">
        <v>0</v>
      </c>
      <c r="V91" s="33">
        <v>0.1739623670575402</v>
      </c>
      <c r="W91" s="33">
        <v>8.7574444444444453</v>
      </c>
      <c r="X91" s="33">
        <v>10.98</v>
      </c>
      <c r="Y91" s="33">
        <v>0</v>
      </c>
      <c r="Z91" s="33">
        <v>0.24221025361330789</v>
      </c>
      <c r="AA91" s="33">
        <v>0</v>
      </c>
      <c r="AB91" s="33">
        <v>0</v>
      </c>
      <c r="AC91" s="33">
        <v>0</v>
      </c>
      <c r="AD91" s="33">
        <v>0</v>
      </c>
      <c r="AE91" s="33">
        <v>3.3333333333333333E-2</v>
      </c>
      <c r="AF91" s="33">
        <v>0</v>
      </c>
      <c r="AG91" s="33">
        <v>0.13333333333333333</v>
      </c>
      <c r="AH91" t="s">
        <v>882</v>
      </c>
      <c r="AI91" s="34">
        <v>5</v>
      </c>
    </row>
    <row r="92" spans="1:35" x14ac:dyDescent="0.25">
      <c r="A92" t="s">
        <v>2364</v>
      </c>
      <c r="B92" t="s">
        <v>1862</v>
      </c>
      <c r="C92" t="s">
        <v>2127</v>
      </c>
      <c r="D92" t="s">
        <v>2293</v>
      </c>
      <c r="E92" s="33">
        <v>56.022222222222226</v>
      </c>
      <c r="F92" s="33">
        <v>5.9555555555555557</v>
      </c>
      <c r="G92" s="33">
        <v>0.57777777777777772</v>
      </c>
      <c r="H92" s="33">
        <v>0</v>
      </c>
      <c r="I92" s="33">
        <v>1.3</v>
      </c>
      <c r="J92" s="33">
        <v>0</v>
      </c>
      <c r="K92" s="33">
        <v>0</v>
      </c>
      <c r="L92" s="33">
        <v>2.9218888888888888</v>
      </c>
      <c r="M92" s="33">
        <v>5.6</v>
      </c>
      <c r="N92" s="33">
        <v>5.5111111111111111</v>
      </c>
      <c r="O92" s="33">
        <v>0.19833399444664815</v>
      </c>
      <c r="P92" s="33">
        <v>5.1083333333333334</v>
      </c>
      <c r="Q92" s="33">
        <v>4.4861111111111107</v>
      </c>
      <c r="R92" s="33">
        <v>0.1712614042046807</v>
      </c>
      <c r="S92" s="33">
        <v>4.5169999999999995</v>
      </c>
      <c r="T92" s="33">
        <v>1.2903333333333333</v>
      </c>
      <c r="U92" s="33">
        <v>0</v>
      </c>
      <c r="V92" s="33">
        <v>0.1036612455374851</v>
      </c>
      <c r="W92" s="33">
        <v>2.1108888888888893</v>
      </c>
      <c r="X92" s="33">
        <v>5.0101111111111098</v>
      </c>
      <c r="Y92" s="33">
        <v>0</v>
      </c>
      <c r="Z92" s="33">
        <v>0.1271102737009123</v>
      </c>
      <c r="AA92" s="33">
        <v>0</v>
      </c>
      <c r="AB92" s="33">
        <v>0</v>
      </c>
      <c r="AC92" s="33">
        <v>0</v>
      </c>
      <c r="AD92" s="33">
        <v>0</v>
      </c>
      <c r="AE92" s="33">
        <v>26.777777777777779</v>
      </c>
      <c r="AF92" s="33">
        <v>0</v>
      </c>
      <c r="AG92" s="33">
        <v>0</v>
      </c>
      <c r="AH92" t="s">
        <v>921</v>
      </c>
      <c r="AI92" s="34">
        <v>5</v>
      </c>
    </row>
    <row r="93" spans="1:35" x14ac:dyDescent="0.25">
      <c r="A93" t="s">
        <v>2364</v>
      </c>
      <c r="B93" t="s">
        <v>1878</v>
      </c>
      <c r="C93" t="s">
        <v>2194</v>
      </c>
      <c r="D93" t="s">
        <v>2293</v>
      </c>
      <c r="E93" s="33">
        <v>25.977777777777778</v>
      </c>
      <c r="F93" s="33">
        <v>5.6888888888888891</v>
      </c>
      <c r="G93" s="33">
        <v>0.6</v>
      </c>
      <c r="H93" s="33">
        <v>0</v>
      </c>
      <c r="I93" s="33">
        <v>0</v>
      </c>
      <c r="J93" s="33">
        <v>0</v>
      </c>
      <c r="K93" s="33">
        <v>0</v>
      </c>
      <c r="L93" s="33">
        <v>1.9778888888888888</v>
      </c>
      <c r="M93" s="33">
        <v>0</v>
      </c>
      <c r="N93" s="33">
        <v>5.6888888888888891</v>
      </c>
      <c r="O93" s="33">
        <v>0.2189905902480753</v>
      </c>
      <c r="P93" s="33">
        <v>2.8333333333333335</v>
      </c>
      <c r="Q93" s="33">
        <v>0</v>
      </c>
      <c r="R93" s="33">
        <v>0.10906757912745937</v>
      </c>
      <c r="S93" s="33">
        <v>0.52666666666666662</v>
      </c>
      <c r="T93" s="33">
        <v>0.99833333333333341</v>
      </c>
      <c r="U93" s="33">
        <v>0</v>
      </c>
      <c r="V93" s="33">
        <v>5.8704020530367836E-2</v>
      </c>
      <c r="W93" s="33">
        <v>1.7822222222222224</v>
      </c>
      <c r="X93" s="33">
        <v>3.2402222222222221</v>
      </c>
      <c r="Y93" s="33">
        <v>0</v>
      </c>
      <c r="Z93" s="33">
        <v>0.19333618477331049</v>
      </c>
      <c r="AA93" s="33">
        <v>0</v>
      </c>
      <c r="AB93" s="33">
        <v>0</v>
      </c>
      <c r="AC93" s="33">
        <v>0</v>
      </c>
      <c r="AD93" s="33">
        <v>0</v>
      </c>
      <c r="AE93" s="33">
        <v>0</v>
      </c>
      <c r="AF93" s="33">
        <v>0</v>
      </c>
      <c r="AG93" s="33">
        <v>0.26666666666666666</v>
      </c>
      <c r="AH93" t="s">
        <v>937</v>
      </c>
      <c r="AI93" s="34">
        <v>5</v>
      </c>
    </row>
    <row r="94" spans="1:35" x14ac:dyDescent="0.25">
      <c r="A94" t="s">
        <v>2364</v>
      </c>
      <c r="B94" t="s">
        <v>1845</v>
      </c>
      <c r="C94" t="s">
        <v>2237</v>
      </c>
      <c r="D94" t="s">
        <v>2295</v>
      </c>
      <c r="E94" s="33">
        <v>73.577777777777783</v>
      </c>
      <c r="F94" s="33">
        <v>5.6888888888888891</v>
      </c>
      <c r="G94" s="33">
        <v>0.57777777777777772</v>
      </c>
      <c r="H94" s="33">
        <v>0</v>
      </c>
      <c r="I94" s="33">
        <v>0.62222222222222223</v>
      </c>
      <c r="J94" s="33">
        <v>0</v>
      </c>
      <c r="K94" s="33">
        <v>0</v>
      </c>
      <c r="L94" s="33">
        <v>4.0906666666666673</v>
      </c>
      <c r="M94" s="33">
        <v>0</v>
      </c>
      <c r="N94" s="33">
        <v>11.494444444444444</v>
      </c>
      <c r="O94" s="33">
        <v>0.15622168529145272</v>
      </c>
      <c r="P94" s="33">
        <v>5.6944444444444446</v>
      </c>
      <c r="Q94" s="33">
        <v>12.166666666666666</v>
      </c>
      <c r="R94" s="33">
        <v>0.24275143461189971</v>
      </c>
      <c r="S94" s="33">
        <v>1.506777777777778</v>
      </c>
      <c r="T94" s="33">
        <v>4.368555555555556</v>
      </c>
      <c r="U94" s="33">
        <v>0</v>
      </c>
      <c r="V94" s="33">
        <v>7.9852008456659615E-2</v>
      </c>
      <c r="W94" s="33">
        <v>3.0917777777777782</v>
      </c>
      <c r="X94" s="33">
        <v>8.4326666666666679</v>
      </c>
      <c r="Y94" s="33">
        <v>0</v>
      </c>
      <c r="Z94" s="33">
        <v>0.1566294170945334</v>
      </c>
      <c r="AA94" s="33">
        <v>0</v>
      </c>
      <c r="AB94" s="33">
        <v>0</v>
      </c>
      <c r="AC94" s="33">
        <v>0</v>
      </c>
      <c r="AD94" s="33">
        <v>0</v>
      </c>
      <c r="AE94" s="33">
        <v>0</v>
      </c>
      <c r="AF94" s="33">
        <v>0</v>
      </c>
      <c r="AG94" s="33">
        <v>0.15555555555555556</v>
      </c>
      <c r="AH94" t="s">
        <v>904</v>
      </c>
      <c r="AI94" s="34">
        <v>5</v>
      </c>
    </row>
    <row r="95" spans="1:35" x14ac:dyDescent="0.25">
      <c r="A95" t="s">
        <v>2364</v>
      </c>
      <c r="B95" t="s">
        <v>1801</v>
      </c>
      <c r="C95" t="s">
        <v>2021</v>
      </c>
      <c r="D95" t="s">
        <v>2297</v>
      </c>
      <c r="E95" s="33">
        <v>66.166666666666671</v>
      </c>
      <c r="F95" s="33">
        <v>5.6888888888888891</v>
      </c>
      <c r="G95" s="33">
        <v>0.5444444444444444</v>
      </c>
      <c r="H95" s="33">
        <v>0</v>
      </c>
      <c r="I95" s="33">
        <v>1.0666666666666667</v>
      </c>
      <c r="J95" s="33">
        <v>0</v>
      </c>
      <c r="K95" s="33">
        <v>0</v>
      </c>
      <c r="L95" s="33">
        <v>2.3393333333333328</v>
      </c>
      <c r="M95" s="33">
        <v>4.5</v>
      </c>
      <c r="N95" s="33">
        <v>5.6888888888888891</v>
      </c>
      <c r="O95" s="33">
        <v>0.15398824517212428</v>
      </c>
      <c r="P95" s="33">
        <v>5.2194444444444441</v>
      </c>
      <c r="Q95" s="33">
        <v>7.052777777777778</v>
      </c>
      <c r="R95" s="33">
        <v>0.18547439126784213</v>
      </c>
      <c r="S95" s="33">
        <v>4.7971111111111133</v>
      </c>
      <c r="T95" s="33">
        <v>4.3355555555555556</v>
      </c>
      <c r="U95" s="33">
        <v>0</v>
      </c>
      <c r="V95" s="33">
        <v>0.1380251889168766</v>
      </c>
      <c r="W95" s="33">
        <v>5.5348888888888883</v>
      </c>
      <c r="X95" s="33">
        <v>7.4925555555555547</v>
      </c>
      <c r="Y95" s="33">
        <v>0</v>
      </c>
      <c r="Z95" s="33">
        <v>0.19688832913518048</v>
      </c>
      <c r="AA95" s="33">
        <v>0</v>
      </c>
      <c r="AB95" s="33">
        <v>0</v>
      </c>
      <c r="AC95" s="33">
        <v>0</v>
      </c>
      <c r="AD95" s="33">
        <v>0</v>
      </c>
      <c r="AE95" s="33">
        <v>0</v>
      </c>
      <c r="AF95" s="33">
        <v>0</v>
      </c>
      <c r="AG95" s="33">
        <v>0</v>
      </c>
      <c r="AH95" t="s">
        <v>860</v>
      </c>
      <c r="AI95" s="34">
        <v>5</v>
      </c>
    </row>
    <row r="96" spans="1:35" x14ac:dyDescent="0.25">
      <c r="A96" t="s">
        <v>2364</v>
      </c>
      <c r="B96" t="s">
        <v>1867</v>
      </c>
      <c r="C96" t="s">
        <v>2125</v>
      </c>
      <c r="D96" t="s">
        <v>2302</v>
      </c>
      <c r="E96" s="33">
        <v>63.666666666666664</v>
      </c>
      <c r="F96" s="33">
        <v>5.6</v>
      </c>
      <c r="G96" s="33">
        <v>0</v>
      </c>
      <c r="H96" s="33">
        <v>0</v>
      </c>
      <c r="I96" s="33">
        <v>5.1333333333333337</v>
      </c>
      <c r="J96" s="33">
        <v>0</v>
      </c>
      <c r="K96" s="33">
        <v>0</v>
      </c>
      <c r="L96" s="33">
        <v>2.593888888888888</v>
      </c>
      <c r="M96" s="33">
        <v>0</v>
      </c>
      <c r="N96" s="33">
        <v>14.333333333333334</v>
      </c>
      <c r="O96" s="33">
        <v>0.22513089005235604</v>
      </c>
      <c r="P96" s="33">
        <v>4.9749999999999996</v>
      </c>
      <c r="Q96" s="33">
        <v>4.6027777777777779</v>
      </c>
      <c r="R96" s="33">
        <v>0.15043630017452006</v>
      </c>
      <c r="S96" s="33">
        <v>5.7510000000000003</v>
      </c>
      <c r="T96" s="33">
        <v>6.126333333333335</v>
      </c>
      <c r="U96" s="33">
        <v>0</v>
      </c>
      <c r="V96" s="33">
        <v>0.18655497382198957</v>
      </c>
      <c r="W96" s="33">
        <v>5.5555555555555554</v>
      </c>
      <c r="X96" s="33">
        <v>9.8375555555555572</v>
      </c>
      <c r="Y96" s="33">
        <v>0</v>
      </c>
      <c r="Z96" s="33">
        <v>0.24177661431064576</v>
      </c>
      <c r="AA96" s="33">
        <v>0</v>
      </c>
      <c r="AB96" s="33">
        <v>0</v>
      </c>
      <c r="AC96" s="33">
        <v>0</v>
      </c>
      <c r="AD96" s="33">
        <v>0</v>
      </c>
      <c r="AE96" s="33">
        <v>0</v>
      </c>
      <c r="AF96" s="33">
        <v>0</v>
      </c>
      <c r="AG96" s="33">
        <v>0</v>
      </c>
      <c r="AH96" t="s">
        <v>926</v>
      </c>
      <c r="AI96" s="34">
        <v>5</v>
      </c>
    </row>
    <row r="97" spans="1:35" x14ac:dyDescent="0.25">
      <c r="A97" t="s">
        <v>2364</v>
      </c>
      <c r="B97" t="s">
        <v>1854</v>
      </c>
      <c r="C97" t="s">
        <v>2058</v>
      </c>
      <c r="D97" t="s">
        <v>2273</v>
      </c>
      <c r="E97" s="33">
        <v>71.922222222222217</v>
      </c>
      <c r="F97" s="33">
        <v>4.8888888888888893</v>
      </c>
      <c r="G97" s="33">
        <v>0.43333333333333335</v>
      </c>
      <c r="H97" s="33">
        <v>0</v>
      </c>
      <c r="I97" s="33">
        <v>0</v>
      </c>
      <c r="J97" s="33">
        <v>0</v>
      </c>
      <c r="K97" s="33">
        <v>0</v>
      </c>
      <c r="L97" s="33">
        <v>4.8794444444444443</v>
      </c>
      <c r="M97" s="33">
        <v>0</v>
      </c>
      <c r="N97" s="33">
        <v>9.2129999999999992</v>
      </c>
      <c r="O97" s="33">
        <v>0.12809670940831144</v>
      </c>
      <c r="P97" s="33">
        <v>4.7861111111111114</v>
      </c>
      <c r="Q97" s="33">
        <v>11.863888888888889</v>
      </c>
      <c r="R97" s="33">
        <v>0.23150007724393634</v>
      </c>
      <c r="S97" s="33">
        <v>4.4805555555555561</v>
      </c>
      <c r="T97" s="33">
        <v>10.195999999999996</v>
      </c>
      <c r="U97" s="33">
        <v>0</v>
      </c>
      <c r="V97" s="33">
        <v>0.20406148617333536</v>
      </c>
      <c r="W97" s="33">
        <v>3.9165555555555556</v>
      </c>
      <c r="X97" s="33">
        <v>4.552777777777778</v>
      </c>
      <c r="Y97" s="33">
        <v>0</v>
      </c>
      <c r="Z97" s="33">
        <v>0.11775683608836707</v>
      </c>
      <c r="AA97" s="33">
        <v>0</v>
      </c>
      <c r="AB97" s="33">
        <v>0</v>
      </c>
      <c r="AC97" s="33">
        <v>0</v>
      </c>
      <c r="AD97" s="33">
        <v>0</v>
      </c>
      <c r="AE97" s="33">
        <v>0</v>
      </c>
      <c r="AF97" s="33">
        <v>0</v>
      </c>
      <c r="AG97" s="33">
        <v>0</v>
      </c>
      <c r="AH97" t="s">
        <v>913</v>
      </c>
      <c r="AI97" s="34">
        <v>5</v>
      </c>
    </row>
    <row r="98" spans="1:35" x14ac:dyDescent="0.25">
      <c r="A98" t="s">
        <v>2364</v>
      </c>
      <c r="B98" t="s">
        <v>1790</v>
      </c>
      <c r="C98" t="s">
        <v>2229</v>
      </c>
      <c r="D98" t="s">
        <v>2293</v>
      </c>
      <c r="E98" s="33">
        <v>89.177777777777777</v>
      </c>
      <c r="F98" s="33">
        <v>5.6888888888888891</v>
      </c>
      <c r="G98" s="33">
        <v>0.57777777777777772</v>
      </c>
      <c r="H98" s="33">
        <v>0</v>
      </c>
      <c r="I98" s="33">
        <v>7.7555555555555555</v>
      </c>
      <c r="J98" s="33">
        <v>0</v>
      </c>
      <c r="K98" s="33">
        <v>0</v>
      </c>
      <c r="L98" s="33">
        <v>8.7928888888888856</v>
      </c>
      <c r="M98" s="33">
        <v>0</v>
      </c>
      <c r="N98" s="33">
        <v>14.333333333333334</v>
      </c>
      <c r="O98" s="33">
        <v>0.16072763518564664</v>
      </c>
      <c r="P98" s="33">
        <v>5.333333333333333</v>
      </c>
      <c r="Q98" s="33">
        <v>7.9527777777777775</v>
      </c>
      <c r="R98" s="33">
        <v>0.14898455021181162</v>
      </c>
      <c r="S98" s="33">
        <v>5.0891111111111114</v>
      </c>
      <c r="T98" s="33">
        <v>10.184777777777779</v>
      </c>
      <c r="U98" s="33">
        <v>0</v>
      </c>
      <c r="V98" s="33">
        <v>0.17127460752554202</v>
      </c>
      <c r="W98" s="33">
        <v>4.616888888888889</v>
      </c>
      <c r="X98" s="33">
        <v>16.251555555555548</v>
      </c>
      <c r="Y98" s="33">
        <v>0</v>
      </c>
      <c r="Z98" s="33">
        <v>0.23400946922501858</v>
      </c>
      <c r="AA98" s="33">
        <v>0</v>
      </c>
      <c r="AB98" s="33">
        <v>0</v>
      </c>
      <c r="AC98" s="33">
        <v>0</v>
      </c>
      <c r="AD98" s="33">
        <v>0</v>
      </c>
      <c r="AE98" s="33">
        <v>0</v>
      </c>
      <c r="AF98" s="33">
        <v>0</v>
      </c>
      <c r="AG98" s="33">
        <v>0.13333333333333333</v>
      </c>
      <c r="AH98" t="s">
        <v>849</v>
      </c>
      <c r="AI98" s="34">
        <v>5</v>
      </c>
    </row>
    <row r="99" spans="1:35" x14ac:dyDescent="0.25">
      <c r="A99" t="s">
        <v>2364</v>
      </c>
      <c r="B99" t="s">
        <v>1345</v>
      </c>
      <c r="C99" t="s">
        <v>1915</v>
      </c>
      <c r="D99" t="s">
        <v>2302</v>
      </c>
      <c r="E99" s="33">
        <v>69.86666666666666</v>
      </c>
      <c r="F99" s="33">
        <v>5.6888888888888891</v>
      </c>
      <c r="G99" s="33">
        <v>8.8888888888888892E-2</v>
      </c>
      <c r="H99" s="33">
        <v>0</v>
      </c>
      <c r="I99" s="33">
        <v>2.1888888888888891</v>
      </c>
      <c r="J99" s="33">
        <v>0</v>
      </c>
      <c r="K99" s="33">
        <v>0</v>
      </c>
      <c r="L99" s="33">
        <v>4.9542222222222216</v>
      </c>
      <c r="M99" s="33">
        <v>12.70877777777778</v>
      </c>
      <c r="N99" s="33">
        <v>0</v>
      </c>
      <c r="O99" s="33">
        <v>0.18190044529262089</v>
      </c>
      <c r="P99" s="33">
        <v>0.32222222222222224</v>
      </c>
      <c r="Q99" s="33">
        <v>10.877222222222224</v>
      </c>
      <c r="R99" s="33">
        <v>0.16029739185750641</v>
      </c>
      <c r="S99" s="33">
        <v>1.9271111111111114</v>
      </c>
      <c r="T99" s="33">
        <v>6.159111111111109</v>
      </c>
      <c r="U99" s="33">
        <v>0</v>
      </c>
      <c r="V99" s="33">
        <v>0.11573791348600508</v>
      </c>
      <c r="W99" s="33">
        <v>3.9371111111111103</v>
      </c>
      <c r="X99" s="33">
        <v>9.3428888888888899</v>
      </c>
      <c r="Y99" s="33">
        <v>0</v>
      </c>
      <c r="Z99" s="33">
        <v>0.19007633587786263</v>
      </c>
      <c r="AA99" s="33">
        <v>0</v>
      </c>
      <c r="AB99" s="33">
        <v>0</v>
      </c>
      <c r="AC99" s="33">
        <v>0</v>
      </c>
      <c r="AD99" s="33">
        <v>0</v>
      </c>
      <c r="AE99" s="33">
        <v>0</v>
      </c>
      <c r="AF99" s="33">
        <v>0</v>
      </c>
      <c r="AG99" s="33">
        <v>0</v>
      </c>
      <c r="AH99" t="s">
        <v>396</v>
      </c>
      <c r="AI99" s="34">
        <v>5</v>
      </c>
    </row>
    <row r="100" spans="1:35" x14ac:dyDescent="0.25">
      <c r="A100" t="s">
        <v>2364</v>
      </c>
      <c r="B100" t="s">
        <v>990</v>
      </c>
      <c r="C100" t="s">
        <v>1915</v>
      </c>
      <c r="D100" t="s">
        <v>2302</v>
      </c>
      <c r="E100" s="33">
        <v>74.944444444444443</v>
      </c>
      <c r="F100" s="33">
        <v>4.9777777777777779</v>
      </c>
      <c r="G100" s="33">
        <v>0.16666666666666666</v>
      </c>
      <c r="H100" s="33">
        <v>0.33333333333333331</v>
      </c>
      <c r="I100" s="33">
        <v>2.9777777777777779</v>
      </c>
      <c r="J100" s="33">
        <v>0</v>
      </c>
      <c r="K100" s="33">
        <v>0</v>
      </c>
      <c r="L100" s="33">
        <v>4.7638888888888893</v>
      </c>
      <c r="M100" s="33">
        <v>5.0777777777777775</v>
      </c>
      <c r="N100" s="33">
        <v>0</v>
      </c>
      <c r="O100" s="33">
        <v>6.7753891771682728E-2</v>
      </c>
      <c r="P100" s="33">
        <v>5.1333333333333337</v>
      </c>
      <c r="Q100" s="33">
        <v>6.5691111111111118</v>
      </c>
      <c r="R100" s="33">
        <v>0.15614825796886583</v>
      </c>
      <c r="S100" s="33">
        <v>4.8055555555555554</v>
      </c>
      <c r="T100" s="33">
        <v>0</v>
      </c>
      <c r="U100" s="33">
        <v>0</v>
      </c>
      <c r="V100" s="33">
        <v>6.412157153446997E-2</v>
      </c>
      <c r="W100" s="33">
        <v>3.6583333333333332</v>
      </c>
      <c r="X100" s="33">
        <v>3.0833333333333335</v>
      </c>
      <c r="Y100" s="33">
        <v>0</v>
      </c>
      <c r="Z100" s="33">
        <v>8.9955522609340255E-2</v>
      </c>
      <c r="AA100" s="33">
        <v>0</v>
      </c>
      <c r="AB100" s="33">
        <v>0</v>
      </c>
      <c r="AC100" s="33">
        <v>0</v>
      </c>
      <c r="AD100" s="33">
        <v>0</v>
      </c>
      <c r="AE100" s="33">
        <v>0</v>
      </c>
      <c r="AF100" s="33">
        <v>0</v>
      </c>
      <c r="AG100" s="33">
        <v>0</v>
      </c>
      <c r="AH100" t="s">
        <v>34</v>
      </c>
      <c r="AI100" s="34">
        <v>5</v>
      </c>
    </row>
    <row r="101" spans="1:35" x14ac:dyDescent="0.25">
      <c r="A101" t="s">
        <v>2364</v>
      </c>
      <c r="B101" t="s">
        <v>1242</v>
      </c>
      <c r="C101" t="s">
        <v>2116</v>
      </c>
      <c r="D101" t="s">
        <v>2263</v>
      </c>
      <c r="E101" s="33">
        <v>75.8</v>
      </c>
      <c r="F101" s="33">
        <v>2.588888888888889</v>
      </c>
      <c r="G101" s="33">
        <v>0</v>
      </c>
      <c r="H101" s="33">
        <v>0</v>
      </c>
      <c r="I101" s="33">
        <v>0.74444444444444446</v>
      </c>
      <c r="J101" s="33">
        <v>0</v>
      </c>
      <c r="K101" s="33">
        <v>2.8888888888888888</v>
      </c>
      <c r="L101" s="33">
        <v>0.97066666666666646</v>
      </c>
      <c r="M101" s="33">
        <v>0</v>
      </c>
      <c r="N101" s="33">
        <v>7.3277777777777775</v>
      </c>
      <c r="O101" s="33">
        <v>9.6672530049838751E-2</v>
      </c>
      <c r="P101" s="33">
        <v>0</v>
      </c>
      <c r="Q101" s="33">
        <v>9.8946666666666658</v>
      </c>
      <c r="R101" s="33">
        <v>0.13053649956024627</v>
      </c>
      <c r="S101" s="33">
        <v>6.9652222222222244</v>
      </c>
      <c r="T101" s="33">
        <v>5.9355555555555544</v>
      </c>
      <c r="U101" s="33">
        <v>5.5555555555555552E-2</v>
      </c>
      <c r="V101" s="33">
        <v>0.17092788038698331</v>
      </c>
      <c r="W101" s="33">
        <v>0.25211111111111112</v>
      </c>
      <c r="X101" s="33">
        <v>14.105777777777778</v>
      </c>
      <c r="Y101" s="33">
        <v>0</v>
      </c>
      <c r="Z101" s="33">
        <v>0.18941805922017005</v>
      </c>
      <c r="AA101" s="33">
        <v>0</v>
      </c>
      <c r="AB101" s="33">
        <v>0</v>
      </c>
      <c r="AC101" s="33">
        <v>0</v>
      </c>
      <c r="AD101" s="33">
        <v>0</v>
      </c>
      <c r="AE101" s="33">
        <v>0</v>
      </c>
      <c r="AF101" s="33">
        <v>0</v>
      </c>
      <c r="AG101" s="33">
        <v>0</v>
      </c>
      <c r="AH101" t="s">
        <v>291</v>
      </c>
      <c r="AI101" s="34">
        <v>5</v>
      </c>
    </row>
    <row r="102" spans="1:35" x14ac:dyDescent="0.25">
      <c r="A102" t="s">
        <v>2364</v>
      </c>
      <c r="B102" t="s">
        <v>1327</v>
      </c>
      <c r="C102" t="s">
        <v>1897</v>
      </c>
      <c r="D102" t="s">
        <v>2253</v>
      </c>
      <c r="E102" s="33">
        <v>65.544444444444451</v>
      </c>
      <c r="F102" s="33">
        <v>5.6888888888888891</v>
      </c>
      <c r="G102" s="33">
        <v>0.57777777777777772</v>
      </c>
      <c r="H102" s="33">
        <v>0</v>
      </c>
      <c r="I102" s="33">
        <v>0.78888888888888886</v>
      </c>
      <c r="J102" s="33">
        <v>0</v>
      </c>
      <c r="K102" s="33">
        <v>0</v>
      </c>
      <c r="L102" s="33">
        <v>1.8204444444444441</v>
      </c>
      <c r="M102" s="33">
        <v>5.6888888888888891</v>
      </c>
      <c r="N102" s="33">
        <v>0</v>
      </c>
      <c r="O102" s="33">
        <v>8.6794371927445324E-2</v>
      </c>
      <c r="P102" s="33">
        <v>1.6888888888888889</v>
      </c>
      <c r="Q102" s="33">
        <v>10.59288888888889</v>
      </c>
      <c r="R102" s="33">
        <v>0.18738091201898627</v>
      </c>
      <c r="S102" s="33">
        <v>0.96277777777777784</v>
      </c>
      <c r="T102" s="33">
        <v>3.6232222222222226</v>
      </c>
      <c r="U102" s="33">
        <v>0</v>
      </c>
      <c r="V102" s="33">
        <v>6.9967791151042541E-2</v>
      </c>
      <c r="W102" s="33">
        <v>1.2072222222222222</v>
      </c>
      <c r="X102" s="33">
        <v>3.835666666666667</v>
      </c>
      <c r="Y102" s="33">
        <v>0</v>
      </c>
      <c r="Z102" s="33">
        <v>7.6938464146465504E-2</v>
      </c>
      <c r="AA102" s="33">
        <v>0</v>
      </c>
      <c r="AB102" s="33">
        <v>0</v>
      </c>
      <c r="AC102" s="33">
        <v>0</v>
      </c>
      <c r="AD102" s="33">
        <v>0</v>
      </c>
      <c r="AE102" s="33">
        <v>0</v>
      </c>
      <c r="AF102" s="33">
        <v>0</v>
      </c>
      <c r="AG102" s="33">
        <v>0</v>
      </c>
      <c r="AH102" t="s">
        <v>377</v>
      </c>
      <c r="AI102" s="34">
        <v>5</v>
      </c>
    </row>
    <row r="103" spans="1:35" x14ac:dyDescent="0.25">
      <c r="A103" t="s">
        <v>2364</v>
      </c>
      <c r="B103" t="s">
        <v>1187</v>
      </c>
      <c r="C103" t="s">
        <v>1887</v>
      </c>
      <c r="D103" t="s">
        <v>2294</v>
      </c>
      <c r="E103" s="33">
        <v>71.433333333333337</v>
      </c>
      <c r="F103" s="33">
        <v>5.6888888888888891</v>
      </c>
      <c r="G103" s="33">
        <v>0.57777777777777772</v>
      </c>
      <c r="H103" s="33">
        <v>0</v>
      </c>
      <c r="I103" s="33">
        <v>0.76666666666666672</v>
      </c>
      <c r="J103" s="33">
        <v>0</v>
      </c>
      <c r="K103" s="33">
        <v>0</v>
      </c>
      <c r="L103" s="33">
        <v>2.0671111111111111</v>
      </c>
      <c r="M103" s="33">
        <v>5.6888888888888891</v>
      </c>
      <c r="N103" s="33">
        <v>0</v>
      </c>
      <c r="O103" s="33">
        <v>7.9639135168766528E-2</v>
      </c>
      <c r="P103" s="33">
        <v>5.6888888888888891</v>
      </c>
      <c r="Q103" s="33">
        <v>8.3894444444444431</v>
      </c>
      <c r="R103" s="33">
        <v>0.19708352776481566</v>
      </c>
      <c r="S103" s="33">
        <v>0.88622222222222213</v>
      </c>
      <c r="T103" s="33">
        <v>7.2828888888888894</v>
      </c>
      <c r="U103" s="33">
        <v>0</v>
      </c>
      <c r="V103" s="33">
        <v>0.11435993156011823</v>
      </c>
      <c r="W103" s="33">
        <v>1.1454444444444445</v>
      </c>
      <c r="X103" s="33">
        <v>4.5352222222222212</v>
      </c>
      <c r="Y103" s="33">
        <v>0</v>
      </c>
      <c r="Z103" s="33">
        <v>7.9524031731217901E-2</v>
      </c>
      <c r="AA103" s="33">
        <v>0</v>
      </c>
      <c r="AB103" s="33">
        <v>0</v>
      </c>
      <c r="AC103" s="33">
        <v>0</v>
      </c>
      <c r="AD103" s="33">
        <v>0</v>
      </c>
      <c r="AE103" s="33">
        <v>0</v>
      </c>
      <c r="AF103" s="33">
        <v>0</v>
      </c>
      <c r="AG103" s="33">
        <v>0</v>
      </c>
      <c r="AH103" t="s">
        <v>235</v>
      </c>
      <c r="AI103" s="34">
        <v>5</v>
      </c>
    </row>
    <row r="104" spans="1:35" x14ac:dyDescent="0.25">
      <c r="A104" t="s">
        <v>2364</v>
      </c>
      <c r="B104" t="s">
        <v>1095</v>
      </c>
      <c r="C104" t="s">
        <v>1886</v>
      </c>
      <c r="D104" t="s">
        <v>2242</v>
      </c>
      <c r="E104" s="33">
        <v>71.322222222222223</v>
      </c>
      <c r="F104" s="33">
        <v>5.4222222222222225</v>
      </c>
      <c r="G104" s="33">
        <v>0</v>
      </c>
      <c r="H104" s="33">
        <v>0.2907777777777778</v>
      </c>
      <c r="I104" s="33">
        <v>0.92222222222222228</v>
      </c>
      <c r="J104" s="33">
        <v>0</v>
      </c>
      <c r="K104" s="33">
        <v>0</v>
      </c>
      <c r="L104" s="33">
        <v>0.89100000000000013</v>
      </c>
      <c r="M104" s="33">
        <v>0</v>
      </c>
      <c r="N104" s="33">
        <v>5.4222222222222225</v>
      </c>
      <c r="O104" s="33">
        <v>7.6024302850911357E-2</v>
      </c>
      <c r="P104" s="33">
        <v>5.6888888888888891</v>
      </c>
      <c r="Q104" s="33">
        <v>3.9789999999999996</v>
      </c>
      <c r="R104" s="33">
        <v>0.13555226670821</v>
      </c>
      <c r="S104" s="33">
        <v>1.0204444444444447</v>
      </c>
      <c r="T104" s="33">
        <v>0.36499999999999994</v>
      </c>
      <c r="U104" s="33">
        <v>0</v>
      </c>
      <c r="V104" s="33">
        <v>1.9425144103442909E-2</v>
      </c>
      <c r="W104" s="33">
        <v>0.77700000000000025</v>
      </c>
      <c r="X104" s="33">
        <v>7.2726666666666677</v>
      </c>
      <c r="Y104" s="33">
        <v>0</v>
      </c>
      <c r="Z104" s="33">
        <v>0.11286337435737656</v>
      </c>
      <c r="AA104" s="33">
        <v>0</v>
      </c>
      <c r="AB104" s="33">
        <v>0</v>
      </c>
      <c r="AC104" s="33">
        <v>0</v>
      </c>
      <c r="AD104" s="33">
        <v>0</v>
      </c>
      <c r="AE104" s="33">
        <v>0</v>
      </c>
      <c r="AF104" s="33">
        <v>0</v>
      </c>
      <c r="AG104" s="33">
        <v>0</v>
      </c>
      <c r="AH104" t="s">
        <v>141</v>
      </c>
      <c r="AI104" s="34">
        <v>5</v>
      </c>
    </row>
    <row r="105" spans="1:35" x14ac:dyDescent="0.25">
      <c r="A105" t="s">
        <v>2364</v>
      </c>
      <c r="B105" t="s">
        <v>996</v>
      </c>
      <c r="C105" t="s">
        <v>2025</v>
      </c>
      <c r="D105" t="s">
        <v>2269</v>
      </c>
      <c r="E105" s="33">
        <v>93.533333333333331</v>
      </c>
      <c r="F105" s="33">
        <v>5.6888888888888891</v>
      </c>
      <c r="G105" s="33">
        <v>0.57777777777777772</v>
      </c>
      <c r="H105" s="33">
        <v>0</v>
      </c>
      <c r="I105" s="33">
        <v>0.73333333333333328</v>
      </c>
      <c r="J105" s="33">
        <v>0</v>
      </c>
      <c r="K105" s="33">
        <v>0</v>
      </c>
      <c r="L105" s="33">
        <v>1.1907777777777777</v>
      </c>
      <c r="M105" s="33">
        <v>0</v>
      </c>
      <c r="N105" s="33">
        <v>5.6888888888888891</v>
      </c>
      <c r="O105" s="33">
        <v>6.0822047992397245E-2</v>
      </c>
      <c r="P105" s="33">
        <v>5.6888888888888891</v>
      </c>
      <c r="Q105" s="33">
        <v>7.912333333333331</v>
      </c>
      <c r="R105" s="33">
        <v>0.14541577571869799</v>
      </c>
      <c r="S105" s="33">
        <v>1.3194444444444446</v>
      </c>
      <c r="T105" s="33">
        <v>0.6627777777777778</v>
      </c>
      <c r="U105" s="33">
        <v>0</v>
      </c>
      <c r="V105" s="33">
        <v>2.119268234735092E-2</v>
      </c>
      <c r="W105" s="33">
        <v>0.75688888888888894</v>
      </c>
      <c r="X105" s="33">
        <v>1.7742222222222224</v>
      </c>
      <c r="Y105" s="33">
        <v>0</v>
      </c>
      <c r="Z105" s="33">
        <v>2.7061059634117372E-2</v>
      </c>
      <c r="AA105" s="33">
        <v>0</v>
      </c>
      <c r="AB105" s="33">
        <v>0</v>
      </c>
      <c r="AC105" s="33">
        <v>0</v>
      </c>
      <c r="AD105" s="33">
        <v>0</v>
      </c>
      <c r="AE105" s="33">
        <v>0</v>
      </c>
      <c r="AF105" s="33">
        <v>0</v>
      </c>
      <c r="AG105" s="33">
        <v>0</v>
      </c>
      <c r="AH105" t="s">
        <v>40</v>
      </c>
      <c r="AI105" s="34">
        <v>5</v>
      </c>
    </row>
    <row r="106" spans="1:35" x14ac:dyDescent="0.25">
      <c r="A106" t="s">
        <v>2364</v>
      </c>
      <c r="B106" t="s">
        <v>1139</v>
      </c>
      <c r="C106" t="s">
        <v>1951</v>
      </c>
      <c r="D106" t="s">
        <v>2287</v>
      </c>
      <c r="E106" s="33">
        <v>76.722222222222229</v>
      </c>
      <c r="F106" s="33">
        <v>5.1555555555555559</v>
      </c>
      <c r="G106" s="33">
        <v>0.53333333333333333</v>
      </c>
      <c r="H106" s="33">
        <v>0</v>
      </c>
      <c r="I106" s="33">
        <v>1.1222222222222222</v>
      </c>
      <c r="J106" s="33">
        <v>0</v>
      </c>
      <c r="K106" s="33">
        <v>0</v>
      </c>
      <c r="L106" s="33">
        <v>1.3283333333333329</v>
      </c>
      <c r="M106" s="33">
        <v>0</v>
      </c>
      <c r="N106" s="33">
        <v>2.7555555555555555</v>
      </c>
      <c r="O106" s="33">
        <v>3.5916002896451846E-2</v>
      </c>
      <c r="P106" s="33">
        <v>5.5111111111111111</v>
      </c>
      <c r="Q106" s="33">
        <v>0.6256666666666667</v>
      </c>
      <c r="R106" s="33">
        <v>7.998696596669079E-2</v>
      </c>
      <c r="S106" s="33">
        <v>7.7008888888888904</v>
      </c>
      <c r="T106" s="33">
        <v>3.6806666666666668</v>
      </c>
      <c r="U106" s="33">
        <v>0</v>
      </c>
      <c r="V106" s="33">
        <v>0.14834757422157857</v>
      </c>
      <c r="W106" s="33">
        <v>3.5785555555555573</v>
      </c>
      <c r="X106" s="33">
        <v>13.411444444444447</v>
      </c>
      <c r="Y106" s="33">
        <v>0</v>
      </c>
      <c r="Z106" s="33">
        <v>0.22144822592324409</v>
      </c>
      <c r="AA106" s="33">
        <v>0</v>
      </c>
      <c r="AB106" s="33">
        <v>0</v>
      </c>
      <c r="AC106" s="33">
        <v>0</v>
      </c>
      <c r="AD106" s="33">
        <v>0</v>
      </c>
      <c r="AE106" s="33">
        <v>0</v>
      </c>
      <c r="AF106" s="33">
        <v>0</v>
      </c>
      <c r="AG106" s="33">
        <v>0</v>
      </c>
      <c r="AH106" t="s">
        <v>186</v>
      </c>
      <c r="AI106" s="34">
        <v>5</v>
      </c>
    </row>
    <row r="107" spans="1:35" x14ac:dyDescent="0.25">
      <c r="A107" t="s">
        <v>2364</v>
      </c>
      <c r="B107" t="s">
        <v>1238</v>
      </c>
      <c r="C107" t="s">
        <v>2046</v>
      </c>
      <c r="D107" t="s">
        <v>2283</v>
      </c>
      <c r="E107" s="33">
        <v>69.933333333333337</v>
      </c>
      <c r="F107" s="33">
        <v>2.7</v>
      </c>
      <c r="G107" s="33">
        <v>0.45555555555555555</v>
      </c>
      <c r="H107" s="33">
        <v>0</v>
      </c>
      <c r="I107" s="33">
        <v>1.0888888888888888</v>
      </c>
      <c r="J107" s="33">
        <v>0</v>
      </c>
      <c r="K107" s="33">
        <v>0</v>
      </c>
      <c r="L107" s="33">
        <v>1.5865555555555555</v>
      </c>
      <c r="M107" s="33">
        <v>5.5111111111111111</v>
      </c>
      <c r="N107" s="33">
        <v>0</v>
      </c>
      <c r="O107" s="33">
        <v>7.880521131236097E-2</v>
      </c>
      <c r="P107" s="33">
        <v>4.9078888888888894</v>
      </c>
      <c r="Q107" s="33">
        <v>8.7629999999999999</v>
      </c>
      <c r="R107" s="33">
        <v>0.19548458849698125</v>
      </c>
      <c r="S107" s="33">
        <v>1.3644444444444448</v>
      </c>
      <c r="T107" s="33">
        <v>8.6772222222222251</v>
      </c>
      <c r="U107" s="33">
        <v>0</v>
      </c>
      <c r="V107" s="33">
        <v>0.14358913250714969</v>
      </c>
      <c r="W107" s="33">
        <v>2.5659999999999998</v>
      </c>
      <c r="X107" s="33">
        <v>14.051222222222226</v>
      </c>
      <c r="Y107" s="33">
        <v>0</v>
      </c>
      <c r="Z107" s="33">
        <v>0.23761518906895457</v>
      </c>
      <c r="AA107" s="33">
        <v>0</v>
      </c>
      <c r="AB107" s="33">
        <v>0</v>
      </c>
      <c r="AC107" s="33">
        <v>0</v>
      </c>
      <c r="AD107" s="33">
        <v>0</v>
      </c>
      <c r="AE107" s="33">
        <v>0</v>
      </c>
      <c r="AF107" s="33">
        <v>0</v>
      </c>
      <c r="AG107" s="33">
        <v>0</v>
      </c>
      <c r="AH107" t="s">
        <v>287</v>
      </c>
      <c r="AI107" s="34">
        <v>5</v>
      </c>
    </row>
    <row r="108" spans="1:35" x14ac:dyDescent="0.25">
      <c r="A108" t="s">
        <v>2364</v>
      </c>
      <c r="B108" t="s">
        <v>1220</v>
      </c>
      <c r="C108" t="s">
        <v>2018</v>
      </c>
      <c r="D108" t="s">
        <v>2309</v>
      </c>
      <c r="E108" s="33">
        <v>74.7</v>
      </c>
      <c r="F108" s="33">
        <v>5.6888888888888891</v>
      </c>
      <c r="G108" s="33">
        <v>2.2666666666666666</v>
      </c>
      <c r="H108" s="33">
        <v>0.47411111111111115</v>
      </c>
      <c r="I108" s="33">
        <v>0.85555555555555551</v>
      </c>
      <c r="J108" s="33">
        <v>2</v>
      </c>
      <c r="K108" s="33">
        <v>0</v>
      </c>
      <c r="L108" s="33">
        <v>4.0111111111111111</v>
      </c>
      <c r="M108" s="33">
        <v>5.6888888888888891</v>
      </c>
      <c r="N108" s="33">
        <v>0</v>
      </c>
      <c r="O108" s="33">
        <v>7.6156477762903463E-2</v>
      </c>
      <c r="P108" s="33">
        <v>5.6888888888888891</v>
      </c>
      <c r="Q108" s="33">
        <v>8.9746666666666677</v>
      </c>
      <c r="R108" s="33">
        <v>0.19629927115870893</v>
      </c>
      <c r="S108" s="33">
        <v>6.6635555555555559</v>
      </c>
      <c r="T108" s="33">
        <v>10.64511111111111</v>
      </c>
      <c r="U108" s="33">
        <v>0</v>
      </c>
      <c r="V108" s="33">
        <v>0.23170905845604642</v>
      </c>
      <c r="W108" s="33">
        <v>5.1109999999999998</v>
      </c>
      <c r="X108" s="33">
        <v>14.548999999999998</v>
      </c>
      <c r="Y108" s="33">
        <v>0</v>
      </c>
      <c r="Z108" s="33">
        <v>0.26318607764390889</v>
      </c>
      <c r="AA108" s="33">
        <v>0</v>
      </c>
      <c r="AB108" s="33">
        <v>0</v>
      </c>
      <c r="AC108" s="33">
        <v>0</v>
      </c>
      <c r="AD108" s="33">
        <v>0</v>
      </c>
      <c r="AE108" s="33">
        <v>0</v>
      </c>
      <c r="AF108" s="33">
        <v>0</v>
      </c>
      <c r="AG108" s="33">
        <v>0</v>
      </c>
      <c r="AH108" t="s">
        <v>269</v>
      </c>
      <c r="AI108" s="34">
        <v>5</v>
      </c>
    </row>
    <row r="109" spans="1:35" x14ac:dyDescent="0.25">
      <c r="A109" t="s">
        <v>2364</v>
      </c>
      <c r="B109" t="s">
        <v>1406</v>
      </c>
      <c r="C109" t="s">
        <v>1975</v>
      </c>
      <c r="D109" t="s">
        <v>2287</v>
      </c>
      <c r="E109" s="33">
        <v>52.722222222222221</v>
      </c>
      <c r="F109" s="33">
        <v>5.6888888888888891</v>
      </c>
      <c r="G109" s="33">
        <v>0</v>
      </c>
      <c r="H109" s="33">
        <v>0</v>
      </c>
      <c r="I109" s="33">
        <v>0.75555555555555554</v>
      </c>
      <c r="J109" s="33">
        <v>0</v>
      </c>
      <c r="K109" s="33">
        <v>0</v>
      </c>
      <c r="L109" s="33">
        <v>0.78966666666666663</v>
      </c>
      <c r="M109" s="33">
        <v>0</v>
      </c>
      <c r="N109" s="33">
        <v>0</v>
      </c>
      <c r="O109" s="33">
        <v>0</v>
      </c>
      <c r="P109" s="33">
        <v>5.1555555555555559</v>
      </c>
      <c r="Q109" s="33">
        <v>3.2557777777777774</v>
      </c>
      <c r="R109" s="33">
        <v>0.15954056902002109</v>
      </c>
      <c r="S109" s="33">
        <v>2.0213333333333332</v>
      </c>
      <c r="T109" s="33">
        <v>3.8322222222222226</v>
      </c>
      <c r="U109" s="33">
        <v>0</v>
      </c>
      <c r="V109" s="33">
        <v>0.1110263435194942</v>
      </c>
      <c r="W109" s="33">
        <v>2.1293333333333333</v>
      </c>
      <c r="X109" s="33">
        <v>2.6465555555555551</v>
      </c>
      <c r="Y109" s="33">
        <v>0</v>
      </c>
      <c r="Z109" s="33">
        <v>9.0585879873551087E-2</v>
      </c>
      <c r="AA109" s="33">
        <v>0</v>
      </c>
      <c r="AB109" s="33">
        <v>0</v>
      </c>
      <c r="AC109" s="33">
        <v>0</v>
      </c>
      <c r="AD109" s="33">
        <v>0</v>
      </c>
      <c r="AE109" s="33">
        <v>0</v>
      </c>
      <c r="AF109" s="33">
        <v>0</v>
      </c>
      <c r="AG109" s="33">
        <v>0</v>
      </c>
      <c r="AH109" t="s">
        <v>458</v>
      </c>
      <c r="AI109" s="34">
        <v>5</v>
      </c>
    </row>
    <row r="110" spans="1:35" x14ac:dyDescent="0.25">
      <c r="A110" t="s">
        <v>2364</v>
      </c>
      <c r="B110" t="s">
        <v>1244</v>
      </c>
      <c r="C110" t="s">
        <v>1992</v>
      </c>
      <c r="D110" t="s">
        <v>2287</v>
      </c>
      <c r="E110" s="33">
        <v>61.111111111111114</v>
      </c>
      <c r="F110" s="33">
        <v>5.6888888888888891</v>
      </c>
      <c r="G110" s="33">
        <v>0</v>
      </c>
      <c r="H110" s="33">
        <v>0</v>
      </c>
      <c r="I110" s="33">
        <v>0.93333333333333335</v>
      </c>
      <c r="J110" s="33">
        <v>0</v>
      </c>
      <c r="K110" s="33">
        <v>0</v>
      </c>
      <c r="L110" s="33">
        <v>1.9377777777777778</v>
      </c>
      <c r="M110" s="33">
        <v>4.8888888888888893</v>
      </c>
      <c r="N110" s="33">
        <v>0</v>
      </c>
      <c r="O110" s="33">
        <v>0.08</v>
      </c>
      <c r="P110" s="33">
        <v>5.6888888888888891</v>
      </c>
      <c r="Q110" s="33">
        <v>9.8640000000000043</v>
      </c>
      <c r="R110" s="33">
        <v>0.25450181818181827</v>
      </c>
      <c r="S110" s="33">
        <v>2.2667777777777784</v>
      </c>
      <c r="T110" s="33">
        <v>5.1374444444444425</v>
      </c>
      <c r="U110" s="33">
        <v>0</v>
      </c>
      <c r="V110" s="33">
        <v>0.12115999999999998</v>
      </c>
      <c r="W110" s="33">
        <v>4.0888888888888884E-2</v>
      </c>
      <c r="X110" s="33">
        <v>6.503000000000001</v>
      </c>
      <c r="Y110" s="33">
        <v>0</v>
      </c>
      <c r="Z110" s="33">
        <v>0.10708181818181818</v>
      </c>
      <c r="AA110" s="33">
        <v>0</v>
      </c>
      <c r="AB110" s="33">
        <v>0</v>
      </c>
      <c r="AC110" s="33">
        <v>0</v>
      </c>
      <c r="AD110" s="33">
        <v>0</v>
      </c>
      <c r="AE110" s="33">
        <v>0</v>
      </c>
      <c r="AF110" s="33">
        <v>25.366666666666667</v>
      </c>
      <c r="AG110" s="33">
        <v>0</v>
      </c>
      <c r="AH110" t="s">
        <v>293</v>
      </c>
      <c r="AI110" s="34">
        <v>5</v>
      </c>
    </row>
    <row r="111" spans="1:35" x14ac:dyDescent="0.25">
      <c r="A111" t="s">
        <v>2364</v>
      </c>
      <c r="B111" t="s">
        <v>1058</v>
      </c>
      <c r="C111" t="s">
        <v>2061</v>
      </c>
      <c r="D111" t="s">
        <v>2262</v>
      </c>
      <c r="E111" s="33">
        <v>37.43333333333333</v>
      </c>
      <c r="F111" s="33">
        <v>0.55555555555555558</v>
      </c>
      <c r="G111" s="33">
        <v>0</v>
      </c>
      <c r="H111" s="33">
        <v>0</v>
      </c>
      <c r="I111" s="33">
        <v>0.62222222222222223</v>
      </c>
      <c r="J111" s="33">
        <v>0</v>
      </c>
      <c r="K111" s="33">
        <v>0</v>
      </c>
      <c r="L111" s="33">
        <v>0.8683333333333334</v>
      </c>
      <c r="M111" s="33">
        <v>5.6888888888888891</v>
      </c>
      <c r="N111" s="33">
        <v>0</v>
      </c>
      <c r="O111" s="33">
        <v>0.15197387948946275</v>
      </c>
      <c r="P111" s="33">
        <v>2.988888888888888</v>
      </c>
      <c r="Q111" s="33">
        <v>0</v>
      </c>
      <c r="R111" s="33">
        <v>7.9845651528643494E-2</v>
      </c>
      <c r="S111" s="33">
        <v>3.7287777777777773</v>
      </c>
      <c r="T111" s="33">
        <v>2.1716666666666669</v>
      </c>
      <c r="U111" s="33">
        <v>0</v>
      </c>
      <c r="V111" s="33">
        <v>0.15762540813297715</v>
      </c>
      <c r="W111" s="33">
        <v>0</v>
      </c>
      <c r="X111" s="33">
        <v>1.7431111111111117</v>
      </c>
      <c r="Y111" s="33">
        <v>0</v>
      </c>
      <c r="Z111" s="33">
        <v>4.6565746512318214E-2</v>
      </c>
      <c r="AA111" s="33">
        <v>0</v>
      </c>
      <c r="AB111" s="33">
        <v>0</v>
      </c>
      <c r="AC111" s="33">
        <v>0</v>
      </c>
      <c r="AD111" s="33">
        <v>0</v>
      </c>
      <c r="AE111" s="33">
        <v>1</v>
      </c>
      <c r="AF111" s="33">
        <v>0</v>
      </c>
      <c r="AG111" s="33">
        <v>0</v>
      </c>
      <c r="AH111" t="s">
        <v>103</v>
      </c>
      <c r="AI111" s="34">
        <v>5</v>
      </c>
    </row>
    <row r="112" spans="1:35" x14ac:dyDescent="0.25">
      <c r="A112" t="s">
        <v>2364</v>
      </c>
      <c r="B112" t="s">
        <v>1148</v>
      </c>
      <c r="C112" t="s">
        <v>1949</v>
      </c>
      <c r="D112" t="s">
        <v>2316</v>
      </c>
      <c r="E112" s="33">
        <v>99.977777777777774</v>
      </c>
      <c r="F112" s="33">
        <v>5.3777777777777782</v>
      </c>
      <c r="G112" s="33">
        <v>0.66666666666666663</v>
      </c>
      <c r="H112" s="33">
        <v>0.42499999999999999</v>
      </c>
      <c r="I112" s="33">
        <v>4.9555555555555557</v>
      </c>
      <c r="J112" s="33">
        <v>0</v>
      </c>
      <c r="K112" s="33">
        <v>0</v>
      </c>
      <c r="L112" s="33">
        <v>4.8884444444444446</v>
      </c>
      <c r="M112" s="33">
        <v>5.6888888888888891</v>
      </c>
      <c r="N112" s="33">
        <v>0</v>
      </c>
      <c r="O112" s="33">
        <v>5.6901533674149816E-2</v>
      </c>
      <c r="P112" s="33">
        <v>5.333333333333333</v>
      </c>
      <c r="Q112" s="33">
        <v>13.580555555555556</v>
      </c>
      <c r="R112" s="33">
        <v>0.18918092909535453</v>
      </c>
      <c r="S112" s="33">
        <v>3.4937777777777779</v>
      </c>
      <c r="T112" s="33">
        <v>3.5131111111111117</v>
      </c>
      <c r="U112" s="33">
        <v>0</v>
      </c>
      <c r="V112" s="33">
        <v>7.0084463214047571E-2</v>
      </c>
      <c r="W112" s="33">
        <v>2.8702222222222216</v>
      </c>
      <c r="X112" s="33">
        <v>4.9774444444444441</v>
      </c>
      <c r="Y112" s="33">
        <v>0</v>
      </c>
      <c r="Z112" s="33">
        <v>7.8494109802178247E-2</v>
      </c>
      <c r="AA112" s="33">
        <v>0.16666666666666666</v>
      </c>
      <c r="AB112" s="33">
        <v>0</v>
      </c>
      <c r="AC112" s="33">
        <v>0</v>
      </c>
      <c r="AD112" s="33">
        <v>0</v>
      </c>
      <c r="AE112" s="33">
        <v>21.988888888888887</v>
      </c>
      <c r="AF112" s="33">
        <v>0</v>
      </c>
      <c r="AG112" s="33">
        <v>0</v>
      </c>
      <c r="AH112" t="s">
        <v>195</v>
      </c>
      <c r="AI112" s="34">
        <v>5</v>
      </c>
    </row>
    <row r="113" spans="1:35" x14ac:dyDescent="0.25">
      <c r="A113" t="s">
        <v>2364</v>
      </c>
      <c r="B113" t="s">
        <v>1797</v>
      </c>
      <c r="C113" t="s">
        <v>2050</v>
      </c>
      <c r="D113" t="s">
        <v>2295</v>
      </c>
      <c r="E113" s="33">
        <v>89.86666666666666</v>
      </c>
      <c r="F113" s="33">
        <v>5.1555555555555559</v>
      </c>
      <c r="G113" s="33">
        <v>0.12222222222222222</v>
      </c>
      <c r="H113" s="33">
        <v>0.50366666666666671</v>
      </c>
      <c r="I113" s="33">
        <v>2.2888888888888888</v>
      </c>
      <c r="J113" s="33">
        <v>0</v>
      </c>
      <c r="K113" s="33">
        <v>0.16666666666666666</v>
      </c>
      <c r="L113" s="33">
        <v>5.0388888888888888</v>
      </c>
      <c r="M113" s="33">
        <v>0</v>
      </c>
      <c r="N113" s="33">
        <v>10.725</v>
      </c>
      <c r="O113" s="33">
        <v>0.11934347181008903</v>
      </c>
      <c r="P113" s="33">
        <v>5.6333333333333337</v>
      </c>
      <c r="Q113" s="33">
        <v>5.5777777777777775</v>
      </c>
      <c r="R113" s="33">
        <v>0.12475272007912959</v>
      </c>
      <c r="S113" s="33">
        <v>5.4333333333333336</v>
      </c>
      <c r="T113" s="33">
        <v>6.9055555555555559</v>
      </c>
      <c r="U113" s="33">
        <v>0</v>
      </c>
      <c r="V113" s="33">
        <v>0.13730217606330367</v>
      </c>
      <c r="W113" s="33">
        <v>5.6305555555555555</v>
      </c>
      <c r="X113" s="33">
        <v>9.4499999999999993</v>
      </c>
      <c r="Y113" s="33">
        <v>0</v>
      </c>
      <c r="Z113" s="33">
        <v>0.16781033630069239</v>
      </c>
      <c r="AA113" s="33">
        <v>0</v>
      </c>
      <c r="AB113" s="33">
        <v>0</v>
      </c>
      <c r="AC113" s="33">
        <v>0</v>
      </c>
      <c r="AD113" s="33">
        <v>0</v>
      </c>
      <c r="AE113" s="33">
        <v>0</v>
      </c>
      <c r="AF113" s="33">
        <v>0</v>
      </c>
      <c r="AG113" s="33">
        <v>0</v>
      </c>
      <c r="AH113" t="s">
        <v>856</v>
      </c>
      <c r="AI113" s="34">
        <v>5</v>
      </c>
    </row>
    <row r="114" spans="1:35" x14ac:dyDescent="0.25">
      <c r="A114" t="s">
        <v>2364</v>
      </c>
      <c r="B114" t="s">
        <v>1405</v>
      </c>
      <c r="C114" t="s">
        <v>1909</v>
      </c>
      <c r="D114" t="s">
        <v>2295</v>
      </c>
      <c r="E114" s="33">
        <v>115.62222222222222</v>
      </c>
      <c r="F114" s="33">
        <v>6.3111111111111109</v>
      </c>
      <c r="G114" s="33">
        <v>0.4</v>
      </c>
      <c r="H114" s="33">
        <v>0.41666666666666669</v>
      </c>
      <c r="I114" s="33">
        <v>4.3</v>
      </c>
      <c r="J114" s="33">
        <v>0</v>
      </c>
      <c r="K114" s="33">
        <v>0</v>
      </c>
      <c r="L114" s="33">
        <v>4.5638888888888891</v>
      </c>
      <c r="M114" s="33">
        <v>5.25</v>
      </c>
      <c r="N114" s="33">
        <v>4.2888888888888888</v>
      </c>
      <c r="O114" s="33">
        <v>8.2500480492023825E-2</v>
      </c>
      <c r="P114" s="33">
        <v>5.9083333333333332</v>
      </c>
      <c r="Q114" s="33">
        <v>13.516666666666667</v>
      </c>
      <c r="R114" s="33">
        <v>0.16800403613300019</v>
      </c>
      <c r="S114" s="33">
        <v>5.4805555555555552</v>
      </c>
      <c r="T114" s="33">
        <v>14.988888888888889</v>
      </c>
      <c r="U114" s="33">
        <v>0</v>
      </c>
      <c r="V114" s="33">
        <v>0.17703728618104941</v>
      </c>
      <c r="W114" s="33">
        <v>9.7944444444444443</v>
      </c>
      <c r="X114" s="33">
        <v>14.125</v>
      </c>
      <c r="Y114" s="33">
        <v>0</v>
      </c>
      <c r="Z114" s="33">
        <v>0.20687584086104172</v>
      </c>
      <c r="AA114" s="33">
        <v>0</v>
      </c>
      <c r="AB114" s="33">
        <v>0</v>
      </c>
      <c r="AC114" s="33">
        <v>0</v>
      </c>
      <c r="AD114" s="33">
        <v>0</v>
      </c>
      <c r="AE114" s="33">
        <v>22.022222222222222</v>
      </c>
      <c r="AF114" s="33">
        <v>0</v>
      </c>
      <c r="AG114" s="33">
        <v>0.1</v>
      </c>
      <c r="AH114" t="s">
        <v>457</v>
      </c>
      <c r="AI114" s="34">
        <v>5</v>
      </c>
    </row>
    <row r="115" spans="1:35" x14ac:dyDescent="0.25">
      <c r="A115" t="s">
        <v>2364</v>
      </c>
      <c r="B115" t="s">
        <v>1382</v>
      </c>
      <c r="C115" t="s">
        <v>2025</v>
      </c>
      <c r="D115" t="s">
        <v>2269</v>
      </c>
      <c r="E115" s="33">
        <v>98.2</v>
      </c>
      <c r="F115" s="33">
        <v>35.655555555555559</v>
      </c>
      <c r="G115" s="33">
        <v>0.28888888888888886</v>
      </c>
      <c r="H115" s="33">
        <v>0</v>
      </c>
      <c r="I115" s="33">
        <v>0</v>
      </c>
      <c r="J115" s="33">
        <v>0</v>
      </c>
      <c r="K115" s="33">
        <v>0</v>
      </c>
      <c r="L115" s="33">
        <v>0</v>
      </c>
      <c r="M115" s="33">
        <v>6.3271111111111091</v>
      </c>
      <c r="N115" s="33">
        <v>0</v>
      </c>
      <c r="O115" s="33">
        <v>6.4430866711925758E-2</v>
      </c>
      <c r="P115" s="33">
        <v>5.841666666666665</v>
      </c>
      <c r="Q115" s="33">
        <v>31.747333333333327</v>
      </c>
      <c r="R115" s="33">
        <v>0.38278004073319744</v>
      </c>
      <c r="S115" s="33">
        <v>0</v>
      </c>
      <c r="T115" s="33">
        <v>0</v>
      </c>
      <c r="U115" s="33">
        <v>0</v>
      </c>
      <c r="V115" s="33">
        <v>0</v>
      </c>
      <c r="W115" s="33">
        <v>0</v>
      </c>
      <c r="X115" s="33">
        <v>0</v>
      </c>
      <c r="Y115" s="33">
        <v>0</v>
      </c>
      <c r="Z115" s="33">
        <v>0</v>
      </c>
      <c r="AA115" s="33">
        <v>1.2666666666666666</v>
      </c>
      <c r="AB115" s="33">
        <v>0</v>
      </c>
      <c r="AC115" s="33">
        <v>0</v>
      </c>
      <c r="AD115" s="33">
        <v>0</v>
      </c>
      <c r="AE115" s="33">
        <v>0</v>
      </c>
      <c r="AF115" s="33">
        <v>0</v>
      </c>
      <c r="AG115" s="33">
        <v>0</v>
      </c>
      <c r="AH115" t="s">
        <v>434</v>
      </c>
      <c r="AI115" s="34">
        <v>5</v>
      </c>
    </row>
    <row r="116" spans="1:35" x14ac:dyDescent="0.25">
      <c r="A116" t="s">
        <v>2364</v>
      </c>
      <c r="B116" t="s">
        <v>971</v>
      </c>
      <c r="C116" t="s">
        <v>2029</v>
      </c>
      <c r="D116" t="s">
        <v>2293</v>
      </c>
      <c r="E116" s="33">
        <v>93.62222222222222</v>
      </c>
      <c r="F116" s="33">
        <v>5.6888888888888891</v>
      </c>
      <c r="G116" s="33">
        <v>0</v>
      </c>
      <c r="H116" s="33">
        <v>0</v>
      </c>
      <c r="I116" s="33">
        <v>5.6888888888888891</v>
      </c>
      <c r="J116" s="33">
        <v>0</v>
      </c>
      <c r="K116" s="33">
        <v>0</v>
      </c>
      <c r="L116" s="33">
        <v>3.7694444444444444</v>
      </c>
      <c r="M116" s="33">
        <v>5.6888888888888891</v>
      </c>
      <c r="N116" s="33">
        <v>0</v>
      </c>
      <c r="O116" s="33">
        <v>6.076430097317826E-2</v>
      </c>
      <c r="P116" s="33">
        <v>8.3805555555555564</v>
      </c>
      <c r="Q116" s="33">
        <v>4.5555555555555554</v>
      </c>
      <c r="R116" s="33">
        <v>0.13817351056254451</v>
      </c>
      <c r="S116" s="33">
        <v>4.1768888888888887</v>
      </c>
      <c r="T116" s="33">
        <v>4.4880000000000004</v>
      </c>
      <c r="U116" s="33">
        <v>0</v>
      </c>
      <c r="V116" s="33">
        <v>9.2551625919772132E-2</v>
      </c>
      <c r="W116" s="33">
        <v>5.7</v>
      </c>
      <c r="X116" s="33">
        <v>5.9111111111111114</v>
      </c>
      <c r="Y116" s="33">
        <v>0</v>
      </c>
      <c r="Z116" s="33">
        <v>0.12402088772845953</v>
      </c>
      <c r="AA116" s="33">
        <v>0</v>
      </c>
      <c r="AB116" s="33">
        <v>0</v>
      </c>
      <c r="AC116" s="33">
        <v>0</v>
      </c>
      <c r="AD116" s="33">
        <v>0</v>
      </c>
      <c r="AE116" s="33">
        <v>0</v>
      </c>
      <c r="AF116" s="33">
        <v>0</v>
      </c>
      <c r="AG116" s="33">
        <v>0</v>
      </c>
      <c r="AH116" t="s">
        <v>15</v>
      </c>
      <c r="AI116" s="34">
        <v>5</v>
      </c>
    </row>
    <row r="117" spans="1:35" x14ac:dyDescent="0.25">
      <c r="A117" t="s">
        <v>2364</v>
      </c>
      <c r="B117" t="s">
        <v>1795</v>
      </c>
      <c r="C117" t="s">
        <v>2153</v>
      </c>
      <c r="D117" t="s">
        <v>2258</v>
      </c>
      <c r="E117" s="33">
        <v>74.233333333333334</v>
      </c>
      <c r="F117" s="33">
        <v>6.5777777777777775</v>
      </c>
      <c r="G117" s="33">
        <v>0.9555555555555556</v>
      </c>
      <c r="H117" s="33">
        <v>0</v>
      </c>
      <c r="I117" s="33">
        <v>0</v>
      </c>
      <c r="J117" s="33">
        <v>0</v>
      </c>
      <c r="K117" s="33">
        <v>1.9777777777777779</v>
      </c>
      <c r="L117" s="33">
        <v>0</v>
      </c>
      <c r="M117" s="33">
        <v>4.4777777777777779</v>
      </c>
      <c r="N117" s="33">
        <v>0.1738888888888889</v>
      </c>
      <c r="O117" s="33">
        <v>6.2662775033677592E-2</v>
      </c>
      <c r="P117" s="33">
        <v>4.9663333333333348</v>
      </c>
      <c r="Q117" s="33">
        <v>8.4969999999999981</v>
      </c>
      <c r="R117" s="33">
        <v>0.18136506511001346</v>
      </c>
      <c r="S117" s="33">
        <v>0</v>
      </c>
      <c r="T117" s="33">
        <v>0</v>
      </c>
      <c r="U117" s="33">
        <v>0</v>
      </c>
      <c r="V117" s="33">
        <v>0</v>
      </c>
      <c r="W117" s="33">
        <v>0</v>
      </c>
      <c r="X117" s="33">
        <v>0</v>
      </c>
      <c r="Y117" s="33">
        <v>0</v>
      </c>
      <c r="Z117" s="33">
        <v>0</v>
      </c>
      <c r="AA117" s="33">
        <v>0</v>
      </c>
      <c r="AB117" s="33">
        <v>0</v>
      </c>
      <c r="AC117" s="33">
        <v>0</v>
      </c>
      <c r="AD117" s="33">
        <v>0</v>
      </c>
      <c r="AE117" s="33">
        <v>0</v>
      </c>
      <c r="AF117" s="33">
        <v>0</v>
      </c>
      <c r="AG117" s="33">
        <v>0</v>
      </c>
      <c r="AH117" t="s">
        <v>854</v>
      </c>
      <c r="AI117" s="34">
        <v>5</v>
      </c>
    </row>
    <row r="118" spans="1:35" x14ac:dyDescent="0.25">
      <c r="A118" t="s">
        <v>2364</v>
      </c>
      <c r="B118" t="s">
        <v>1132</v>
      </c>
      <c r="C118" t="s">
        <v>2025</v>
      </c>
      <c r="D118" t="s">
        <v>2269</v>
      </c>
      <c r="E118" s="33">
        <v>69.13333333333334</v>
      </c>
      <c r="F118" s="33">
        <v>5.2</v>
      </c>
      <c r="G118" s="33">
        <v>0.13333333333333333</v>
      </c>
      <c r="H118" s="33">
        <v>3.3333333333333333E-2</v>
      </c>
      <c r="I118" s="33">
        <v>2.088888888888889</v>
      </c>
      <c r="J118" s="33">
        <v>0</v>
      </c>
      <c r="K118" s="33">
        <v>0</v>
      </c>
      <c r="L118" s="33">
        <v>4.8835555555555574</v>
      </c>
      <c r="M118" s="33">
        <v>9.9944444444444436</v>
      </c>
      <c r="N118" s="33">
        <v>0</v>
      </c>
      <c r="O118" s="33">
        <v>0.14456766313082609</v>
      </c>
      <c r="P118" s="33">
        <v>3.6666666666666665</v>
      </c>
      <c r="Q118" s="33">
        <v>6.8083333333333336</v>
      </c>
      <c r="R118" s="33">
        <v>0.15151880424300865</v>
      </c>
      <c r="S118" s="33">
        <v>9.3514444444444429</v>
      </c>
      <c r="T118" s="33">
        <v>0.12766666666666665</v>
      </c>
      <c r="U118" s="33">
        <v>0</v>
      </c>
      <c r="V118" s="33">
        <v>0.13711346833815488</v>
      </c>
      <c r="W118" s="33">
        <v>4.9374444444444441</v>
      </c>
      <c r="X118" s="33">
        <v>3.3000000000000002E-2</v>
      </c>
      <c r="Y118" s="33">
        <v>0</v>
      </c>
      <c r="Z118" s="33">
        <v>7.1896496303439403E-2</v>
      </c>
      <c r="AA118" s="33">
        <v>0</v>
      </c>
      <c r="AB118" s="33">
        <v>0</v>
      </c>
      <c r="AC118" s="33">
        <v>0</v>
      </c>
      <c r="AD118" s="33">
        <v>0</v>
      </c>
      <c r="AE118" s="33">
        <v>0</v>
      </c>
      <c r="AF118" s="33">
        <v>0</v>
      </c>
      <c r="AG118" s="33">
        <v>0</v>
      </c>
      <c r="AH118" t="s">
        <v>179</v>
      </c>
      <c r="AI118" s="34">
        <v>5</v>
      </c>
    </row>
    <row r="119" spans="1:35" x14ac:dyDescent="0.25">
      <c r="A119" t="s">
        <v>2364</v>
      </c>
      <c r="B119" t="s">
        <v>1632</v>
      </c>
      <c r="C119" t="s">
        <v>2034</v>
      </c>
      <c r="D119" t="s">
        <v>2300</v>
      </c>
      <c r="E119" s="33">
        <v>78.055555555555557</v>
      </c>
      <c r="F119" s="33">
        <v>5.6</v>
      </c>
      <c r="G119" s="33">
        <v>0</v>
      </c>
      <c r="H119" s="33">
        <v>0</v>
      </c>
      <c r="I119" s="33">
        <v>0</v>
      </c>
      <c r="J119" s="33">
        <v>0</v>
      </c>
      <c r="K119" s="33">
        <v>0</v>
      </c>
      <c r="L119" s="33">
        <v>5.15</v>
      </c>
      <c r="M119" s="33">
        <v>5.6</v>
      </c>
      <c r="N119" s="33">
        <v>0</v>
      </c>
      <c r="O119" s="33">
        <v>7.1743772241992881E-2</v>
      </c>
      <c r="P119" s="33">
        <v>0</v>
      </c>
      <c r="Q119" s="33">
        <v>10.145555555555555</v>
      </c>
      <c r="R119" s="33">
        <v>0.12997864768683273</v>
      </c>
      <c r="S119" s="33">
        <v>5.4666666666666668</v>
      </c>
      <c r="T119" s="33">
        <v>0</v>
      </c>
      <c r="U119" s="33">
        <v>16.211111111111112</v>
      </c>
      <c r="V119" s="33">
        <v>0.27772241992882563</v>
      </c>
      <c r="W119" s="33">
        <v>5.1555555555555559</v>
      </c>
      <c r="X119" s="33">
        <v>15.725</v>
      </c>
      <c r="Y119" s="33">
        <v>0.67777777777777781</v>
      </c>
      <c r="Z119" s="33">
        <v>0.27619217081850533</v>
      </c>
      <c r="AA119" s="33">
        <v>0</v>
      </c>
      <c r="AB119" s="33">
        <v>0</v>
      </c>
      <c r="AC119" s="33">
        <v>0</v>
      </c>
      <c r="AD119" s="33">
        <v>7.0388888888888888</v>
      </c>
      <c r="AE119" s="33">
        <v>0</v>
      </c>
      <c r="AF119" s="33">
        <v>0</v>
      </c>
      <c r="AG119" s="33">
        <v>0</v>
      </c>
      <c r="AH119" t="s">
        <v>689</v>
      </c>
      <c r="AI119" s="34">
        <v>5</v>
      </c>
    </row>
    <row r="120" spans="1:35" x14ac:dyDescent="0.25">
      <c r="A120" t="s">
        <v>2364</v>
      </c>
      <c r="B120" t="s">
        <v>1697</v>
      </c>
      <c r="C120" t="s">
        <v>2016</v>
      </c>
      <c r="D120" t="s">
        <v>2278</v>
      </c>
      <c r="E120" s="33">
        <v>37.055555555555557</v>
      </c>
      <c r="F120" s="33">
        <v>2.3111111111111109</v>
      </c>
      <c r="G120" s="33">
        <v>0.62222222222222223</v>
      </c>
      <c r="H120" s="33">
        <v>0.26666666666666666</v>
      </c>
      <c r="I120" s="33">
        <v>1.1555555555555554</v>
      </c>
      <c r="J120" s="33">
        <v>0</v>
      </c>
      <c r="K120" s="33">
        <v>0</v>
      </c>
      <c r="L120" s="33">
        <v>0.17211111111111135</v>
      </c>
      <c r="M120" s="33">
        <v>5.6888888888888891</v>
      </c>
      <c r="N120" s="33">
        <v>0</v>
      </c>
      <c r="O120" s="33">
        <v>0.15352323838080958</v>
      </c>
      <c r="P120" s="33">
        <v>8.3643333333333327</v>
      </c>
      <c r="Q120" s="33">
        <v>16.557000000000002</v>
      </c>
      <c r="R120" s="33">
        <v>0.67253973013493262</v>
      </c>
      <c r="S120" s="33">
        <v>0.29677777777777786</v>
      </c>
      <c r="T120" s="33">
        <v>4.7719999999999994</v>
      </c>
      <c r="U120" s="33">
        <v>0</v>
      </c>
      <c r="V120" s="33">
        <v>0.1367886056971514</v>
      </c>
      <c r="W120" s="33">
        <v>0.52599999999999936</v>
      </c>
      <c r="X120" s="33">
        <v>11.054666666666664</v>
      </c>
      <c r="Y120" s="33">
        <v>0</v>
      </c>
      <c r="Z120" s="33">
        <v>0.31252173913043468</v>
      </c>
      <c r="AA120" s="33">
        <v>0</v>
      </c>
      <c r="AB120" s="33">
        <v>0</v>
      </c>
      <c r="AC120" s="33">
        <v>0</v>
      </c>
      <c r="AD120" s="33">
        <v>0</v>
      </c>
      <c r="AE120" s="33">
        <v>0</v>
      </c>
      <c r="AF120" s="33">
        <v>0</v>
      </c>
      <c r="AG120" s="33">
        <v>0</v>
      </c>
      <c r="AH120" t="s">
        <v>755</v>
      </c>
      <c r="AI120" s="34">
        <v>5</v>
      </c>
    </row>
    <row r="121" spans="1:35" x14ac:dyDescent="0.25">
      <c r="A121" t="s">
        <v>2364</v>
      </c>
      <c r="B121" t="s">
        <v>1641</v>
      </c>
      <c r="C121" t="s">
        <v>1926</v>
      </c>
      <c r="D121" t="s">
        <v>2241</v>
      </c>
      <c r="E121" s="33">
        <v>71.455555555555549</v>
      </c>
      <c r="F121" s="33">
        <v>5.4222222222222225</v>
      </c>
      <c r="G121" s="33">
        <v>0.57777777777777772</v>
      </c>
      <c r="H121" s="33">
        <v>0.33888888888888891</v>
      </c>
      <c r="I121" s="33">
        <v>0.4</v>
      </c>
      <c r="J121" s="33">
        <v>0</v>
      </c>
      <c r="K121" s="33">
        <v>0</v>
      </c>
      <c r="L121" s="33">
        <v>0.34077777777777779</v>
      </c>
      <c r="M121" s="33">
        <v>1.8353333333333335</v>
      </c>
      <c r="N121" s="33">
        <v>2.4888888888888889</v>
      </c>
      <c r="O121" s="33">
        <v>6.0516249416886964E-2</v>
      </c>
      <c r="P121" s="33">
        <v>0</v>
      </c>
      <c r="Q121" s="33">
        <v>4.2027777777777775</v>
      </c>
      <c r="R121" s="33">
        <v>5.8816669258280205E-2</v>
      </c>
      <c r="S121" s="33">
        <v>0</v>
      </c>
      <c r="T121" s="33">
        <v>0</v>
      </c>
      <c r="U121" s="33">
        <v>0</v>
      </c>
      <c r="V121" s="33">
        <v>0</v>
      </c>
      <c r="W121" s="33">
        <v>0</v>
      </c>
      <c r="X121" s="33">
        <v>4.7072222222222218</v>
      </c>
      <c r="Y121" s="33">
        <v>0</v>
      </c>
      <c r="Z121" s="33">
        <v>6.5876224537396985E-2</v>
      </c>
      <c r="AA121" s="33">
        <v>0</v>
      </c>
      <c r="AB121" s="33">
        <v>0</v>
      </c>
      <c r="AC121" s="33">
        <v>0</v>
      </c>
      <c r="AD121" s="33">
        <v>0</v>
      </c>
      <c r="AE121" s="33">
        <v>0</v>
      </c>
      <c r="AF121" s="33">
        <v>0</v>
      </c>
      <c r="AG121" s="33">
        <v>0</v>
      </c>
      <c r="AH121" t="s">
        <v>698</v>
      </c>
      <c r="AI121" s="34">
        <v>5</v>
      </c>
    </row>
    <row r="122" spans="1:35" x14ac:dyDescent="0.25">
      <c r="A122" t="s">
        <v>2364</v>
      </c>
      <c r="B122" t="s">
        <v>1252</v>
      </c>
      <c r="C122" t="s">
        <v>952</v>
      </c>
      <c r="D122" t="s">
        <v>2258</v>
      </c>
      <c r="E122" s="33">
        <v>29.644444444444446</v>
      </c>
      <c r="F122" s="33">
        <v>4.177777777777778</v>
      </c>
      <c r="G122" s="33">
        <v>0.34444444444444444</v>
      </c>
      <c r="H122" s="33">
        <v>0</v>
      </c>
      <c r="I122" s="33">
        <v>0.57777777777777772</v>
      </c>
      <c r="J122" s="33">
        <v>0</v>
      </c>
      <c r="K122" s="33">
        <v>0.36666666666666664</v>
      </c>
      <c r="L122" s="33">
        <v>0</v>
      </c>
      <c r="M122" s="33">
        <v>0</v>
      </c>
      <c r="N122" s="33">
        <v>3.2778888888888877</v>
      </c>
      <c r="O122" s="33">
        <v>0.11057346326836577</v>
      </c>
      <c r="P122" s="33">
        <v>5.0678888888888887</v>
      </c>
      <c r="Q122" s="33">
        <v>0</v>
      </c>
      <c r="R122" s="33">
        <v>0.17095577211394303</v>
      </c>
      <c r="S122" s="33">
        <v>0</v>
      </c>
      <c r="T122" s="33">
        <v>0</v>
      </c>
      <c r="U122" s="33">
        <v>0</v>
      </c>
      <c r="V122" s="33">
        <v>0</v>
      </c>
      <c r="W122" s="33">
        <v>0</v>
      </c>
      <c r="X122" s="33">
        <v>0</v>
      </c>
      <c r="Y122" s="33">
        <v>0</v>
      </c>
      <c r="Z122" s="33">
        <v>0</v>
      </c>
      <c r="AA122" s="33">
        <v>0</v>
      </c>
      <c r="AB122" s="33">
        <v>0</v>
      </c>
      <c r="AC122" s="33">
        <v>0</v>
      </c>
      <c r="AD122" s="33">
        <v>6.2193333333333332</v>
      </c>
      <c r="AE122" s="33">
        <v>17.377777777777776</v>
      </c>
      <c r="AF122" s="33">
        <v>0</v>
      </c>
      <c r="AG122" s="33">
        <v>0.28888888888888886</v>
      </c>
      <c r="AH122" t="s">
        <v>301</v>
      </c>
      <c r="AI122" s="34">
        <v>5</v>
      </c>
    </row>
    <row r="123" spans="1:35" x14ac:dyDescent="0.25">
      <c r="A123" t="s">
        <v>2364</v>
      </c>
      <c r="B123" t="s">
        <v>1587</v>
      </c>
      <c r="C123" t="s">
        <v>1943</v>
      </c>
      <c r="D123" t="s">
        <v>2299</v>
      </c>
      <c r="E123" s="33">
        <v>44.344444444444441</v>
      </c>
      <c r="F123" s="33">
        <v>5.6</v>
      </c>
      <c r="G123" s="33">
        <v>6.6666666666666666E-2</v>
      </c>
      <c r="H123" s="33">
        <v>0.2361111111111111</v>
      </c>
      <c r="I123" s="33">
        <v>0.58888888888888891</v>
      </c>
      <c r="J123" s="33">
        <v>0</v>
      </c>
      <c r="K123" s="33">
        <v>0</v>
      </c>
      <c r="L123" s="33">
        <v>1.6666666666666667</v>
      </c>
      <c r="M123" s="33">
        <v>0</v>
      </c>
      <c r="N123" s="33">
        <v>4.9666666666666668</v>
      </c>
      <c r="O123" s="33">
        <v>0.11200200451014784</v>
      </c>
      <c r="P123" s="33">
        <v>0</v>
      </c>
      <c r="Q123" s="33">
        <v>10.6</v>
      </c>
      <c r="R123" s="33">
        <v>0.23903783512904034</v>
      </c>
      <c r="S123" s="33">
        <v>0.875</v>
      </c>
      <c r="T123" s="33">
        <v>1.4416666666666667</v>
      </c>
      <c r="U123" s="33">
        <v>0</v>
      </c>
      <c r="V123" s="33">
        <v>5.2242545727887744E-2</v>
      </c>
      <c r="W123" s="33">
        <v>4.2444444444444445</v>
      </c>
      <c r="X123" s="33">
        <v>0.57499999999999996</v>
      </c>
      <c r="Y123" s="33">
        <v>0</v>
      </c>
      <c r="Z123" s="33">
        <v>0.10868203457780007</v>
      </c>
      <c r="AA123" s="33">
        <v>0</v>
      </c>
      <c r="AB123" s="33">
        <v>0</v>
      </c>
      <c r="AC123" s="33">
        <v>0</v>
      </c>
      <c r="AD123" s="33">
        <v>0</v>
      </c>
      <c r="AE123" s="33">
        <v>2.0555555555555554</v>
      </c>
      <c r="AF123" s="33">
        <v>0</v>
      </c>
      <c r="AG123" s="33">
        <v>0</v>
      </c>
      <c r="AH123" t="s">
        <v>643</v>
      </c>
      <c r="AI123" s="34">
        <v>5</v>
      </c>
    </row>
    <row r="124" spans="1:35" x14ac:dyDescent="0.25">
      <c r="A124" t="s">
        <v>2364</v>
      </c>
      <c r="B124" t="s">
        <v>1628</v>
      </c>
      <c r="C124" t="s">
        <v>2133</v>
      </c>
      <c r="D124" t="s">
        <v>2320</v>
      </c>
      <c r="E124" s="33">
        <v>37.711111111111109</v>
      </c>
      <c r="F124" s="33">
        <v>1.9666666666666666</v>
      </c>
      <c r="G124" s="33">
        <v>0</v>
      </c>
      <c r="H124" s="33">
        <v>0</v>
      </c>
      <c r="I124" s="33">
        <v>0.31111111111111112</v>
      </c>
      <c r="J124" s="33">
        <v>0</v>
      </c>
      <c r="K124" s="33">
        <v>0</v>
      </c>
      <c r="L124" s="33">
        <v>1.1264444444444448</v>
      </c>
      <c r="M124" s="33">
        <v>0</v>
      </c>
      <c r="N124" s="33">
        <v>0</v>
      </c>
      <c r="O124" s="33">
        <v>0</v>
      </c>
      <c r="P124" s="33">
        <v>4.3527777777777779</v>
      </c>
      <c r="Q124" s="33">
        <v>0</v>
      </c>
      <c r="R124" s="33">
        <v>0.1154242781378904</v>
      </c>
      <c r="S124" s="33">
        <v>1.1464444444444444</v>
      </c>
      <c r="T124" s="33">
        <v>4.2691111111111111</v>
      </c>
      <c r="U124" s="33">
        <v>0</v>
      </c>
      <c r="V124" s="33">
        <v>0.14360636417206837</v>
      </c>
      <c r="W124" s="33">
        <v>1.440666666666667</v>
      </c>
      <c r="X124" s="33">
        <v>2.1606666666666672</v>
      </c>
      <c r="Y124" s="33">
        <v>0</v>
      </c>
      <c r="Z124" s="33">
        <v>9.5497937536829725E-2</v>
      </c>
      <c r="AA124" s="33">
        <v>0</v>
      </c>
      <c r="AB124" s="33">
        <v>0</v>
      </c>
      <c r="AC124" s="33">
        <v>0</v>
      </c>
      <c r="AD124" s="33">
        <v>0</v>
      </c>
      <c r="AE124" s="33">
        <v>0</v>
      </c>
      <c r="AF124" s="33">
        <v>0</v>
      </c>
      <c r="AG124" s="33">
        <v>0</v>
      </c>
      <c r="AH124" t="s">
        <v>685</v>
      </c>
      <c r="AI124" s="34">
        <v>5</v>
      </c>
    </row>
    <row r="125" spans="1:35" x14ac:dyDescent="0.25">
      <c r="A125" t="s">
        <v>2364</v>
      </c>
      <c r="B125" t="s">
        <v>1835</v>
      </c>
      <c r="C125" t="s">
        <v>2236</v>
      </c>
      <c r="D125" t="s">
        <v>2248</v>
      </c>
      <c r="E125" s="33">
        <v>43.6</v>
      </c>
      <c r="F125" s="33">
        <v>5.5555555555555554</v>
      </c>
      <c r="G125" s="33">
        <v>0</v>
      </c>
      <c r="H125" s="33">
        <v>0</v>
      </c>
      <c r="I125" s="33">
        <v>0</v>
      </c>
      <c r="J125" s="33">
        <v>0</v>
      </c>
      <c r="K125" s="33">
        <v>0</v>
      </c>
      <c r="L125" s="33">
        <v>4.474444444444444</v>
      </c>
      <c r="M125" s="33">
        <v>5.5111111111111111</v>
      </c>
      <c r="N125" s="33">
        <v>5.3431111111111109</v>
      </c>
      <c r="O125" s="33">
        <v>0.24895005096839959</v>
      </c>
      <c r="P125" s="33">
        <v>5.8556666666666679</v>
      </c>
      <c r="Q125" s="33">
        <v>3.4856666666666665</v>
      </c>
      <c r="R125" s="33">
        <v>0.2142507645259939</v>
      </c>
      <c r="S125" s="33">
        <v>5.9433333333333342</v>
      </c>
      <c r="T125" s="33">
        <v>8.3091111111111111</v>
      </c>
      <c r="U125" s="33">
        <v>0</v>
      </c>
      <c r="V125" s="33">
        <v>0.3268909276248726</v>
      </c>
      <c r="W125" s="33">
        <v>5.5105555555555554</v>
      </c>
      <c r="X125" s="33">
        <v>19.282000000000007</v>
      </c>
      <c r="Y125" s="33">
        <v>0</v>
      </c>
      <c r="Z125" s="33">
        <v>0.56863659531090738</v>
      </c>
      <c r="AA125" s="33">
        <v>0</v>
      </c>
      <c r="AB125" s="33">
        <v>0</v>
      </c>
      <c r="AC125" s="33">
        <v>0</v>
      </c>
      <c r="AD125" s="33">
        <v>0</v>
      </c>
      <c r="AE125" s="33">
        <v>0</v>
      </c>
      <c r="AF125" s="33">
        <v>0</v>
      </c>
      <c r="AG125" s="33">
        <v>0</v>
      </c>
      <c r="AH125" t="s">
        <v>894</v>
      </c>
      <c r="AI125" s="34">
        <v>5</v>
      </c>
    </row>
    <row r="126" spans="1:35" x14ac:dyDescent="0.25">
      <c r="A126" t="s">
        <v>2364</v>
      </c>
      <c r="B126" t="s">
        <v>1631</v>
      </c>
      <c r="C126" t="s">
        <v>1956</v>
      </c>
      <c r="D126" t="s">
        <v>2326</v>
      </c>
      <c r="E126" s="33">
        <v>59.833333333333336</v>
      </c>
      <c r="F126" s="33">
        <v>3.6666666666666665</v>
      </c>
      <c r="G126" s="33">
        <v>0.55555555555555558</v>
      </c>
      <c r="H126" s="33">
        <v>0</v>
      </c>
      <c r="I126" s="33">
        <v>1.4666666666666666</v>
      </c>
      <c r="J126" s="33">
        <v>0</v>
      </c>
      <c r="K126" s="33">
        <v>0</v>
      </c>
      <c r="L126" s="33">
        <v>5.8327777777777783</v>
      </c>
      <c r="M126" s="33">
        <v>3.6577777777777789</v>
      </c>
      <c r="N126" s="33">
        <v>4.9455555555555568</v>
      </c>
      <c r="O126" s="33">
        <v>0.14378830083565464</v>
      </c>
      <c r="P126" s="33">
        <v>1.7688888888888887</v>
      </c>
      <c r="Q126" s="33">
        <v>13.077777777777767</v>
      </c>
      <c r="R126" s="33">
        <v>0.24813370473537585</v>
      </c>
      <c r="S126" s="33">
        <v>1.1256666666666668</v>
      </c>
      <c r="T126" s="33">
        <v>3.3937777777777773</v>
      </c>
      <c r="U126" s="33">
        <v>0</v>
      </c>
      <c r="V126" s="33">
        <v>7.5533890436397383E-2</v>
      </c>
      <c r="W126" s="33">
        <v>0.76944444444444426</v>
      </c>
      <c r="X126" s="33">
        <v>3.7883333333333331</v>
      </c>
      <c r="Y126" s="33">
        <v>0</v>
      </c>
      <c r="Z126" s="33">
        <v>7.617455896007426E-2</v>
      </c>
      <c r="AA126" s="33">
        <v>0</v>
      </c>
      <c r="AB126" s="33">
        <v>0</v>
      </c>
      <c r="AC126" s="33">
        <v>0</v>
      </c>
      <c r="AD126" s="33">
        <v>0</v>
      </c>
      <c r="AE126" s="33">
        <v>0</v>
      </c>
      <c r="AF126" s="33">
        <v>0</v>
      </c>
      <c r="AG126" s="33">
        <v>0</v>
      </c>
      <c r="AH126" t="s">
        <v>688</v>
      </c>
      <c r="AI126" s="34">
        <v>5</v>
      </c>
    </row>
    <row r="127" spans="1:35" x14ac:dyDescent="0.25">
      <c r="A127" t="s">
        <v>2364</v>
      </c>
      <c r="B127" t="s">
        <v>1433</v>
      </c>
      <c r="C127" t="s">
        <v>1988</v>
      </c>
      <c r="D127" t="s">
        <v>2293</v>
      </c>
      <c r="E127" s="33">
        <v>39.81111111111111</v>
      </c>
      <c r="F127" s="33">
        <v>0</v>
      </c>
      <c r="G127" s="33">
        <v>0.32222222222222224</v>
      </c>
      <c r="H127" s="33">
        <v>0.26666666666666666</v>
      </c>
      <c r="I127" s="33">
        <v>0</v>
      </c>
      <c r="J127" s="33">
        <v>0</v>
      </c>
      <c r="K127" s="33">
        <v>0</v>
      </c>
      <c r="L127" s="33">
        <v>1.9303333333333335</v>
      </c>
      <c r="M127" s="33">
        <v>0</v>
      </c>
      <c r="N127" s="33">
        <v>0</v>
      </c>
      <c r="O127" s="33">
        <v>0</v>
      </c>
      <c r="P127" s="33">
        <v>4.9944444444444445</v>
      </c>
      <c r="Q127" s="33">
        <v>7.5250000000000004</v>
      </c>
      <c r="R127" s="33">
        <v>0.31447111359196206</v>
      </c>
      <c r="S127" s="33">
        <v>0.77500000000000002</v>
      </c>
      <c r="T127" s="33">
        <v>4.2</v>
      </c>
      <c r="U127" s="33">
        <v>0</v>
      </c>
      <c r="V127" s="33">
        <v>0.1249651130337706</v>
      </c>
      <c r="W127" s="33">
        <v>0.90622222222222226</v>
      </c>
      <c r="X127" s="33">
        <v>3.931888888888889</v>
      </c>
      <c r="Y127" s="33">
        <v>0</v>
      </c>
      <c r="Z127" s="33">
        <v>0.12152665364219928</v>
      </c>
      <c r="AA127" s="33">
        <v>0</v>
      </c>
      <c r="AB127" s="33">
        <v>0</v>
      </c>
      <c r="AC127" s="33">
        <v>0</v>
      </c>
      <c r="AD127" s="33">
        <v>0</v>
      </c>
      <c r="AE127" s="33">
        <v>0</v>
      </c>
      <c r="AF127" s="33">
        <v>0</v>
      </c>
      <c r="AG127" s="33">
        <v>0</v>
      </c>
      <c r="AH127" t="s">
        <v>486</v>
      </c>
      <c r="AI127" s="34">
        <v>5</v>
      </c>
    </row>
    <row r="128" spans="1:35" x14ac:dyDescent="0.25">
      <c r="A128" t="s">
        <v>2364</v>
      </c>
      <c r="B128" t="s">
        <v>1534</v>
      </c>
      <c r="C128" t="s">
        <v>1885</v>
      </c>
      <c r="D128" t="s">
        <v>2253</v>
      </c>
      <c r="E128" s="33">
        <v>28.377777777777776</v>
      </c>
      <c r="F128" s="33">
        <v>4.1111111111111107</v>
      </c>
      <c r="G128" s="33">
        <v>0.42222222222222222</v>
      </c>
      <c r="H128" s="33">
        <v>0.18888888888888888</v>
      </c>
      <c r="I128" s="33">
        <v>3.6444444444444444</v>
      </c>
      <c r="J128" s="33">
        <v>2.2222222222222223E-2</v>
      </c>
      <c r="K128" s="33">
        <v>0</v>
      </c>
      <c r="L128" s="33">
        <v>1.7232222222222213</v>
      </c>
      <c r="M128" s="33">
        <v>0</v>
      </c>
      <c r="N128" s="33">
        <v>0</v>
      </c>
      <c r="O128" s="33">
        <v>0</v>
      </c>
      <c r="P128" s="33">
        <v>0.42533333333333334</v>
      </c>
      <c r="Q128" s="33">
        <v>0</v>
      </c>
      <c r="R128" s="33">
        <v>1.4988253719655443E-2</v>
      </c>
      <c r="S128" s="33">
        <v>2.6097777777777775</v>
      </c>
      <c r="T128" s="33">
        <v>7.3622222222222264</v>
      </c>
      <c r="U128" s="33">
        <v>0</v>
      </c>
      <c r="V128" s="33">
        <v>0.35140172278778403</v>
      </c>
      <c r="W128" s="33">
        <v>1.6731111111111112</v>
      </c>
      <c r="X128" s="33">
        <v>4.8478888888888898</v>
      </c>
      <c r="Y128" s="33">
        <v>2.2222222222222223</v>
      </c>
      <c r="Z128" s="33">
        <v>0.30810101801096323</v>
      </c>
      <c r="AA128" s="33">
        <v>0</v>
      </c>
      <c r="AB128" s="33">
        <v>0</v>
      </c>
      <c r="AC128" s="33">
        <v>0</v>
      </c>
      <c r="AD128" s="33">
        <v>0</v>
      </c>
      <c r="AE128" s="33">
        <v>0</v>
      </c>
      <c r="AF128" s="33">
        <v>0</v>
      </c>
      <c r="AG128" s="33">
        <v>0</v>
      </c>
      <c r="AH128" t="s">
        <v>589</v>
      </c>
      <c r="AI128" s="34">
        <v>5</v>
      </c>
    </row>
    <row r="129" spans="1:35" x14ac:dyDescent="0.25">
      <c r="A129" t="s">
        <v>2364</v>
      </c>
      <c r="B129" t="s">
        <v>1098</v>
      </c>
      <c r="C129" t="s">
        <v>2075</v>
      </c>
      <c r="D129" t="s">
        <v>2309</v>
      </c>
      <c r="E129" s="33">
        <v>82.933333333333337</v>
      </c>
      <c r="F129" s="33">
        <v>5.6</v>
      </c>
      <c r="G129" s="33">
        <v>0.43333333333333335</v>
      </c>
      <c r="H129" s="33">
        <v>0.45722222222222203</v>
      </c>
      <c r="I129" s="33">
        <v>1.0333333333333334</v>
      </c>
      <c r="J129" s="33">
        <v>0</v>
      </c>
      <c r="K129" s="33">
        <v>0</v>
      </c>
      <c r="L129" s="33">
        <v>4.5582222222222217</v>
      </c>
      <c r="M129" s="33">
        <v>5.569222222222221</v>
      </c>
      <c r="N129" s="33">
        <v>0</v>
      </c>
      <c r="O129" s="33">
        <v>6.7153001071811338E-2</v>
      </c>
      <c r="P129" s="33">
        <v>1.3933333333333331</v>
      </c>
      <c r="Q129" s="33">
        <v>5.1450000000000005</v>
      </c>
      <c r="R129" s="33">
        <v>7.8838424437299034E-2</v>
      </c>
      <c r="S129" s="33">
        <v>5.7747777777777767</v>
      </c>
      <c r="T129" s="33">
        <v>12.406999999999996</v>
      </c>
      <c r="U129" s="33">
        <v>0</v>
      </c>
      <c r="V129" s="33">
        <v>0.21923365487674165</v>
      </c>
      <c r="W129" s="33">
        <v>3.4131111111111117</v>
      </c>
      <c r="X129" s="33">
        <v>13.973333333333334</v>
      </c>
      <c r="Y129" s="33">
        <v>0</v>
      </c>
      <c r="Z129" s="33">
        <v>0.20964362272240086</v>
      </c>
      <c r="AA129" s="33">
        <v>0</v>
      </c>
      <c r="AB129" s="33">
        <v>0</v>
      </c>
      <c r="AC129" s="33">
        <v>0</v>
      </c>
      <c r="AD129" s="33">
        <v>0</v>
      </c>
      <c r="AE129" s="33">
        <v>0</v>
      </c>
      <c r="AF129" s="33">
        <v>0</v>
      </c>
      <c r="AG129" s="33">
        <v>0</v>
      </c>
      <c r="AH129" t="s">
        <v>144</v>
      </c>
      <c r="AI129" s="34">
        <v>5</v>
      </c>
    </row>
    <row r="130" spans="1:35" x14ac:dyDescent="0.25">
      <c r="A130" t="s">
        <v>2364</v>
      </c>
      <c r="B130" t="s">
        <v>1740</v>
      </c>
      <c r="C130" t="s">
        <v>1936</v>
      </c>
      <c r="D130" t="s">
        <v>2278</v>
      </c>
      <c r="E130" s="33">
        <v>76.844444444444449</v>
      </c>
      <c r="F130" s="33">
        <v>37.644444444444446</v>
      </c>
      <c r="G130" s="33">
        <v>5.7444444444444445</v>
      </c>
      <c r="H130" s="33">
        <v>0</v>
      </c>
      <c r="I130" s="33">
        <v>5.6888888888888891</v>
      </c>
      <c r="J130" s="33">
        <v>0</v>
      </c>
      <c r="K130" s="33">
        <v>5.7444444444444445</v>
      </c>
      <c r="L130" s="33">
        <v>3.5547777777777774</v>
      </c>
      <c r="M130" s="33">
        <v>0</v>
      </c>
      <c r="N130" s="33">
        <v>5.333333333333333</v>
      </c>
      <c r="O130" s="33">
        <v>6.9404279930595711E-2</v>
      </c>
      <c r="P130" s="33">
        <v>8.4572222222222209</v>
      </c>
      <c r="Q130" s="33">
        <v>8.1201111111111075</v>
      </c>
      <c r="R130" s="33">
        <v>0.21572585309427408</v>
      </c>
      <c r="S130" s="33">
        <v>0.86599999999999999</v>
      </c>
      <c r="T130" s="33">
        <v>4.5027777777777791</v>
      </c>
      <c r="U130" s="33">
        <v>0</v>
      </c>
      <c r="V130" s="33">
        <v>6.9865529207634475E-2</v>
      </c>
      <c r="W130" s="33">
        <v>0.94877777777777794</v>
      </c>
      <c r="X130" s="33">
        <v>6.8422222222222207</v>
      </c>
      <c r="Y130" s="33">
        <v>0</v>
      </c>
      <c r="Z130" s="33">
        <v>0.10138663967611333</v>
      </c>
      <c r="AA130" s="33">
        <v>0</v>
      </c>
      <c r="AB130" s="33">
        <v>0</v>
      </c>
      <c r="AC130" s="33">
        <v>0</v>
      </c>
      <c r="AD130" s="33">
        <v>0</v>
      </c>
      <c r="AE130" s="33">
        <v>0</v>
      </c>
      <c r="AF130" s="33">
        <v>0</v>
      </c>
      <c r="AG130" s="33">
        <v>0</v>
      </c>
      <c r="AH130" t="s">
        <v>798</v>
      </c>
      <c r="AI130" s="34">
        <v>5</v>
      </c>
    </row>
    <row r="131" spans="1:35" x14ac:dyDescent="0.25">
      <c r="A131" t="s">
        <v>2364</v>
      </c>
      <c r="B131" t="s">
        <v>947</v>
      </c>
      <c r="C131" t="s">
        <v>1968</v>
      </c>
      <c r="D131" t="s">
        <v>2244</v>
      </c>
      <c r="E131" s="33">
        <v>229.01111111111112</v>
      </c>
      <c r="F131" s="33">
        <v>5.2888888888888888</v>
      </c>
      <c r="G131" s="33">
        <v>5.5555555555555552E-2</v>
      </c>
      <c r="H131" s="33">
        <v>0.94444444444444442</v>
      </c>
      <c r="I131" s="33">
        <v>21.944444444444443</v>
      </c>
      <c r="J131" s="33">
        <v>0</v>
      </c>
      <c r="K131" s="33">
        <v>0</v>
      </c>
      <c r="L131" s="33">
        <v>11.415555555555555</v>
      </c>
      <c r="M131" s="33">
        <v>19.93822222222223</v>
      </c>
      <c r="N131" s="33">
        <v>0</v>
      </c>
      <c r="O131" s="33">
        <v>8.7062248314007107E-2</v>
      </c>
      <c r="P131" s="33">
        <v>2.7406666666666668</v>
      </c>
      <c r="Q131" s="33">
        <v>35.67133333333333</v>
      </c>
      <c r="R131" s="33">
        <v>0.16772985299112123</v>
      </c>
      <c r="S131" s="33">
        <v>32.475222222222229</v>
      </c>
      <c r="T131" s="33">
        <v>0</v>
      </c>
      <c r="U131" s="33">
        <v>0</v>
      </c>
      <c r="V131" s="33">
        <v>0.14180631701518609</v>
      </c>
      <c r="W131" s="33">
        <v>53.509888888888895</v>
      </c>
      <c r="X131" s="33">
        <v>0</v>
      </c>
      <c r="Y131" s="33">
        <v>0</v>
      </c>
      <c r="Z131" s="33">
        <v>0.23365630003396246</v>
      </c>
      <c r="AA131" s="33">
        <v>0</v>
      </c>
      <c r="AB131" s="33">
        <v>0</v>
      </c>
      <c r="AC131" s="33">
        <v>0</v>
      </c>
      <c r="AD131" s="33">
        <v>0</v>
      </c>
      <c r="AE131" s="33">
        <v>0</v>
      </c>
      <c r="AF131" s="33">
        <v>0</v>
      </c>
      <c r="AG131" s="33">
        <v>0</v>
      </c>
      <c r="AH131" t="s">
        <v>211</v>
      </c>
      <c r="AI131" s="34">
        <v>5</v>
      </c>
    </row>
    <row r="132" spans="1:35" x14ac:dyDescent="0.25">
      <c r="A132" t="s">
        <v>2364</v>
      </c>
      <c r="B132" t="s">
        <v>1175</v>
      </c>
      <c r="C132" t="s">
        <v>1899</v>
      </c>
      <c r="D132" t="s">
        <v>2299</v>
      </c>
      <c r="E132" s="33">
        <v>61.644444444444446</v>
      </c>
      <c r="F132" s="33">
        <v>5.4222222222222225</v>
      </c>
      <c r="G132" s="33">
        <v>0.61111111111111116</v>
      </c>
      <c r="H132" s="33">
        <v>0.35533333333333339</v>
      </c>
      <c r="I132" s="33">
        <v>0.33333333333333331</v>
      </c>
      <c r="J132" s="33">
        <v>0</v>
      </c>
      <c r="K132" s="33">
        <v>0</v>
      </c>
      <c r="L132" s="33">
        <v>1.7194444444444446</v>
      </c>
      <c r="M132" s="33">
        <v>5.2444444444444445</v>
      </c>
      <c r="N132" s="33">
        <v>0</v>
      </c>
      <c r="O132" s="33">
        <v>8.5075702956020183E-2</v>
      </c>
      <c r="P132" s="33">
        <v>5.5111111111111111</v>
      </c>
      <c r="Q132" s="33">
        <v>3.4527777777777779</v>
      </c>
      <c r="R132" s="33">
        <v>0.1454127613554434</v>
      </c>
      <c r="S132" s="33">
        <v>5.2528888888888892</v>
      </c>
      <c r="T132" s="33">
        <v>5.1527777777777777</v>
      </c>
      <c r="U132" s="33">
        <v>0</v>
      </c>
      <c r="V132" s="33">
        <v>0.16880136986301369</v>
      </c>
      <c r="W132" s="33">
        <v>4.2583333333333337</v>
      </c>
      <c r="X132" s="33">
        <v>4.322222222222222</v>
      </c>
      <c r="Y132" s="33">
        <v>0</v>
      </c>
      <c r="Z132" s="33">
        <v>0.13919430425378515</v>
      </c>
      <c r="AA132" s="33">
        <v>0</v>
      </c>
      <c r="AB132" s="33">
        <v>0</v>
      </c>
      <c r="AC132" s="33">
        <v>0</v>
      </c>
      <c r="AD132" s="33">
        <v>0</v>
      </c>
      <c r="AE132" s="33">
        <v>0</v>
      </c>
      <c r="AF132" s="33">
        <v>0</v>
      </c>
      <c r="AG132" s="33">
        <v>0</v>
      </c>
      <c r="AH132" t="s">
        <v>223</v>
      </c>
      <c r="AI132" s="34">
        <v>5</v>
      </c>
    </row>
    <row r="133" spans="1:35" x14ac:dyDescent="0.25">
      <c r="A133" t="s">
        <v>2364</v>
      </c>
      <c r="B133" t="s">
        <v>1474</v>
      </c>
      <c r="C133" t="s">
        <v>2062</v>
      </c>
      <c r="D133" t="s">
        <v>2272</v>
      </c>
      <c r="E133" s="33">
        <v>77.033333333333331</v>
      </c>
      <c r="F133" s="33">
        <v>8.9333333333333336</v>
      </c>
      <c r="G133" s="33">
        <v>0</v>
      </c>
      <c r="H133" s="33">
        <v>0</v>
      </c>
      <c r="I133" s="33">
        <v>5.677777777777778</v>
      </c>
      <c r="J133" s="33">
        <v>0</v>
      </c>
      <c r="K133" s="33">
        <v>0</v>
      </c>
      <c r="L133" s="33">
        <v>5.6227777777777783</v>
      </c>
      <c r="M133" s="33">
        <v>9.2294444444444466</v>
      </c>
      <c r="N133" s="33">
        <v>5.2088888888888887</v>
      </c>
      <c r="O133" s="33">
        <v>0.18742968411942887</v>
      </c>
      <c r="P133" s="33">
        <v>4.7677777777777788</v>
      </c>
      <c r="Q133" s="33">
        <v>24.773888888888884</v>
      </c>
      <c r="R133" s="33">
        <v>0.38349199480744267</v>
      </c>
      <c r="S133" s="33">
        <v>5.77111111111111</v>
      </c>
      <c r="T133" s="33">
        <v>10.737555555555556</v>
      </c>
      <c r="U133" s="33">
        <v>0</v>
      </c>
      <c r="V133" s="33">
        <v>0.21430549545651234</v>
      </c>
      <c r="W133" s="33">
        <v>4.4158888888888876</v>
      </c>
      <c r="X133" s="33">
        <v>14.855777777777778</v>
      </c>
      <c r="Y133" s="33">
        <v>0</v>
      </c>
      <c r="Z133" s="33">
        <v>0.2501730852444829</v>
      </c>
      <c r="AA133" s="33">
        <v>0</v>
      </c>
      <c r="AB133" s="33">
        <v>0</v>
      </c>
      <c r="AC133" s="33">
        <v>0</v>
      </c>
      <c r="AD133" s="33">
        <v>0</v>
      </c>
      <c r="AE133" s="33">
        <v>23.088888888888889</v>
      </c>
      <c r="AF133" s="33">
        <v>0</v>
      </c>
      <c r="AG133" s="33">
        <v>0</v>
      </c>
      <c r="AH133" t="s">
        <v>529</v>
      </c>
      <c r="AI133" s="34">
        <v>5</v>
      </c>
    </row>
    <row r="134" spans="1:35" x14ac:dyDescent="0.25">
      <c r="A134" t="s">
        <v>2364</v>
      </c>
      <c r="B134" t="s">
        <v>1606</v>
      </c>
      <c r="C134" t="s">
        <v>1885</v>
      </c>
      <c r="D134" t="s">
        <v>2253</v>
      </c>
      <c r="E134" s="33">
        <v>66.155555555555551</v>
      </c>
      <c r="F134" s="33">
        <v>5.6888888888888891</v>
      </c>
      <c r="G134" s="33">
        <v>0</v>
      </c>
      <c r="H134" s="33">
        <v>0.31666666666666665</v>
      </c>
      <c r="I134" s="33">
        <v>0</v>
      </c>
      <c r="J134" s="33">
        <v>0</v>
      </c>
      <c r="K134" s="33">
        <v>0</v>
      </c>
      <c r="L134" s="33">
        <v>0.88888888888888884</v>
      </c>
      <c r="M134" s="33">
        <v>0</v>
      </c>
      <c r="N134" s="33">
        <v>5.6111111111111107</v>
      </c>
      <c r="O134" s="33">
        <v>8.4816929795095738E-2</v>
      </c>
      <c r="P134" s="33">
        <v>7.3111111111111109</v>
      </c>
      <c r="Q134" s="33">
        <v>18.858333333333334</v>
      </c>
      <c r="R134" s="33">
        <v>0.39557440376217673</v>
      </c>
      <c r="S134" s="33">
        <v>2.7638888888888888</v>
      </c>
      <c r="T134" s="33">
        <v>0.52777777777777779</v>
      </c>
      <c r="U134" s="33">
        <v>1.1111111111111112E-2</v>
      </c>
      <c r="V134" s="33">
        <v>4.9924420557608332E-2</v>
      </c>
      <c r="W134" s="33">
        <v>3.7666666666666666</v>
      </c>
      <c r="X134" s="33">
        <v>0.39166666666666666</v>
      </c>
      <c r="Y134" s="33">
        <v>0</v>
      </c>
      <c r="Z134" s="33">
        <v>6.2856902922405103E-2</v>
      </c>
      <c r="AA134" s="33">
        <v>0</v>
      </c>
      <c r="AB134" s="33">
        <v>0</v>
      </c>
      <c r="AC134" s="33">
        <v>0</v>
      </c>
      <c r="AD134" s="33">
        <v>19.052777777777777</v>
      </c>
      <c r="AE134" s="33">
        <v>0</v>
      </c>
      <c r="AF134" s="33">
        <v>0</v>
      </c>
      <c r="AG134" s="33">
        <v>0</v>
      </c>
      <c r="AH134" t="s">
        <v>662</v>
      </c>
      <c r="AI134" s="34">
        <v>5</v>
      </c>
    </row>
    <row r="135" spans="1:35" x14ac:dyDescent="0.25">
      <c r="A135" t="s">
        <v>2364</v>
      </c>
      <c r="B135" t="s">
        <v>1609</v>
      </c>
      <c r="C135" t="s">
        <v>1895</v>
      </c>
      <c r="D135" t="s">
        <v>2324</v>
      </c>
      <c r="E135" s="33">
        <v>83.577777777777783</v>
      </c>
      <c r="F135" s="33">
        <v>5.6888888888888891</v>
      </c>
      <c r="G135" s="33">
        <v>2.8888888888888888</v>
      </c>
      <c r="H135" s="33">
        <v>0</v>
      </c>
      <c r="I135" s="33">
        <v>7.7333333333333334</v>
      </c>
      <c r="J135" s="33">
        <v>0</v>
      </c>
      <c r="K135" s="33">
        <v>3.1111111111111112</v>
      </c>
      <c r="L135" s="33">
        <v>0</v>
      </c>
      <c r="M135" s="33">
        <v>5.6888888888888891</v>
      </c>
      <c r="N135" s="33">
        <v>0</v>
      </c>
      <c r="O135" s="33">
        <v>6.8067003456527511E-2</v>
      </c>
      <c r="P135" s="33">
        <v>5.0391111111111124</v>
      </c>
      <c r="Q135" s="33">
        <v>5.3372222222222225</v>
      </c>
      <c r="R135" s="33">
        <v>0.12415182132411594</v>
      </c>
      <c r="S135" s="33">
        <v>47.183888888888859</v>
      </c>
      <c r="T135" s="33">
        <v>0</v>
      </c>
      <c r="U135" s="33">
        <v>0</v>
      </c>
      <c r="V135" s="33">
        <v>0.56455065142249361</v>
      </c>
      <c r="W135" s="33">
        <v>0</v>
      </c>
      <c r="X135" s="33">
        <v>0</v>
      </c>
      <c r="Y135" s="33">
        <v>0</v>
      </c>
      <c r="Z135" s="33">
        <v>0</v>
      </c>
      <c r="AA135" s="33">
        <v>0</v>
      </c>
      <c r="AB135" s="33">
        <v>0</v>
      </c>
      <c r="AC135" s="33">
        <v>0</v>
      </c>
      <c r="AD135" s="33">
        <v>0</v>
      </c>
      <c r="AE135" s="33">
        <v>0</v>
      </c>
      <c r="AF135" s="33">
        <v>0</v>
      </c>
      <c r="AG135" s="33">
        <v>0</v>
      </c>
      <c r="AH135" t="s">
        <v>666</v>
      </c>
      <c r="AI135" s="34">
        <v>5</v>
      </c>
    </row>
    <row r="136" spans="1:35" x14ac:dyDescent="0.25">
      <c r="A136" t="s">
        <v>2364</v>
      </c>
      <c r="B136" t="s">
        <v>1004</v>
      </c>
      <c r="C136" t="s">
        <v>2025</v>
      </c>
      <c r="D136" t="s">
        <v>2269</v>
      </c>
      <c r="E136" s="33">
        <v>35.322222222222223</v>
      </c>
      <c r="F136" s="33">
        <v>0</v>
      </c>
      <c r="G136" s="33">
        <v>0</v>
      </c>
      <c r="H136" s="33">
        <v>0</v>
      </c>
      <c r="I136" s="33">
        <v>0</v>
      </c>
      <c r="J136" s="33">
        <v>0</v>
      </c>
      <c r="K136" s="33">
        <v>0</v>
      </c>
      <c r="L136" s="33">
        <v>0.59744444444444433</v>
      </c>
      <c r="M136" s="33">
        <v>0</v>
      </c>
      <c r="N136" s="33">
        <v>0</v>
      </c>
      <c r="O136" s="33">
        <v>0</v>
      </c>
      <c r="P136" s="33">
        <v>0</v>
      </c>
      <c r="Q136" s="33">
        <v>1.5896666666666666</v>
      </c>
      <c r="R136" s="33">
        <v>4.5004718464926076E-2</v>
      </c>
      <c r="S136" s="33">
        <v>0.70700000000000007</v>
      </c>
      <c r="T136" s="33">
        <v>3.7995555555555565</v>
      </c>
      <c r="U136" s="33">
        <v>0</v>
      </c>
      <c r="V136" s="33">
        <v>0.12758414595784842</v>
      </c>
      <c r="W136" s="33">
        <v>0.60955555555555552</v>
      </c>
      <c r="X136" s="33">
        <v>1.801555555555556</v>
      </c>
      <c r="Y136" s="33">
        <v>0</v>
      </c>
      <c r="Z136" s="33">
        <v>6.8260459263919479E-2</v>
      </c>
      <c r="AA136" s="33">
        <v>0</v>
      </c>
      <c r="AB136" s="33">
        <v>0</v>
      </c>
      <c r="AC136" s="33">
        <v>0</v>
      </c>
      <c r="AD136" s="33">
        <v>0</v>
      </c>
      <c r="AE136" s="33">
        <v>0</v>
      </c>
      <c r="AF136" s="33">
        <v>0</v>
      </c>
      <c r="AG136" s="33">
        <v>0</v>
      </c>
      <c r="AH136" t="s">
        <v>48</v>
      </c>
      <c r="AI136" s="34">
        <v>5</v>
      </c>
    </row>
    <row r="137" spans="1:35" x14ac:dyDescent="0.25">
      <c r="A137" t="s">
        <v>2364</v>
      </c>
      <c r="B137" t="s">
        <v>1083</v>
      </c>
      <c r="C137" t="s">
        <v>2007</v>
      </c>
      <c r="D137" t="s">
        <v>2295</v>
      </c>
      <c r="E137" s="33">
        <v>49.644444444444446</v>
      </c>
      <c r="F137" s="33">
        <v>11.544444444444444</v>
      </c>
      <c r="G137" s="33">
        <v>0.43333333333333335</v>
      </c>
      <c r="H137" s="33">
        <v>0.12222222222222222</v>
      </c>
      <c r="I137" s="33">
        <v>0.23333333333333334</v>
      </c>
      <c r="J137" s="33">
        <v>0</v>
      </c>
      <c r="K137" s="33">
        <v>0</v>
      </c>
      <c r="L137" s="33">
        <v>0.55555555555555558</v>
      </c>
      <c r="M137" s="33">
        <v>0</v>
      </c>
      <c r="N137" s="33">
        <v>0</v>
      </c>
      <c r="O137" s="33">
        <v>0</v>
      </c>
      <c r="P137" s="33">
        <v>5.1027777777777779</v>
      </c>
      <c r="Q137" s="33">
        <v>0.40277777777777779</v>
      </c>
      <c r="R137" s="33">
        <v>0.11089973142345569</v>
      </c>
      <c r="S137" s="33">
        <v>10.959444444444445</v>
      </c>
      <c r="T137" s="33">
        <v>0</v>
      </c>
      <c r="U137" s="33">
        <v>0</v>
      </c>
      <c r="V137" s="33">
        <v>0.22075872873769026</v>
      </c>
      <c r="W137" s="33">
        <v>5.3555555555555552</v>
      </c>
      <c r="X137" s="33">
        <v>0</v>
      </c>
      <c r="Y137" s="33">
        <v>0</v>
      </c>
      <c r="Z137" s="33">
        <v>0.10787824529991047</v>
      </c>
      <c r="AA137" s="33">
        <v>0</v>
      </c>
      <c r="AB137" s="33">
        <v>0</v>
      </c>
      <c r="AC137" s="33">
        <v>0</v>
      </c>
      <c r="AD137" s="33">
        <v>0</v>
      </c>
      <c r="AE137" s="33">
        <v>0</v>
      </c>
      <c r="AF137" s="33">
        <v>0</v>
      </c>
      <c r="AG137" s="33">
        <v>0</v>
      </c>
      <c r="AH137" t="s">
        <v>128</v>
      </c>
      <c r="AI137" s="34">
        <v>5</v>
      </c>
    </row>
    <row r="138" spans="1:35" x14ac:dyDescent="0.25">
      <c r="A138" t="s">
        <v>2364</v>
      </c>
      <c r="B138" t="s">
        <v>1520</v>
      </c>
      <c r="C138" t="s">
        <v>2182</v>
      </c>
      <c r="D138" t="s">
        <v>2261</v>
      </c>
      <c r="E138" s="33">
        <v>19.822222222222223</v>
      </c>
      <c r="F138" s="33">
        <v>1.8222222222222222</v>
      </c>
      <c r="G138" s="33">
        <v>0</v>
      </c>
      <c r="H138" s="33">
        <v>0</v>
      </c>
      <c r="I138" s="33">
        <v>0</v>
      </c>
      <c r="J138" s="33">
        <v>0</v>
      </c>
      <c r="K138" s="33">
        <v>0</v>
      </c>
      <c r="L138" s="33">
        <v>0</v>
      </c>
      <c r="M138" s="33">
        <v>0</v>
      </c>
      <c r="N138" s="33">
        <v>0</v>
      </c>
      <c r="O138" s="33">
        <v>0</v>
      </c>
      <c r="P138" s="33">
        <v>0</v>
      </c>
      <c r="Q138" s="33">
        <v>3.6544444444444442</v>
      </c>
      <c r="R138" s="33">
        <v>0.18436098654708519</v>
      </c>
      <c r="S138" s="33">
        <v>0.1661111111111111</v>
      </c>
      <c r="T138" s="33">
        <v>0.568888888888889</v>
      </c>
      <c r="U138" s="33">
        <v>0</v>
      </c>
      <c r="V138" s="33">
        <v>3.7079596412556058E-2</v>
      </c>
      <c r="W138" s="33">
        <v>3.1333333333333331E-2</v>
      </c>
      <c r="X138" s="33">
        <v>0.12588888888888888</v>
      </c>
      <c r="Y138" s="33">
        <v>0</v>
      </c>
      <c r="Z138" s="33">
        <v>7.931614349775783E-3</v>
      </c>
      <c r="AA138" s="33">
        <v>0</v>
      </c>
      <c r="AB138" s="33">
        <v>0</v>
      </c>
      <c r="AC138" s="33">
        <v>0</v>
      </c>
      <c r="AD138" s="33">
        <v>0</v>
      </c>
      <c r="AE138" s="33">
        <v>0</v>
      </c>
      <c r="AF138" s="33">
        <v>0</v>
      </c>
      <c r="AG138" s="33">
        <v>0</v>
      </c>
      <c r="AH138" t="s">
        <v>575</v>
      </c>
      <c r="AI138" s="34">
        <v>5</v>
      </c>
    </row>
    <row r="139" spans="1:35" x14ac:dyDescent="0.25">
      <c r="A139" t="s">
        <v>2364</v>
      </c>
      <c r="B139" t="s">
        <v>1060</v>
      </c>
      <c r="C139" t="s">
        <v>1986</v>
      </c>
      <c r="D139" t="s">
        <v>2310</v>
      </c>
      <c r="E139" s="33">
        <v>81.777777777777771</v>
      </c>
      <c r="F139" s="33">
        <v>5.2444444444444445</v>
      </c>
      <c r="G139" s="33">
        <v>0</v>
      </c>
      <c r="H139" s="33">
        <v>0.52133333333333332</v>
      </c>
      <c r="I139" s="33">
        <v>2.1</v>
      </c>
      <c r="J139" s="33">
        <v>0</v>
      </c>
      <c r="K139" s="33">
        <v>0</v>
      </c>
      <c r="L139" s="33">
        <v>4.8345555555555553</v>
      </c>
      <c r="M139" s="33">
        <v>2.4</v>
      </c>
      <c r="N139" s="33">
        <v>0</v>
      </c>
      <c r="O139" s="33">
        <v>2.9347826086956522E-2</v>
      </c>
      <c r="P139" s="33">
        <v>4.3555555555555552</v>
      </c>
      <c r="Q139" s="33">
        <v>9.4455555555555559</v>
      </c>
      <c r="R139" s="33">
        <v>0.16876358695652177</v>
      </c>
      <c r="S139" s="33">
        <v>4.9006666666666669</v>
      </c>
      <c r="T139" s="33">
        <v>4.1534444444444443</v>
      </c>
      <c r="U139" s="33">
        <v>0</v>
      </c>
      <c r="V139" s="33">
        <v>0.11071603260869567</v>
      </c>
      <c r="W139" s="33">
        <v>4.7027777777777775</v>
      </c>
      <c r="X139" s="33">
        <v>8.2594444444444459</v>
      </c>
      <c r="Y139" s="33">
        <v>0</v>
      </c>
      <c r="Z139" s="33">
        <v>0.15850543478260873</v>
      </c>
      <c r="AA139" s="33">
        <v>0</v>
      </c>
      <c r="AB139" s="33">
        <v>0</v>
      </c>
      <c r="AC139" s="33">
        <v>0</v>
      </c>
      <c r="AD139" s="33">
        <v>0</v>
      </c>
      <c r="AE139" s="33">
        <v>0</v>
      </c>
      <c r="AF139" s="33">
        <v>0</v>
      </c>
      <c r="AG139" s="33">
        <v>0</v>
      </c>
      <c r="AH139" t="s">
        <v>105</v>
      </c>
      <c r="AI139" s="34">
        <v>5</v>
      </c>
    </row>
    <row r="140" spans="1:35" x14ac:dyDescent="0.25">
      <c r="A140" t="s">
        <v>2364</v>
      </c>
      <c r="B140" t="s">
        <v>941</v>
      </c>
      <c r="C140" t="s">
        <v>2147</v>
      </c>
      <c r="D140" t="s">
        <v>2295</v>
      </c>
      <c r="E140" s="33">
        <v>81.766666666666666</v>
      </c>
      <c r="F140" s="33">
        <v>7</v>
      </c>
      <c r="G140" s="33">
        <v>0</v>
      </c>
      <c r="H140" s="33">
        <v>0.26666666666666666</v>
      </c>
      <c r="I140" s="33">
        <v>0.36666666666666664</v>
      </c>
      <c r="J140" s="33">
        <v>0</v>
      </c>
      <c r="K140" s="33">
        <v>0</v>
      </c>
      <c r="L140" s="33">
        <v>5.399222222222221</v>
      </c>
      <c r="M140" s="33">
        <v>13.099777777777781</v>
      </c>
      <c r="N140" s="33">
        <v>0</v>
      </c>
      <c r="O140" s="33">
        <v>0.16020926756352769</v>
      </c>
      <c r="P140" s="33">
        <v>5.6888888888888891</v>
      </c>
      <c r="Q140" s="33">
        <v>18.175999999999998</v>
      </c>
      <c r="R140" s="33">
        <v>0.29186574262807446</v>
      </c>
      <c r="S140" s="33">
        <v>4.6853333333333325</v>
      </c>
      <c r="T140" s="33">
        <v>5.5288888888888899</v>
      </c>
      <c r="U140" s="33">
        <v>0</v>
      </c>
      <c r="V140" s="33">
        <v>0.1249191466231825</v>
      </c>
      <c r="W140" s="33">
        <v>3.9914444444444439</v>
      </c>
      <c r="X140" s="33">
        <v>5.6240000000000006</v>
      </c>
      <c r="Y140" s="33">
        <v>0</v>
      </c>
      <c r="Z140" s="33">
        <v>0.11759614077999728</v>
      </c>
      <c r="AA140" s="33">
        <v>0</v>
      </c>
      <c r="AB140" s="33">
        <v>0</v>
      </c>
      <c r="AC140" s="33">
        <v>0</v>
      </c>
      <c r="AD140" s="33">
        <v>0</v>
      </c>
      <c r="AE140" s="33">
        <v>0</v>
      </c>
      <c r="AF140" s="33">
        <v>0</v>
      </c>
      <c r="AG140" s="33">
        <v>0</v>
      </c>
      <c r="AH140" t="s">
        <v>384</v>
      </c>
      <c r="AI140" s="34">
        <v>5</v>
      </c>
    </row>
    <row r="141" spans="1:35" x14ac:dyDescent="0.25">
      <c r="A141" t="s">
        <v>2364</v>
      </c>
      <c r="B141" t="s">
        <v>1607</v>
      </c>
      <c r="C141" t="s">
        <v>1882</v>
      </c>
      <c r="D141" t="s">
        <v>2298</v>
      </c>
      <c r="E141" s="33">
        <v>70.311111111111117</v>
      </c>
      <c r="F141" s="33">
        <v>5.6888888888888891</v>
      </c>
      <c r="G141" s="33">
        <v>0.34444444444444444</v>
      </c>
      <c r="H141" s="33">
        <v>0.2388888888888889</v>
      </c>
      <c r="I141" s="33">
        <v>5.6888888888888891</v>
      </c>
      <c r="J141" s="33">
        <v>0</v>
      </c>
      <c r="K141" s="33">
        <v>0</v>
      </c>
      <c r="L141" s="33">
        <v>2.7798888888888875</v>
      </c>
      <c r="M141" s="33">
        <v>3.911111111111111</v>
      </c>
      <c r="N141" s="33">
        <v>0</v>
      </c>
      <c r="O141" s="33">
        <v>5.562579013906447E-2</v>
      </c>
      <c r="P141" s="33">
        <v>5.6888888888888891</v>
      </c>
      <c r="Q141" s="33">
        <v>19.435555555555553</v>
      </c>
      <c r="R141" s="33">
        <v>0.35733249051833116</v>
      </c>
      <c r="S141" s="33">
        <v>4.9214444444444423</v>
      </c>
      <c r="T141" s="33">
        <v>14.721111111111115</v>
      </c>
      <c r="U141" s="33">
        <v>0</v>
      </c>
      <c r="V141" s="33">
        <v>0.27936630847029076</v>
      </c>
      <c r="W141" s="33">
        <v>5.8034444444444455</v>
      </c>
      <c r="X141" s="33">
        <v>21.312666666666669</v>
      </c>
      <c r="Y141" s="33">
        <v>0</v>
      </c>
      <c r="Z141" s="33">
        <v>0.38565897597977244</v>
      </c>
      <c r="AA141" s="33">
        <v>0</v>
      </c>
      <c r="AB141" s="33">
        <v>0</v>
      </c>
      <c r="AC141" s="33">
        <v>0</v>
      </c>
      <c r="AD141" s="33">
        <v>0</v>
      </c>
      <c r="AE141" s="33">
        <v>0</v>
      </c>
      <c r="AF141" s="33">
        <v>0</v>
      </c>
      <c r="AG141" s="33">
        <v>0</v>
      </c>
      <c r="AH141" t="s">
        <v>664</v>
      </c>
      <c r="AI141" s="34">
        <v>5</v>
      </c>
    </row>
    <row r="142" spans="1:35" x14ac:dyDescent="0.25">
      <c r="A142" t="s">
        <v>2364</v>
      </c>
      <c r="B142" t="s">
        <v>958</v>
      </c>
      <c r="C142" t="s">
        <v>1887</v>
      </c>
      <c r="D142" t="s">
        <v>2294</v>
      </c>
      <c r="E142" s="33">
        <v>62.6</v>
      </c>
      <c r="F142" s="33">
        <v>5.0666666666666664</v>
      </c>
      <c r="G142" s="33">
        <v>0.56666666666666665</v>
      </c>
      <c r="H142" s="33">
        <v>0.31111111111111112</v>
      </c>
      <c r="I142" s="33">
        <v>5.3888888888888893</v>
      </c>
      <c r="J142" s="33">
        <v>0</v>
      </c>
      <c r="K142" s="33">
        <v>0</v>
      </c>
      <c r="L142" s="33">
        <v>3.1206666666666663</v>
      </c>
      <c r="M142" s="33">
        <v>11.022222222222222</v>
      </c>
      <c r="N142" s="33">
        <v>0</v>
      </c>
      <c r="O142" s="33">
        <v>0.17607383741569044</v>
      </c>
      <c r="P142" s="33">
        <v>5.7141111111111149</v>
      </c>
      <c r="Q142" s="33">
        <v>15.906777777777776</v>
      </c>
      <c r="R142" s="33">
        <v>0.34538161164359255</v>
      </c>
      <c r="S142" s="33">
        <v>3.326888888888889</v>
      </c>
      <c r="T142" s="33">
        <v>3.8111111111111109</v>
      </c>
      <c r="U142" s="33">
        <v>0</v>
      </c>
      <c r="V142" s="33">
        <v>0.1140255591054313</v>
      </c>
      <c r="W142" s="33">
        <v>7.3320000000000016</v>
      </c>
      <c r="X142" s="33">
        <v>4.8536666666666655</v>
      </c>
      <c r="Y142" s="33">
        <v>0</v>
      </c>
      <c r="Z142" s="33">
        <v>0.19465921192758251</v>
      </c>
      <c r="AA142" s="33">
        <v>0</v>
      </c>
      <c r="AB142" s="33">
        <v>0</v>
      </c>
      <c r="AC142" s="33">
        <v>0</v>
      </c>
      <c r="AD142" s="33">
        <v>0</v>
      </c>
      <c r="AE142" s="33">
        <v>0.22222222222222221</v>
      </c>
      <c r="AF142" s="33">
        <v>0</v>
      </c>
      <c r="AG142" s="33">
        <v>0</v>
      </c>
      <c r="AH142" t="s">
        <v>2</v>
      </c>
      <c r="AI142" s="34">
        <v>5</v>
      </c>
    </row>
    <row r="143" spans="1:35" x14ac:dyDescent="0.25">
      <c r="A143" t="s">
        <v>2364</v>
      </c>
      <c r="B143" t="s">
        <v>1686</v>
      </c>
      <c r="C143" t="s">
        <v>1998</v>
      </c>
      <c r="D143" t="s">
        <v>2278</v>
      </c>
      <c r="E143" s="33">
        <v>57.855555555555554</v>
      </c>
      <c r="F143" s="33">
        <v>5.6888888888888891</v>
      </c>
      <c r="G143" s="33">
        <v>1.1555555555555554</v>
      </c>
      <c r="H143" s="33">
        <v>0.26666666666666666</v>
      </c>
      <c r="I143" s="33">
        <v>1.0666666666666667</v>
      </c>
      <c r="J143" s="33">
        <v>0</v>
      </c>
      <c r="K143" s="33">
        <v>0</v>
      </c>
      <c r="L143" s="33">
        <v>0.3843333333333333</v>
      </c>
      <c r="M143" s="33">
        <v>5.333333333333333</v>
      </c>
      <c r="N143" s="33">
        <v>0</v>
      </c>
      <c r="O143" s="33">
        <v>9.2183599001344346E-2</v>
      </c>
      <c r="P143" s="33">
        <v>5.3791111111111096</v>
      </c>
      <c r="Q143" s="33">
        <v>19.833777777777783</v>
      </c>
      <c r="R143" s="33">
        <v>0.43579028231227196</v>
      </c>
      <c r="S143" s="33">
        <v>0.503</v>
      </c>
      <c r="T143" s="33">
        <v>5.5305555555555532</v>
      </c>
      <c r="U143" s="33">
        <v>0</v>
      </c>
      <c r="V143" s="33">
        <v>0.10428653735356247</v>
      </c>
      <c r="W143" s="33">
        <v>1.2007777777777791</v>
      </c>
      <c r="X143" s="33">
        <v>10.267888888888885</v>
      </c>
      <c r="Y143" s="33">
        <v>0</v>
      </c>
      <c r="Z143" s="33">
        <v>0.19822930670251579</v>
      </c>
      <c r="AA143" s="33">
        <v>0</v>
      </c>
      <c r="AB143" s="33">
        <v>0</v>
      </c>
      <c r="AC143" s="33">
        <v>0</v>
      </c>
      <c r="AD143" s="33">
        <v>0</v>
      </c>
      <c r="AE143" s="33">
        <v>0</v>
      </c>
      <c r="AF143" s="33">
        <v>0</v>
      </c>
      <c r="AG143" s="33">
        <v>0</v>
      </c>
      <c r="AH143" t="s">
        <v>744</v>
      </c>
      <c r="AI143" s="34">
        <v>5</v>
      </c>
    </row>
    <row r="144" spans="1:35" x14ac:dyDescent="0.25">
      <c r="A144" t="s">
        <v>2364</v>
      </c>
      <c r="B144" t="s">
        <v>1091</v>
      </c>
      <c r="C144" t="s">
        <v>2072</v>
      </c>
      <c r="D144" t="s">
        <v>2310</v>
      </c>
      <c r="E144" s="33">
        <v>51.62222222222222</v>
      </c>
      <c r="F144" s="33">
        <v>17.222222222222221</v>
      </c>
      <c r="G144" s="33">
        <v>0.48888888888888887</v>
      </c>
      <c r="H144" s="33">
        <v>7.7777777777777779E-2</v>
      </c>
      <c r="I144" s="33">
        <v>0</v>
      </c>
      <c r="J144" s="33">
        <v>0</v>
      </c>
      <c r="K144" s="33">
        <v>0</v>
      </c>
      <c r="L144" s="33">
        <v>1.0444444444444445E-2</v>
      </c>
      <c r="M144" s="33">
        <v>0</v>
      </c>
      <c r="N144" s="33">
        <v>0</v>
      </c>
      <c r="O144" s="33">
        <v>0</v>
      </c>
      <c r="P144" s="33">
        <v>4.9907777777777769</v>
      </c>
      <c r="Q144" s="33">
        <v>16.105444444444448</v>
      </c>
      <c r="R144" s="33">
        <v>0.40866551872578566</v>
      </c>
      <c r="S144" s="33">
        <v>2.4509999999999992</v>
      </c>
      <c r="T144" s="33">
        <v>4.395777777777778</v>
      </c>
      <c r="U144" s="33">
        <v>0</v>
      </c>
      <c r="V144" s="33">
        <v>0.13263237193284547</v>
      </c>
      <c r="W144" s="33">
        <v>1.2244444444444442</v>
      </c>
      <c r="X144" s="33">
        <v>7.0738888888888889</v>
      </c>
      <c r="Y144" s="33">
        <v>0</v>
      </c>
      <c r="Z144" s="33">
        <v>0.16075118381403358</v>
      </c>
      <c r="AA144" s="33">
        <v>0</v>
      </c>
      <c r="AB144" s="33">
        <v>0</v>
      </c>
      <c r="AC144" s="33">
        <v>0</v>
      </c>
      <c r="AD144" s="33">
        <v>40.786999999999992</v>
      </c>
      <c r="AE144" s="33">
        <v>0</v>
      </c>
      <c r="AF144" s="33">
        <v>0</v>
      </c>
      <c r="AG144" s="33">
        <v>0</v>
      </c>
      <c r="AH144" t="s">
        <v>137</v>
      </c>
      <c r="AI144" s="34">
        <v>5</v>
      </c>
    </row>
    <row r="145" spans="1:35" x14ac:dyDescent="0.25">
      <c r="A145" t="s">
        <v>2364</v>
      </c>
      <c r="B145" t="s">
        <v>1193</v>
      </c>
      <c r="C145" t="s">
        <v>2034</v>
      </c>
      <c r="D145" t="s">
        <v>2300</v>
      </c>
      <c r="E145" s="33">
        <v>68.611111111111114</v>
      </c>
      <c r="F145" s="33">
        <v>5.6888888888888891</v>
      </c>
      <c r="G145" s="33">
        <v>0</v>
      </c>
      <c r="H145" s="33">
        <v>0</v>
      </c>
      <c r="I145" s="33">
        <v>2.6888888888888891</v>
      </c>
      <c r="J145" s="33">
        <v>0</v>
      </c>
      <c r="K145" s="33">
        <v>0</v>
      </c>
      <c r="L145" s="33">
        <v>0</v>
      </c>
      <c r="M145" s="33">
        <v>5.9083333333333332</v>
      </c>
      <c r="N145" s="33">
        <v>0.7055555555555556</v>
      </c>
      <c r="O145" s="33">
        <v>9.6396761133603237E-2</v>
      </c>
      <c r="P145" s="33">
        <v>4.5250000000000004</v>
      </c>
      <c r="Q145" s="33">
        <v>14.036111111111111</v>
      </c>
      <c r="R145" s="33">
        <v>0.27052631578947367</v>
      </c>
      <c r="S145" s="33">
        <v>2.3935555555555563</v>
      </c>
      <c r="T145" s="33">
        <v>2.7736666666666654</v>
      </c>
      <c r="U145" s="33">
        <v>0</v>
      </c>
      <c r="V145" s="33">
        <v>7.5311740890688247E-2</v>
      </c>
      <c r="W145" s="33">
        <v>3.2688888888888892</v>
      </c>
      <c r="X145" s="33">
        <v>3.0957777777777791</v>
      </c>
      <c r="Y145" s="33">
        <v>0</v>
      </c>
      <c r="Z145" s="33">
        <v>9.2764372469635648E-2</v>
      </c>
      <c r="AA145" s="33">
        <v>0</v>
      </c>
      <c r="AB145" s="33">
        <v>0</v>
      </c>
      <c r="AC145" s="33">
        <v>0</v>
      </c>
      <c r="AD145" s="33">
        <v>0</v>
      </c>
      <c r="AE145" s="33">
        <v>0</v>
      </c>
      <c r="AF145" s="33">
        <v>0</v>
      </c>
      <c r="AG145" s="33">
        <v>0</v>
      </c>
      <c r="AH145" t="s">
        <v>241</v>
      </c>
      <c r="AI145" s="34">
        <v>5</v>
      </c>
    </row>
    <row r="146" spans="1:35" x14ac:dyDescent="0.25">
      <c r="A146" t="s">
        <v>2364</v>
      </c>
      <c r="B146" t="s">
        <v>1385</v>
      </c>
      <c r="C146" t="s">
        <v>2034</v>
      </c>
      <c r="D146" t="s">
        <v>2300</v>
      </c>
      <c r="E146" s="33">
        <v>67.811111111111117</v>
      </c>
      <c r="F146" s="33">
        <v>5.6888888888888891</v>
      </c>
      <c r="G146" s="33">
        <v>0</v>
      </c>
      <c r="H146" s="33">
        <v>0</v>
      </c>
      <c r="I146" s="33">
        <v>3.6777777777777776</v>
      </c>
      <c r="J146" s="33">
        <v>0</v>
      </c>
      <c r="K146" s="33">
        <v>0</v>
      </c>
      <c r="L146" s="33">
        <v>0</v>
      </c>
      <c r="M146" s="33">
        <v>4.2222222222222223</v>
      </c>
      <c r="N146" s="33">
        <v>0</v>
      </c>
      <c r="O146" s="33">
        <v>6.2264460101589376E-2</v>
      </c>
      <c r="P146" s="33">
        <v>0</v>
      </c>
      <c r="Q146" s="33">
        <v>10.55</v>
      </c>
      <c r="R146" s="33">
        <v>0.15557922333278715</v>
      </c>
      <c r="S146" s="33">
        <v>4.2837777777777779</v>
      </c>
      <c r="T146" s="33">
        <v>5.0661111111111108</v>
      </c>
      <c r="U146" s="33">
        <v>0</v>
      </c>
      <c r="V146" s="33">
        <v>0.13788136981812221</v>
      </c>
      <c r="W146" s="33">
        <v>3.2545555555555556</v>
      </c>
      <c r="X146" s="33">
        <v>3.6502222222222214</v>
      </c>
      <c r="Y146" s="33">
        <v>0</v>
      </c>
      <c r="Z146" s="33">
        <v>0.10182369326560707</v>
      </c>
      <c r="AA146" s="33">
        <v>0</v>
      </c>
      <c r="AB146" s="33">
        <v>0</v>
      </c>
      <c r="AC146" s="33">
        <v>0</v>
      </c>
      <c r="AD146" s="33">
        <v>0</v>
      </c>
      <c r="AE146" s="33">
        <v>0</v>
      </c>
      <c r="AF146" s="33">
        <v>0</v>
      </c>
      <c r="AG146" s="33">
        <v>0</v>
      </c>
      <c r="AH146" t="s">
        <v>437</v>
      </c>
      <c r="AI146" s="34">
        <v>5</v>
      </c>
    </row>
    <row r="147" spans="1:35" x14ac:dyDescent="0.25">
      <c r="A147" t="s">
        <v>2364</v>
      </c>
      <c r="B147" t="s">
        <v>1875</v>
      </c>
      <c r="C147" t="s">
        <v>2150</v>
      </c>
      <c r="D147" t="s">
        <v>2300</v>
      </c>
      <c r="E147" s="33">
        <v>23.766666666666666</v>
      </c>
      <c r="F147" s="33">
        <v>5.6888888888888891</v>
      </c>
      <c r="G147" s="33">
        <v>0</v>
      </c>
      <c r="H147" s="33">
        <v>0</v>
      </c>
      <c r="I147" s="33">
        <v>0.41111111111111109</v>
      </c>
      <c r="J147" s="33">
        <v>0</v>
      </c>
      <c r="K147" s="33">
        <v>0</v>
      </c>
      <c r="L147" s="33">
        <v>1.5302222222222219</v>
      </c>
      <c r="M147" s="33">
        <v>4.677777777777778</v>
      </c>
      <c r="N147" s="33">
        <v>0</v>
      </c>
      <c r="O147" s="33">
        <v>0.19682094436652645</v>
      </c>
      <c r="P147" s="33">
        <v>0</v>
      </c>
      <c r="Q147" s="33">
        <v>4.8611111111111107</v>
      </c>
      <c r="R147" s="33">
        <v>0.20453482935951378</v>
      </c>
      <c r="S147" s="33">
        <v>3.3257777777777782</v>
      </c>
      <c r="T147" s="33">
        <v>4.1369999999999987</v>
      </c>
      <c r="U147" s="33">
        <v>0</v>
      </c>
      <c r="V147" s="33">
        <v>0.31400187003272556</v>
      </c>
      <c r="W147" s="33">
        <v>1.7439999999999998</v>
      </c>
      <c r="X147" s="33">
        <v>1.5454444444444444</v>
      </c>
      <c r="Y147" s="33">
        <v>0</v>
      </c>
      <c r="Z147" s="33">
        <v>0.13840579710144929</v>
      </c>
      <c r="AA147" s="33">
        <v>0</v>
      </c>
      <c r="AB147" s="33">
        <v>0</v>
      </c>
      <c r="AC147" s="33">
        <v>0</v>
      </c>
      <c r="AD147" s="33">
        <v>0</v>
      </c>
      <c r="AE147" s="33">
        <v>0</v>
      </c>
      <c r="AF147" s="33">
        <v>0</v>
      </c>
      <c r="AG147" s="33">
        <v>0</v>
      </c>
      <c r="AH147" t="s">
        <v>934</v>
      </c>
      <c r="AI147" s="34">
        <v>5</v>
      </c>
    </row>
    <row r="148" spans="1:35" x14ac:dyDescent="0.25">
      <c r="A148" t="s">
        <v>2364</v>
      </c>
      <c r="B148" t="s">
        <v>1410</v>
      </c>
      <c r="C148" t="s">
        <v>2140</v>
      </c>
      <c r="D148" t="s">
        <v>2295</v>
      </c>
      <c r="E148" s="33">
        <v>37.9</v>
      </c>
      <c r="F148" s="33">
        <v>4.8888888888888893</v>
      </c>
      <c r="G148" s="33">
        <v>0</v>
      </c>
      <c r="H148" s="33">
        <v>0</v>
      </c>
      <c r="I148" s="33">
        <v>0.96666666666666667</v>
      </c>
      <c r="J148" s="33">
        <v>0</v>
      </c>
      <c r="K148" s="33">
        <v>0</v>
      </c>
      <c r="L148" s="33">
        <v>1.5592222222222223</v>
      </c>
      <c r="M148" s="33">
        <v>0</v>
      </c>
      <c r="N148" s="33">
        <v>4.4638888888888886</v>
      </c>
      <c r="O148" s="33">
        <v>0.11778070946936382</v>
      </c>
      <c r="P148" s="33">
        <v>4.8444444444444441</v>
      </c>
      <c r="Q148" s="33">
        <v>8.125</v>
      </c>
      <c r="R148" s="33">
        <v>0.34220170038111991</v>
      </c>
      <c r="S148" s="33">
        <v>1.6390000000000002</v>
      </c>
      <c r="T148" s="33">
        <v>6.0167777777777793</v>
      </c>
      <c r="U148" s="33">
        <v>0</v>
      </c>
      <c r="V148" s="33">
        <v>0.20199941366168284</v>
      </c>
      <c r="W148" s="33">
        <v>1.3717777777777778</v>
      </c>
      <c r="X148" s="33">
        <v>4.6918888888888883</v>
      </c>
      <c r="Y148" s="33">
        <v>0</v>
      </c>
      <c r="Z148" s="33">
        <v>0.15999120492524185</v>
      </c>
      <c r="AA148" s="33">
        <v>0</v>
      </c>
      <c r="AB148" s="33">
        <v>0</v>
      </c>
      <c r="AC148" s="33">
        <v>0</v>
      </c>
      <c r="AD148" s="33">
        <v>0</v>
      </c>
      <c r="AE148" s="33">
        <v>4.9222222222222225</v>
      </c>
      <c r="AF148" s="33">
        <v>0</v>
      </c>
      <c r="AG148" s="33">
        <v>0</v>
      </c>
      <c r="AH148" t="s">
        <v>462</v>
      </c>
      <c r="AI148" s="34">
        <v>5</v>
      </c>
    </row>
    <row r="149" spans="1:35" x14ac:dyDescent="0.25">
      <c r="A149" t="s">
        <v>2364</v>
      </c>
      <c r="B149" t="s">
        <v>1065</v>
      </c>
      <c r="C149" t="s">
        <v>1984</v>
      </c>
      <c r="D149" t="s">
        <v>2281</v>
      </c>
      <c r="E149" s="33">
        <v>74.044444444444451</v>
      </c>
      <c r="F149" s="33">
        <v>10.844444444444445</v>
      </c>
      <c r="G149" s="33">
        <v>0</v>
      </c>
      <c r="H149" s="33">
        <v>0.48888888888888887</v>
      </c>
      <c r="I149" s="33">
        <v>2.2888888888888888</v>
      </c>
      <c r="J149" s="33">
        <v>0</v>
      </c>
      <c r="K149" s="33">
        <v>0</v>
      </c>
      <c r="L149" s="33">
        <v>3.6356666666666673</v>
      </c>
      <c r="M149" s="33">
        <v>5.6888888888888891</v>
      </c>
      <c r="N149" s="33">
        <v>1.3333333333333333</v>
      </c>
      <c r="O149" s="33">
        <v>9.4837935174069618E-2</v>
      </c>
      <c r="P149" s="33">
        <v>11.022222222222222</v>
      </c>
      <c r="Q149" s="33">
        <v>9.0677777777777813</v>
      </c>
      <c r="R149" s="33">
        <v>0.27132352941176474</v>
      </c>
      <c r="S149" s="33">
        <v>4.8504444444444443</v>
      </c>
      <c r="T149" s="33">
        <v>8.299666666666667</v>
      </c>
      <c r="U149" s="33">
        <v>0</v>
      </c>
      <c r="V149" s="33">
        <v>0.17759753901560624</v>
      </c>
      <c r="W149" s="33">
        <v>2.3049999999999988</v>
      </c>
      <c r="X149" s="33">
        <v>9.1950000000000003</v>
      </c>
      <c r="Y149" s="33">
        <v>0</v>
      </c>
      <c r="Z149" s="33">
        <v>0.15531212484993995</v>
      </c>
      <c r="AA149" s="33">
        <v>0</v>
      </c>
      <c r="AB149" s="33">
        <v>0</v>
      </c>
      <c r="AC149" s="33">
        <v>0</v>
      </c>
      <c r="AD149" s="33">
        <v>0</v>
      </c>
      <c r="AE149" s="33">
        <v>0</v>
      </c>
      <c r="AF149" s="33">
        <v>0</v>
      </c>
      <c r="AG149" s="33">
        <v>0</v>
      </c>
      <c r="AH149" t="s">
        <v>110</v>
      </c>
      <c r="AI149" s="34">
        <v>5</v>
      </c>
    </row>
    <row r="150" spans="1:35" x14ac:dyDescent="0.25">
      <c r="A150" t="s">
        <v>2364</v>
      </c>
      <c r="B150" t="s">
        <v>1046</v>
      </c>
      <c r="C150" t="s">
        <v>2018</v>
      </c>
      <c r="D150" t="s">
        <v>2309</v>
      </c>
      <c r="E150" s="33">
        <v>86.277777777777771</v>
      </c>
      <c r="F150" s="33">
        <v>5.6</v>
      </c>
      <c r="G150" s="33">
        <v>0.66666666666666663</v>
      </c>
      <c r="H150" s="33">
        <v>0.48888888888888887</v>
      </c>
      <c r="I150" s="33">
        <v>1.9444444444444444</v>
      </c>
      <c r="J150" s="33">
        <v>0</v>
      </c>
      <c r="K150" s="33">
        <v>0</v>
      </c>
      <c r="L150" s="33">
        <v>5.5097777777777779</v>
      </c>
      <c r="M150" s="33">
        <v>3.3333333333333333E-2</v>
      </c>
      <c r="N150" s="33">
        <v>0</v>
      </c>
      <c r="O150" s="33">
        <v>3.8634900193174504E-4</v>
      </c>
      <c r="P150" s="33">
        <v>5.2138888888888886</v>
      </c>
      <c r="Q150" s="33">
        <v>11.391666666666667</v>
      </c>
      <c r="R150" s="33">
        <v>0.19246619446233096</v>
      </c>
      <c r="S150" s="33">
        <v>4.4450000000000003</v>
      </c>
      <c r="T150" s="33">
        <v>11.317444444444446</v>
      </c>
      <c r="U150" s="33">
        <v>0</v>
      </c>
      <c r="V150" s="33">
        <v>0.18269414037347073</v>
      </c>
      <c r="W150" s="33">
        <v>4.559222222222223</v>
      </c>
      <c r="X150" s="33">
        <v>7.6805555555555554</v>
      </c>
      <c r="Y150" s="33">
        <v>0</v>
      </c>
      <c r="Z150" s="33">
        <v>0.14186477784932391</v>
      </c>
      <c r="AA150" s="33">
        <v>0</v>
      </c>
      <c r="AB150" s="33">
        <v>0</v>
      </c>
      <c r="AC150" s="33">
        <v>0</v>
      </c>
      <c r="AD150" s="33">
        <v>0</v>
      </c>
      <c r="AE150" s="33">
        <v>5.5555555555555552E-2</v>
      </c>
      <c r="AF150" s="33">
        <v>0</v>
      </c>
      <c r="AG150" s="33">
        <v>0</v>
      </c>
      <c r="AH150" t="s">
        <v>91</v>
      </c>
      <c r="AI150" s="34">
        <v>5</v>
      </c>
    </row>
    <row r="151" spans="1:35" x14ac:dyDescent="0.25">
      <c r="A151" t="s">
        <v>2364</v>
      </c>
      <c r="B151" t="s">
        <v>1146</v>
      </c>
      <c r="C151" t="s">
        <v>2086</v>
      </c>
      <c r="D151" t="s">
        <v>2269</v>
      </c>
      <c r="E151" s="33">
        <v>41.444444444444443</v>
      </c>
      <c r="F151" s="33">
        <v>5.6888888888888891</v>
      </c>
      <c r="G151" s="33">
        <v>0</v>
      </c>
      <c r="H151" s="33">
        <v>0</v>
      </c>
      <c r="I151" s="33">
        <v>1.1555555555555554</v>
      </c>
      <c r="J151" s="33">
        <v>0</v>
      </c>
      <c r="K151" s="33">
        <v>0</v>
      </c>
      <c r="L151" s="33">
        <v>0.5742222222222223</v>
      </c>
      <c r="M151" s="33">
        <v>5.6888888888888891</v>
      </c>
      <c r="N151" s="33">
        <v>0</v>
      </c>
      <c r="O151" s="33">
        <v>0.13726541554959787</v>
      </c>
      <c r="P151" s="33">
        <v>0</v>
      </c>
      <c r="Q151" s="33">
        <v>2.6554444444444449</v>
      </c>
      <c r="R151" s="33">
        <v>6.4072386058981246E-2</v>
      </c>
      <c r="S151" s="33">
        <v>0.93055555555555558</v>
      </c>
      <c r="T151" s="33">
        <v>2.3985555555555558</v>
      </c>
      <c r="U151" s="33">
        <v>0</v>
      </c>
      <c r="V151" s="33">
        <v>8.0327077747989292E-2</v>
      </c>
      <c r="W151" s="33">
        <v>1.4983333333333335</v>
      </c>
      <c r="X151" s="33">
        <v>2.5296666666666674</v>
      </c>
      <c r="Y151" s="33">
        <v>0</v>
      </c>
      <c r="Z151" s="33">
        <v>9.7190348525469178E-2</v>
      </c>
      <c r="AA151" s="33">
        <v>0</v>
      </c>
      <c r="AB151" s="33">
        <v>0</v>
      </c>
      <c r="AC151" s="33">
        <v>0</v>
      </c>
      <c r="AD151" s="33">
        <v>0</v>
      </c>
      <c r="AE151" s="33">
        <v>0</v>
      </c>
      <c r="AF151" s="33">
        <v>0</v>
      </c>
      <c r="AG151" s="33">
        <v>0</v>
      </c>
      <c r="AH151" t="s">
        <v>193</v>
      </c>
      <c r="AI151" s="34">
        <v>5</v>
      </c>
    </row>
    <row r="152" spans="1:35" x14ac:dyDescent="0.25">
      <c r="A152" t="s">
        <v>2364</v>
      </c>
      <c r="B152" t="s">
        <v>1341</v>
      </c>
      <c r="C152" t="s">
        <v>2031</v>
      </c>
      <c r="D152" t="s">
        <v>2293</v>
      </c>
      <c r="E152" s="33">
        <v>171.3111111111111</v>
      </c>
      <c r="F152" s="33">
        <v>5.333333333333333</v>
      </c>
      <c r="G152" s="33">
        <v>0</v>
      </c>
      <c r="H152" s="33">
        <v>0</v>
      </c>
      <c r="I152" s="33">
        <v>5.2888888888888888</v>
      </c>
      <c r="J152" s="33">
        <v>0</v>
      </c>
      <c r="K152" s="33">
        <v>0</v>
      </c>
      <c r="L152" s="33">
        <v>5.2804444444444441</v>
      </c>
      <c r="M152" s="33">
        <v>11.161111111111111</v>
      </c>
      <c r="N152" s="33">
        <v>0</v>
      </c>
      <c r="O152" s="33">
        <v>6.5151122065118694E-2</v>
      </c>
      <c r="P152" s="33">
        <v>5.333333333333333</v>
      </c>
      <c r="Q152" s="33">
        <v>15.691666666666666</v>
      </c>
      <c r="R152" s="33">
        <v>0.12272992606044883</v>
      </c>
      <c r="S152" s="33">
        <v>7.5578888888888889</v>
      </c>
      <c r="T152" s="33">
        <v>19.098333333333336</v>
      </c>
      <c r="U152" s="33">
        <v>0</v>
      </c>
      <c r="V152" s="33">
        <v>0.155601245297704</v>
      </c>
      <c r="W152" s="33">
        <v>10.305222222222225</v>
      </c>
      <c r="X152" s="33">
        <v>18.717666666666659</v>
      </c>
      <c r="Y152" s="33">
        <v>0</v>
      </c>
      <c r="Z152" s="33">
        <v>0.16941626670125826</v>
      </c>
      <c r="AA152" s="33">
        <v>0</v>
      </c>
      <c r="AB152" s="33">
        <v>0</v>
      </c>
      <c r="AC152" s="33">
        <v>0</v>
      </c>
      <c r="AD152" s="33">
        <v>0</v>
      </c>
      <c r="AE152" s="33">
        <v>9.6777777777777771</v>
      </c>
      <c r="AF152" s="33">
        <v>0</v>
      </c>
      <c r="AG152" s="33">
        <v>0</v>
      </c>
      <c r="AH152" t="s">
        <v>392</v>
      </c>
      <c r="AI152" s="34">
        <v>5</v>
      </c>
    </row>
    <row r="153" spans="1:35" x14ac:dyDescent="0.25">
      <c r="A153" t="s">
        <v>2364</v>
      </c>
      <c r="B153" t="s">
        <v>1113</v>
      </c>
      <c r="C153" t="s">
        <v>1961</v>
      </c>
      <c r="D153" t="s">
        <v>2244</v>
      </c>
      <c r="E153" s="33">
        <v>80.37777777777778</v>
      </c>
      <c r="F153" s="33">
        <v>0</v>
      </c>
      <c r="G153" s="33">
        <v>4.2888888888888888</v>
      </c>
      <c r="H153" s="33">
        <v>0.71388888888888891</v>
      </c>
      <c r="I153" s="33">
        <v>7.3</v>
      </c>
      <c r="J153" s="33">
        <v>0</v>
      </c>
      <c r="K153" s="33">
        <v>0</v>
      </c>
      <c r="L153" s="33">
        <v>4.108777777777779</v>
      </c>
      <c r="M153" s="33">
        <v>5.5111111111111111</v>
      </c>
      <c r="N153" s="33">
        <v>0</v>
      </c>
      <c r="O153" s="33">
        <v>6.8565109206524741E-2</v>
      </c>
      <c r="P153" s="33">
        <v>6.916666666666667</v>
      </c>
      <c r="Q153" s="33">
        <v>13.261111111111111</v>
      </c>
      <c r="R153" s="33">
        <v>0.25103677080453413</v>
      </c>
      <c r="S153" s="33">
        <v>4.7243333333333348</v>
      </c>
      <c r="T153" s="33">
        <v>6.0398888888888882</v>
      </c>
      <c r="U153" s="33">
        <v>0</v>
      </c>
      <c r="V153" s="33">
        <v>0.13392037600221179</v>
      </c>
      <c r="W153" s="33">
        <v>9.4747777777777813</v>
      </c>
      <c r="X153" s="33">
        <v>8.645999999999999</v>
      </c>
      <c r="Y153" s="33">
        <v>0</v>
      </c>
      <c r="Z153" s="33">
        <v>0.22544512026541338</v>
      </c>
      <c r="AA153" s="33">
        <v>0</v>
      </c>
      <c r="AB153" s="33">
        <v>0</v>
      </c>
      <c r="AC153" s="33">
        <v>0</v>
      </c>
      <c r="AD153" s="33">
        <v>0</v>
      </c>
      <c r="AE153" s="33">
        <v>0</v>
      </c>
      <c r="AF153" s="33">
        <v>0</v>
      </c>
      <c r="AG153" s="33">
        <v>0</v>
      </c>
      <c r="AH153" t="s">
        <v>160</v>
      </c>
      <c r="AI153" s="34">
        <v>5</v>
      </c>
    </row>
    <row r="154" spans="1:35" x14ac:dyDescent="0.25">
      <c r="A154" t="s">
        <v>2364</v>
      </c>
      <c r="B154" t="s">
        <v>943</v>
      </c>
      <c r="C154" t="s">
        <v>2025</v>
      </c>
      <c r="D154" t="s">
        <v>2269</v>
      </c>
      <c r="E154" s="33">
        <v>93.211111111111109</v>
      </c>
      <c r="F154" s="33">
        <v>5.6</v>
      </c>
      <c r="G154" s="33">
        <v>0.36666666666666664</v>
      </c>
      <c r="H154" s="33">
        <v>0.39444444444444443</v>
      </c>
      <c r="I154" s="33">
        <v>2.3111111111111109</v>
      </c>
      <c r="J154" s="33">
        <v>0</v>
      </c>
      <c r="K154" s="33">
        <v>0</v>
      </c>
      <c r="L154" s="33">
        <v>1.2027777777777777</v>
      </c>
      <c r="M154" s="33">
        <v>0</v>
      </c>
      <c r="N154" s="33">
        <v>0</v>
      </c>
      <c r="O154" s="33">
        <v>0</v>
      </c>
      <c r="P154" s="33">
        <v>5.7833333333333332</v>
      </c>
      <c r="Q154" s="33">
        <v>7.8944444444444448</v>
      </c>
      <c r="R154" s="33">
        <v>0.14673977828108237</v>
      </c>
      <c r="S154" s="33">
        <v>1.4888888888888889</v>
      </c>
      <c r="T154" s="33">
        <v>5.9555555555555557</v>
      </c>
      <c r="U154" s="33">
        <v>0</v>
      </c>
      <c r="V154" s="33">
        <v>7.9866491834545236E-2</v>
      </c>
      <c r="W154" s="33">
        <v>3.0626666666666664</v>
      </c>
      <c r="X154" s="33">
        <v>1.7722222222222221</v>
      </c>
      <c r="Y154" s="33">
        <v>0</v>
      </c>
      <c r="Z154" s="33">
        <v>5.1870306353558236E-2</v>
      </c>
      <c r="AA154" s="33">
        <v>0</v>
      </c>
      <c r="AB154" s="33">
        <v>0</v>
      </c>
      <c r="AC154" s="33">
        <v>0</v>
      </c>
      <c r="AD154" s="33">
        <v>0</v>
      </c>
      <c r="AE154" s="33">
        <v>0</v>
      </c>
      <c r="AF154" s="33">
        <v>0</v>
      </c>
      <c r="AG154" s="33">
        <v>0</v>
      </c>
      <c r="AH154" t="s">
        <v>502</v>
      </c>
      <c r="AI154" s="34">
        <v>5</v>
      </c>
    </row>
    <row r="155" spans="1:35" x14ac:dyDescent="0.25">
      <c r="A155" t="s">
        <v>2364</v>
      </c>
      <c r="B155" t="s">
        <v>1134</v>
      </c>
      <c r="C155" t="s">
        <v>2073</v>
      </c>
      <c r="D155" t="s">
        <v>2312</v>
      </c>
      <c r="E155" s="33">
        <v>62.144444444444446</v>
      </c>
      <c r="F155" s="33">
        <v>3.3777777777777778</v>
      </c>
      <c r="G155" s="33">
        <v>0.26666666666666666</v>
      </c>
      <c r="H155" s="33">
        <v>0</v>
      </c>
      <c r="I155" s="33">
        <v>6.6666666666666666E-2</v>
      </c>
      <c r="J155" s="33">
        <v>0</v>
      </c>
      <c r="K155" s="33">
        <v>0</v>
      </c>
      <c r="L155" s="33">
        <v>2.694666666666667</v>
      </c>
      <c r="M155" s="33">
        <v>4.8944444444444448</v>
      </c>
      <c r="N155" s="33">
        <v>0</v>
      </c>
      <c r="O155" s="33">
        <v>7.8759163239763993E-2</v>
      </c>
      <c r="P155" s="33">
        <v>2.0416666666666665</v>
      </c>
      <c r="Q155" s="33">
        <v>11.622222222222222</v>
      </c>
      <c r="R155" s="33">
        <v>0.2198730556052208</v>
      </c>
      <c r="S155" s="33">
        <v>6.9492222222222217</v>
      </c>
      <c r="T155" s="33">
        <v>11.263444444444445</v>
      </c>
      <c r="U155" s="33">
        <v>0</v>
      </c>
      <c r="V155" s="33">
        <v>0.29306990881458966</v>
      </c>
      <c r="W155" s="33">
        <v>2.4191111111111114</v>
      </c>
      <c r="X155" s="33">
        <v>9.4918888888888908</v>
      </c>
      <c r="Y155" s="33">
        <v>0</v>
      </c>
      <c r="Z155" s="33">
        <v>0.19166636867512965</v>
      </c>
      <c r="AA155" s="33">
        <v>0</v>
      </c>
      <c r="AB155" s="33">
        <v>0</v>
      </c>
      <c r="AC155" s="33">
        <v>0</v>
      </c>
      <c r="AD155" s="33">
        <v>0</v>
      </c>
      <c r="AE155" s="33">
        <v>0</v>
      </c>
      <c r="AF155" s="33">
        <v>0</v>
      </c>
      <c r="AG155" s="33">
        <v>0</v>
      </c>
      <c r="AH155" t="s">
        <v>181</v>
      </c>
      <c r="AI155" s="34">
        <v>5</v>
      </c>
    </row>
    <row r="156" spans="1:35" x14ac:dyDescent="0.25">
      <c r="A156" t="s">
        <v>2364</v>
      </c>
      <c r="B156" t="s">
        <v>1307</v>
      </c>
      <c r="C156" t="s">
        <v>2025</v>
      </c>
      <c r="D156" t="s">
        <v>2269</v>
      </c>
      <c r="E156" s="33">
        <v>99.25555555555556</v>
      </c>
      <c r="F156" s="33">
        <v>5.0666666666666664</v>
      </c>
      <c r="G156" s="33">
        <v>1.4444444444444444</v>
      </c>
      <c r="H156" s="33">
        <v>0.4</v>
      </c>
      <c r="I156" s="33">
        <v>3.3777777777777778</v>
      </c>
      <c r="J156" s="33">
        <v>0</v>
      </c>
      <c r="K156" s="33">
        <v>0.57777777777777772</v>
      </c>
      <c r="L156" s="33">
        <v>5.1547777777777792</v>
      </c>
      <c r="M156" s="33">
        <v>9.2702222222222233</v>
      </c>
      <c r="N156" s="33">
        <v>3.3079999999999998</v>
      </c>
      <c r="O156" s="33">
        <v>0.12672562409045113</v>
      </c>
      <c r="P156" s="33">
        <v>4.416666666666667</v>
      </c>
      <c r="Q156" s="33">
        <v>26.120777777777786</v>
      </c>
      <c r="R156" s="33">
        <v>0.30766483824023294</v>
      </c>
      <c r="S156" s="33">
        <v>8.2594444444444441</v>
      </c>
      <c r="T156" s="33">
        <v>7.5807777777777812</v>
      </c>
      <c r="U156" s="33">
        <v>0</v>
      </c>
      <c r="V156" s="33">
        <v>0.15959028321952315</v>
      </c>
      <c r="W156" s="33">
        <v>5.5196666666666676</v>
      </c>
      <c r="X156" s="33">
        <v>6.8481111111111099</v>
      </c>
      <c r="Y156" s="33">
        <v>0</v>
      </c>
      <c r="Z156" s="33">
        <v>0.12460539572372104</v>
      </c>
      <c r="AA156" s="33">
        <v>0</v>
      </c>
      <c r="AB156" s="33">
        <v>0</v>
      </c>
      <c r="AC156" s="33">
        <v>0</v>
      </c>
      <c r="AD156" s="33">
        <v>0</v>
      </c>
      <c r="AE156" s="33">
        <v>0</v>
      </c>
      <c r="AF156" s="33">
        <v>0</v>
      </c>
      <c r="AG156" s="33">
        <v>0.57777777777777772</v>
      </c>
      <c r="AH156" t="s">
        <v>357</v>
      </c>
      <c r="AI156" s="34">
        <v>5</v>
      </c>
    </row>
    <row r="157" spans="1:35" x14ac:dyDescent="0.25">
      <c r="A157" t="s">
        <v>2364</v>
      </c>
      <c r="B157" t="s">
        <v>1573</v>
      </c>
      <c r="C157" t="s">
        <v>2053</v>
      </c>
      <c r="D157" t="s">
        <v>2307</v>
      </c>
      <c r="E157" s="33">
        <v>38.555555555555557</v>
      </c>
      <c r="F157" s="33">
        <v>5.6888888888888891</v>
      </c>
      <c r="G157" s="33">
        <v>0</v>
      </c>
      <c r="H157" s="33">
        <v>3.3823333333333325</v>
      </c>
      <c r="I157" s="33">
        <v>37.111111111111114</v>
      </c>
      <c r="J157" s="33">
        <v>0</v>
      </c>
      <c r="K157" s="33">
        <v>0</v>
      </c>
      <c r="L157" s="33">
        <v>0.7937777777777778</v>
      </c>
      <c r="M157" s="33">
        <v>0</v>
      </c>
      <c r="N157" s="33">
        <v>5.5555555555555554</v>
      </c>
      <c r="O157" s="33">
        <v>0.14409221902017291</v>
      </c>
      <c r="P157" s="33">
        <v>0</v>
      </c>
      <c r="Q157" s="33">
        <v>5.5111111111111111</v>
      </c>
      <c r="R157" s="33">
        <v>0.14293948126801151</v>
      </c>
      <c r="S157" s="33">
        <v>1.5066666666666668</v>
      </c>
      <c r="T157" s="33">
        <v>4.2191111111111104</v>
      </c>
      <c r="U157" s="33">
        <v>0</v>
      </c>
      <c r="V157" s="33">
        <v>0.14850720461095099</v>
      </c>
      <c r="W157" s="33">
        <v>3.5768888888888886</v>
      </c>
      <c r="X157" s="33">
        <v>5.8650000000000011</v>
      </c>
      <c r="Y157" s="33">
        <v>0</v>
      </c>
      <c r="Z157" s="33">
        <v>0.2448904899135447</v>
      </c>
      <c r="AA157" s="33">
        <v>0</v>
      </c>
      <c r="AB157" s="33">
        <v>0</v>
      </c>
      <c r="AC157" s="33">
        <v>0</v>
      </c>
      <c r="AD157" s="33">
        <v>0</v>
      </c>
      <c r="AE157" s="33">
        <v>0</v>
      </c>
      <c r="AF157" s="33">
        <v>0</v>
      </c>
      <c r="AG157" s="33">
        <v>0</v>
      </c>
      <c r="AH157" t="s">
        <v>629</v>
      </c>
      <c r="AI157" s="34">
        <v>5</v>
      </c>
    </row>
    <row r="158" spans="1:35" x14ac:dyDescent="0.25">
      <c r="A158" t="s">
        <v>2364</v>
      </c>
      <c r="B158" t="s">
        <v>1850</v>
      </c>
      <c r="C158" t="s">
        <v>1937</v>
      </c>
      <c r="D158" t="s">
        <v>2297</v>
      </c>
      <c r="E158" s="33">
        <v>82.166666666666671</v>
      </c>
      <c r="F158" s="33">
        <v>5.5111111111111111</v>
      </c>
      <c r="G158" s="33">
        <v>0</v>
      </c>
      <c r="H158" s="33">
        <v>0.42222222222222222</v>
      </c>
      <c r="I158" s="33">
        <v>4.3888888888888893</v>
      </c>
      <c r="J158" s="33">
        <v>0</v>
      </c>
      <c r="K158" s="33">
        <v>0</v>
      </c>
      <c r="L158" s="33">
        <v>4.6472222222222221</v>
      </c>
      <c r="M158" s="33">
        <v>0.17777777777777778</v>
      </c>
      <c r="N158" s="33">
        <v>5.6888888888888891</v>
      </c>
      <c r="O158" s="33">
        <v>7.1399594320486814E-2</v>
      </c>
      <c r="P158" s="33">
        <v>5.6888888888888891</v>
      </c>
      <c r="Q158" s="33">
        <v>7.8694444444444445</v>
      </c>
      <c r="R158" s="33">
        <v>0.16501014198782959</v>
      </c>
      <c r="S158" s="33">
        <v>5.4388888888888891</v>
      </c>
      <c r="T158" s="33">
        <v>2.6444444444444444</v>
      </c>
      <c r="U158" s="33">
        <v>0</v>
      </c>
      <c r="V158" s="33">
        <v>9.8377281947261669E-2</v>
      </c>
      <c r="W158" s="33">
        <v>4.6361111111111111</v>
      </c>
      <c r="X158" s="33">
        <v>8.15</v>
      </c>
      <c r="Y158" s="33">
        <v>0</v>
      </c>
      <c r="Z158" s="33">
        <v>0.15561189993238675</v>
      </c>
      <c r="AA158" s="33">
        <v>0</v>
      </c>
      <c r="AB158" s="33">
        <v>0</v>
      </c>
      <c r="AC158" s="33">
        <v>0</v>
      </c>
      <c r="AD158" s="33">
        <v>0</v>
      </c>
      <c r="AE158" s="33">
        <v>0.2</v>
      </c>
      <c r="AF158" s="33">
        <v>0</v>
      </c>
      <c r="AG158" s="33">
        <v>0</v>
      </c>
      <c r="AH158" t="s">
        <v>909</v>
      </c>
      <c r="AI158" s="34">
        <v>5</v>
      </c>
    </row>
    <row r="159" spans="1:35" x14ac:dyDescent="0.25">
      <c r="A159" t="s">
        <v>2364</v>
      </c>
      <c r="B159" t="s">
        <v>1391</v>
      </c>
      <c r="C159" t="s">
        <v>2156</v>
      </c>
      <c r="D159" t="s">
        <v>2292</v>
      </c>
      <c r="E159" s="33">
        <v>91.288888888888891</v>
      </c>
      <c r="F159" s="33">
        <v>4.333333333333333</v>
      </c>
      <c r="G159" s="33">
        <v>1.0666666666666667</v>
      </c>
      <c r="H159" s="33">
        <v>0</v>
      </c>
      <c r="I159" s="33">
        <v>0</v>
      </c>
      <c r="J159" s="33">
        <v>0</v>
      </c>
      <c r="K159" s="33">
        <v>5.6888888888888891</v>
      </c>
      <c r="L159" s="33">
        <v>5.9815555555555537</v>
      </c>
      <c r="M159" s="33">
        <v>5.6</v>
      </c>
      <c r="N159" s="33">
        <v>0</v>
      </c>
      <c r="O159" s="33">
        <v>6.1343719571567666E-2</v>
      </c>
      <c r="P159" s="33">
        <v>5.2</v>
      </c>
      <c r="Q159" s="33">
        <v>12.46</v>
      </c>
      <c r="R159" s="33">
        <v>0.19345180136319376</v>
      </c>
      <c r="S159" s="33">
        <v>3.0615555555555538</v>
      </c>
      <c r="T159" s="33">
        <v>6.1345555555555542</v>
      </c>
      <c r="U159" s="33">
        <v>0</v>
      </c>
      <c r="V159" s="33">
        <v>0.10073636806231739</v>
      </c>
      <c r="W159" s="33">
        <v>3.3696666666666677</v>
      </c>
      <c r="X159" s="33">
        <v>9.6707777777777757</v>
      </c>
      <c r="Y159" s="33">
        <v>0</v>
      </c>
      <c r="Z159" s="33">
        <v>0.14284810126582276</v>
      </c>
      <c r="AA159" s="33">
        <v>0</v>
      </c>
      <c r="AB159" s="33">
        <v>0</v>
      </c>
      <c r="AC159" s="33">
        <v>0</v>
      </c>
      <c r="AD159" s="33">
        <v>0</v>
      </c>
      <c r="AE159" s="33">
        <v>0</v>
      </c>
      <c r="AF159" s="33">
        <v>0</v>
      </c>
      <c r="AG159" s="33">
        <v>0.51111111111111107</v>
      </c>
      <c r="AH159" t="s">
        <v>443</v>
      </c>
      <c r="AI159" s="34">
        <v>5</v>
      </c>
    </row>
    <row r="160" spans="1:35" x14ac:dyDescent="0.25">
      <c r="A160" t="s">
        <v>2364</v>
      </c>
      <c r="B160" t="s">
        <v>1013</v>
      </c>
      <c r="C160" t="s">
        <v>1901</v>
      </c>
      <c r="D160" t="s">
        <v>2266</v>
      </c>
      <c r="E160" s="33">
        <v>87.488888888888894</v>
      </c>
      <c r="F160" s="33">
        <v>2.8444444444444446</v>
      </c>
      <c r="G160" s="33">
        <v>0</v>
      </c>
      <c r="H160" s="33">
        <v>0</v>
      </c>
      <c r="I160" s="33">
        <v>3.0222222222222221</v>
      </c>
      <c r="J160" s="33">
        <v>0</v>
      </c>
      <c r="K160" s="33">
        <v>1.3777777777777778</v>
      </c>
      <c r="L160" s="33">
        <v>5.4878888888888895</v>
      </c>
      <c r="M160" s="33">
        <v>0</v>
      </c>
      <c r="N160" s="33">
        <v>0</v>
      </c>
      <c r="O160" s="33">
        <v>0</v>
      </c>
      <c r="P160" s="33">
        <v>0</v>
      </c>
      <c r="Q160" s="33">
        <v>6.487555555555554</v>
      </c>
      <c r="R160" s="33">
        <v>7.4152908305816584E-2</v>
      </c>
      <c r="S160" s="33">
        <v>18.995666666666672</v>
      </c>
      <c r="T160" s="33">
        <v>0.27922222222222215</v>
      </c>
      <c r="U160" s="33">
        <v>0</v>
      </c>
      <c r="V160" s="33">
        <v>0.22031242062484133</v>
      </c>
      <c r="W160" s="33">
        <v>16.027111111111115</v>
      </c>
      <c r="X160" s="33">
        <v>6.9947777777777773</v>
      </c>
      <c r="Y160" s="33">
        <v>0</v>
      </c>
      <c r="Z160" s="33">
        <v>0.2631407162814326</v>
      </c>
      <c r="AA160" s="33">
        <v>0</v>
      </c>
      <c r="AB160" s="33">
        <v>0</v>
      </c>
      <c r="AC160" s="33">
        <v>2.3111111111111109</v>
      </c>
      <c r="AD160" s="33">
        <v>0</v>
      </c>
      <c r="AE160" s="33">
        <v>0</v>
      </c>
      <c r="AF160" s="33">
        <v>0</v>
      </c>
      <c r="AG160" s="33">
        <v>0</v>
      </c>
      <c r="AH160" t="s">
        <v>57</v>
      </c>
      <c r="AI160" s="34">
        <v>5</v>
      </c>
    </row>
    <row r="161" spans="1:35" x14ac:dyDescent="0.25">
      <c r="A161" t="s">
        <v>2364</v>
      </c>
      <c r="B161" t="s">
        <v>1453</v>
      </c>
      <c r="C161" t="s">
        <v>2079</v>
      </c>
      <c r="D161" t="s">
        <v>2241</v>
      </c>
      <c r="E161" s="33">
        <v>58.644444444444446</v>
      </c>
      <c r="F161" s="33">
        <v>4.1333333333333337</v>
      </c>
      <c r="G161" s="33">
        <v>0.65555555555555556</v>
      </c>
      <c r="H161" s="33">
        <v>0.26666666666666666</v>
      </c>
      <c r="I161" s="33">
        <v>0.94444444444444442</v>
      </c>
      <c r="J161" s="33">
        <v>0</v>
      </c>
      <c r="K161" s="33">
        <v>0.57777777777777772</v>
      </c>
      <c r="L161" s="33">
        <v>2.4888888888888889</v>
      </c>
      <c r="M161" s="33">
        <v>5.2861111111111114</v>
      </c>
      <c r="N161" s="33">
        <v>0</v>
      </c>
      <c r="O161" s="33">
        <v>9.0138309965896182E-2</v>
      </c>
      <c r="P161" s="33">
        <v>2.7722222222222221</v>
      </c>
      <c r="Q161" s="33">
        <v>5.0777777777777775</v>
      </c>
      <c r="R161" s="33">
        <v>0.13385752178855626</v>
      </c>
      <c r="S161" s="33">
        <v>5.285000000000001</v>
      </c>
      <c r="T161" s="33">
        <v>3.5522222222222233</v>
      </c>
      <c r="U161" s="33">
        <v>0</v>
      </c>
      <c r="V161" s="33">
        <v>0.15069154982948088</v>
      </c>
      <c r="W161" s="33">
        <v>2.2856666666666667</v>
      </c>
      <c r="X161" s="33">
        <v>5.3306666666666676</v>
      </c>
      <c r="Y161" s="33">
        <v>0</v>
      </c>
      <c r="Z161" s="33">
        <v>0.12987305797650628</v>
      </c>
      <c r="AA161" s="33">
        <v>0</v>
      </c>
      <c r="AB161" s="33">
        <v>0</v>
      </c>
      <c r="AC161" s="33">
        <v>0</v>
      </c>
      <c r="AD161" s="33">
        <v>0</v>
      </c>
      <c r="AE161" s="33">
        <v>0</v>
      </c>
      <c r="AF161" s="33">
        <v>0</v>
      </c>
      <c r="AG161" s="33">
        <v>0</v>
      </c>
      <c r="AH161" t="s">
        <v>508</v>
      </c>
      <c r="AI161" s="34">
        <v>5</v>
      </c>
    </row>
    <row r="162" spans="1:35" x14ac:dyDescent="0.25">
      <c r="A162" t="s">
        <v>2364</v>
      </c>
      <c r="B162" t="s">
        <v>1788</v>
      </c>
      <c r="C162" t="s">
        <v>1903</v>
      </c>
      <c r="D162" t="s">
        <v>2273</v>
      </c>
      <c r="E162" s="33">
        <v>68.088888888888889</v>
      </c>
      <c r="F162" s="33">
        <v>0</v>
      </c>
      <c r="G162" s="33">
        <v>0</v>
      </c>
      <c r="H162" s="33">
        <v>0</v>
      </c>
      <c r="I162" s="33">
        <v>0</v>
      </c>
      <c r="J162" s="33">
        <v>0</v>
      </c>
      <c r="K162" s="33">
        <v>0</v>
      </c>
      <c r="L162" s="33">
        <v>1.5638888888888889</v>
      </c>
      <c r="M162" s="33">
        <v>0</v>
      </c>
      <c r="N162" s="33">
        <v>3.8194444444444446</v>
      </c>
      <c r="O162" s="33">
        <v>5.6094973890339427E-2</v>
      </c>
      <c r="P162" s="33">
        <v>4.7277777777777779</v>
      </c>
      <c r="Q162" s="33">
        <v>10.808333333333334</v>
      </c>
      <c r="R162" s="33">
        <v>0.22817395561357703</v>
      </c>
      <c r="S162" s="33">
        <v>6.1749999999999998</v>
      </c>
      <c r="T162" s="33">
        <v>1.5244444444444443</v>
      </c>
      <c r="U162" s="33">
        <v>0</v>
      </c>
      <c r="V162" s="33">
        <v>0.11307930809399477</v>
      </c>
      <c r="W162" s="33">
        <v>4.5472222222222225</v>
      </c>
      <c r="X162" s="33">
        <v>0.2</v>
      </c>
      <c r="Y162" s="33">
        <v>0</v>
      </c>
      <c r="Z162" s="33">
        <v>6.9720953002610969E-2</v>
      </c>
      <c r="AA162" s="33">
        <v>0</v>
      </c>
      <c r="AB162" s="33">
        <v>0</v>
      </c>
      <c r="AC162" s="33">
        <v>0</v>
      </c>
      <c r="AD162" s="33">
        <v>0</v>
      </c>
      <c r="AE162" s="33">
        <v>0</v>
      </c>
      <c r="AF162" s="33">
        <v>0</v>
      </c>
      <c r="AG162" s="33">
        <v>0</v>
      </c>
      <c r="AH162" t="s">
        <v>847</v>
      </c>
      <c r="AI162" s="34">
        <v>5</v>
      </c>
    </row>
    <row r="163" spans="1:35" x14ac:dyDescent="0.25">
      <c r="A163" t="s">
        <v>2364</v>
      </c>
      <c r="B163" t="s">
        <v>1432</v>
      </c>
      <c r="C163" t="s">
        <v>2025</v>
      </c>
      <c r="D163" t="s">
        <v>2269</v>
      </c>
      <c r="E163" s="33">
        <v>100.9</v>
      </c>
      <c r="F163" s="33">
        <v>5.6888888888888891</v>
      </c>
      <c r="G163" s="33">
        <v>0.4</v>
      </c>
      <c r="H163" s="33">
        <v>0.7</v>
      </c>
      <c r="I163" s="33">
        <v>0</v>
      </c>
      <c r="J163" s="33">
        <v>0</v>
      </c>
      <c r="K163" s="33">
        <v>0</v>
      </c>
      <c r="L163" s="33">
        <v>3.0444444444444443</v>
      </c>
      <c r="M163" s="33">
        <v>0</v>
      </c>
      <c r="N163" s="33">
        <v>0</v>
      </c>
      <c r="O163" s="33">
        <v>0</v>
      </c>
      <c r="P163" s="33">
        <v>5.9388888888888891</v>
      </c>
      <c r="Q163" s="33">
        <v>21.903222222222222</v>
      </c>
      <c r="R163" s="33">
        <v>0.27593767206254816</v>
      </c>
      <c r="S163" s="33">
        <v>5.4805555555555552</v>
      </c>
      <c r="T163" s="33">
        <v>4.7222222222222223</v>
      </c>
      <c r="U163" s="33">
        <v>0</v>
      </c>
      <c r="V163" s="33">
        <v>0.10111771831296112</v>
      </c>
      <c r="W163" s="33">
        <v>3.7916666666666665</v>
      </c>
      <c r="X163" s="33">
        <v>3.3250000000000002</v>
      </c>
      <c r="Y163" s="33">
        <v>0</v>
      </c>
      <c r="Z163" s="33">
        <v>7.0531879748926329E-2</v>
      </c>
      <c r="AA163" s="33">
        <v>0</v>
      </c>
      <c r="AB163" s="33">
        <v>0</v>
      </c>
      <c r="AC163" s="33">
        <v>0</v>
      </c>
      <c r="AD163" s="33">
        <v>0</v>
      </c>
      <c r="AE163" s="33">
        <v>0</v>
      </c>
      <c r="AF163" s="33">
        <v>0</v>
      </c>
      <c r="AG163" s="33">
        <v>0</v>
      </c>
      <c r="AH163" t="s">
        <v>485</v>
      </c>
      <c r="AI163" s="34">
        <v>5</v>
      </c>
    </row>
    <row r="164" spans="1:35" x14ac:dyDescent="0.25">
      <c r="A164" t="s">
        <v>2364</v>
      </c>
      <c r="B164" t="s">
        <v>1554</v>
      </c>
      <c r="C164" t="s">
        <v>2190</v>
      </c>
      <c r="D164" t="s">
        <v>2323</v>
      </c>
      <c r="E164" s="33">
        <v>71.5</v>
      </c>
      <c r="F164" s="33">
        <v>5.6</v>
      </c>
      <c r="G164" s="33">
        <v>0.1</v>
      </c>
      <c r="H164" s="33">
        <v>0</v>
      </c>
      <c r="I164" s="33">
        <v>3.4777777777777779</v>
      </c>
      <c r="J164" s="33">
        <v>0</v>
      </c>
      <c r="K164" s="33">
        <v>0</v>
      </c>
      <c r="L164" s="33">
        <v>2.3435555555555556</v>
      </c>
      <c r="M164" s="33">
        <v>5.7583333333333337</v>
      </c>
      <c r="N164" s="33">
        <v>0</v>
      </c>
      <c r="O164" s="33">
        <v>8.053613053613054E-2</v>
      </c>
      <c r="P164" s="33">
        <v>4.6527777777777777</v>
      </c>
      <c r="Q164" s="33">
        <v>7.5777777777777775</v>
      </c>
      <c r="R164" s="33">
        <v>0.17105672105672104</v>
      </c>
      <c r="S164" s="33">
        <v>1.5723333333333331</v>
      </c>
      <c r="T164" s="33">
        <v>8.7057777777777794</v>
      </c>
      <c r="U164" s="33">
        <v>0</v>
      </c>
      <c r="V164" s="33">
        <v>0.14374980574980575</v>
      </c>
      <c r="W164" s="33">
        <v>1.7514444444444444</v>
      </c>
      <c r="X164" s="33">
        <v>11.493444444444446</v>
      </c>
      <c r="Y164" s="33">
        <v>0</v>
      </c>
      <c r="Z164" s="33">
        <v>0.18524320124320126</v>
      </c>
      <c r="AA164" s="33">
        <v>0.23333333333333334</v>
      </c>
      <c r="AB164" s="33">
        <v>0</v>
      </c>
      <c r="AC164" s="33">
        <v>0</v>
      </c>
      <c r="AD164" s="33">
        <v>0</v>
      </c>
      <c r="AE164" s="33">
        <v>0</v>
      </c>
      <c r="AF164" s="33">
        <v>0</v>
      </c>
      <c r="AG164" s="33">
        <v>0</v>
      </c>
      <c r="AH164" t="s">
        <v>610</v>
      </c>
      <c r="AI164" s="34">
        <v>5</v>
      </c>
    </row>
    <row r="165" spans="1:35" x14ac:dyDescent="0.25">
      <c r="A165" t="s">
        <v>2364</v>
      </c>
      <c r="B165" t="s">
        <v>1620</v>
      </c>
      <c r="C165" t="s">
        <v>1885</v>
      </c>
      <c r="D165" t="s">
        <v>2253</v>
      </c>
      <c r="E165" s="33">
        <v>36.81111111111111</v>
      </c>
      <c r="F165" s="33">
        <v>10.444444444444445</v>
      </c>
      <c r="G165" s="33">
        <v>0</v>
      </c>
      <c r="H165" s="33">
        <v>0</v>
      </c>
      <c r="I165" s="33">
        <v>0</v>
      </c>
      <c r="J165" s="33">
        <v>0</v>
      </c>
      <c r="K165" s="33">
        <v>0</v>
      </c>
      <c r="L165" s="33">
        <v>5.4555555555555559E-2</v>
      </c>
      <c r="M165" s="33">
        <v>0</v>
      </c>
      <c r="N165" s="33">
        <v>4.0999999999999996</v>
      </c>
      <c r="O165" s="33">
        <v>0.11137941442801086</v>
      </c>
      <c r="P165" s="33">
        <v>0</v>
      </c>
      <c r="Q165" s="33">
        <v>4.5944444444444441</v>
      </c>
      <c r="R165" s="33">
        <v>0.12481134923030486</v>
      </c>
      <c r="S165" s="33">
        <v>4.0916666666666668</v>
      </c>
      <c r="T165" s="33">
        <v>7.6777777777777778E-2</v>
      </c>
      <c r="U165" s="33">
        <v>0</v>
      </c>
      <c r="V165" s="33">
        <v>0.11323875641412619</v>
      </c>
      <c r="W165" s="33">
        <v>0.38544444444444442</v>
      </c>
      <c r="X165" s="33">
        <v>1.8462222222222224</v>
      </c>
      <c r="Y165" s="33">
        <v>0</v>
      </c>
      <c r="Z165" s="33">
        <v>6.0624811349230312E-2</v>
      </c>
      <c r="AA165" s="33">
        <v>0</v>
      </c>
      <c r="AB165" s="33">
        <v>0</v>
      </c>
      <c r="AC165" s="33">
        <v>0</v>
      </c>
      <c r="AD165" s="33">
        <v>43.136111111111113</v>
      </c>
      <c r="AE165" s="33">
        <v>0</v>
      </c>
      <c r="AF165" s="33">
        <v>0</v>
      </c>
      <c r="AG165" s="33">
        <v>0</v>
      </c>
      <c r="AH165" t="s">
        <v>677</v>
      </c>
      <c r="AI165" s="34">
        <v>5</v>
      </c>
    </row>
    <row r="166" spans="1:35" x14ac:dyDescent="0.25">
      <c r="A166" t="s">
        <v>2364</v>
      </c>
      <c r="B166" t="s">
        <v>1484</v>
      </c>
      <c r="C166" t="s">
        <v>2174</v>
      </c>
      <c r="D166" t="s">
        <v>2324</v>
      </c>
      <c r="E166" s="33">
        <v>93.177777777777777</v>
      </c>
      <c r="F166" s="33">
        <v>5.6888888888888891</v>
      </c>
      <c r="G166" s="33">
        <v>0.46666666666666667</v>
      </c>
      <c r="H166" s="33">
        <v>1.0055555555555555</v>
      </c>
      <c r="I166" s="33">
        <v>5.7333333333333334</v>
      </c>
      <c r="J166" s="33">
        <v>0</v>
      </c>
      <c r="K166" s="33">
        <v>2.6333333333333333</v>
      </c>
      <c r="L166" s="33">
        <v>3.3246666666666669</v>
      </c>
      <c r="M166" s="33">
        <v>11.822222222222223</v>
      </c>
      <c r="N166" s="33">
        <v>0</v>
      </c>
      <c r="O166" s="33">
        <v>0.1268781302170284</v>
      </c>
      <c r="P166" s="33">
        <v>0</v>
      </c>
      <c r="Q166" s="33">
        <v>0</v>
      </c>
      <c r="R166" s="33">
        <v>0</v>
      </c>
      <c r="S166" s="33">
        <v>1.718333333333333</v>
      </c>
      <c r="T166" s="33">
        <v>8.6341111111111086</v>
      </c>
      <c r="U166" s="33">
        <v>0</v>
      </c>
      <c r="V166" s="33">
        <v>0.11110422132124968</v>
      </c>
      <c r="W166" s="33">
        <v>4.4060000000000006</v>
      </c>
      <c r="X166" s="33">
        <v>13.627777777777784</v>
      </c>
      <c r="Y166" s="33">
        <v>0</v>
      </c>
      <c r="Z166" s="33">
        <v>0.19354161698068217</v>
      </c>
      <c r="AA166" s="33">
        <v>0</v>
      </c>
      <c r="AB166" s="33">
        <v>0</v>
      </c>
      <c r="AC166" s="33">
        <v>0</v>
      </c>
      <c r="AD166" s="33">
        <v>0</v>
      </c>
      <c r="AE166" s="33">
        <v>0</v>
      </c>
      <c r="AF166" s="33">
        <v>0</v>
      </c>
      <c r="AG166" s="33">
        <v>0.42222222222222222</v>
      </c>
      <c r="AH166" t="s">
        <v>539</v>
      </c>
      <c r="AI166" s="34">
        <v>5</v>
      </c>
    </row>
    <row r="167" spans="1:35" x14ac:dyDescent="0.25">
      <c r="A167" t="s">
        <v>2364</v>
      </c>
      <c r="B167" t="s">
        <v>1853</v>
      </c>
      <c r="C167" t="s">
        <v>2224</v>
      </c>
      <c r="D167" t="s">
        <v>2266</v>
      </c>
      <c r="E167" s="33">
        <v>58.522222222222226</v>
      </c>
      <c r="F167" s="33">
        <v>4.2666666666666666</v>
      </c>
      <c r="G167" s="33">
        <v>0</v>
      </c>
      <c r="H167" s="33">
        <v>0</v>
      </c>
      <c r="I167" s="33">
        <v>3.1888888888888891</v>
      </c>
      <c r="J167" s="33">
        <v>0</v>
      </c>
      <c r="K167" s="33">
        <v>0</v>
      </c>
      <c r="L167" s="33">
        <v>0</v>
      </c>
      <c r="M167" s="33">
        <v>0.36666666666666664</v>
      </c>
      <c r="N167" s="33">
        <v>4.6916666666666664</v>
      </c>
      <c r="O167" s="33">
        <v>8.6434402885893283E-2</v>
      </c>
      <c r="P167" s="33">
        <v>2.5388888888888888</v>
      </c>
      <c r="Q167" s="33">
        <v>8.4111111111111114</v>
      </c>
      <c r="R167" s="33">
        <v>0.18710841086007213</v>
      </c>
      <c r="S167" s="33">
        <v>7.0129999999999981</v>
      </c>
      <c r="T167" s="33">
        <v>4.5555555555555554</v>
      </c>
      <c r="U167" s="33">
        <v>0</v>
      </c>
      <c r="V167" s="33">
        <v>0.19767799506360353</v>
      </c>
      <c r="W167" s="33">
        <v>3.6034444444444449</v>
      </c>
      <c r="X167" s="33">
        <v>7.2750000000000021</v>
      </c>
      <c r="Y167" s="33">
        <v>0</v>
      </c>
      <c r="Z167" s="33">
        <v>0.18588570343649141</v>
      </c>
      <c r="AA167" s="33">
        <v>0</v>
      </c>
      <c r="AB167" s="33">
        <v>0</v>
      </c>
      <c r="AC167" s="33">
        <v>0</v>
      </c>
      <c r="AD167" s="33">
        <v>0</v>
      </c>
      <c r="AE167" s="33">
        <v>0</v>
      </c>
      <c r="AF167" s="33">
        <v>0</v>
      </c>
      <c r="AG167" s="33">
        <v>0</v>
      </c>
      <c r="AH167" t="s">
        <v>912</v>
      </c>
      <c r="AI167" s="34">
        <v>5</v>
      </c>
    </row>
    <row r="168" spans="1:35" x14ac:dyDescent="0.25">
      <c r="A168" t="s">
        <v>2364</v>
      </c>
      <c r="B168" t="s">
        <v>1073</v>
      </c>
      <c r="C168" t="s">
        <v>2066</v>
      </c>
      <c r="D168" t="s">
        <v>2293</v>
      </c>
      <c r="E168" s="33">
        <v>90.766666666666666</v>
      </c>
      <c r="F168" s="33">
        <v>4.7111111111111112</v>
      </c>
      <c r="G168" s="33">
        <v>0</v>
      </c>
      <c r="H168" s="33">
        <v>0</v>
      </c>
      <c r="I168" s="33">
        <v>0</v>
      </c>
      <c r="J168" s="33">
        <v>0</v>
      </c>
      <c r="K168" s="33">
        <v>0</v>
      </c>
      <c r="L168" s="33">
        <v>5.6888888888888891</v>
      </c>
      <c r="M168" s="33">
        <v>2.25</v>
      </c>
      <c r="N168" s="33">
        <v>0</v>
      </c>
      <c r="O168" s="33">
        <v>2.478883584282042E-2</v>
      </c>
      <c r="P168" s="33">
        <v>0</v>
      </c>
      <c r="Q168" s="33">
        <v>12.065222222222218</v>
      </c>
      <c r="R168" s="33">
        <v>0.13292569469947357</v>
      </c>
      <c r="S168" s="33">
        <v>2.9898888888888888</v>
      </c>
      <c r="T168" s="33">
        <v>4.3879999999999999</v>
      </c>
      <c r="U168" s="33">
        <v>0</v>
      </c>
      <c r="V168" s="33">
        <v>8.1284122903660175E-2</v>
      </c>
      <c r="W168" s="33">
        <v>1.4527777777777777</v>
      </c>
      <c r="X168" s="33">
        <v>4.1552222222222222</v>
      </c>
      <c r="Y168" s="33">
        <v>0</v>
      </c>
      <c r="Z168" s="33">
        <v>6.1784796180683069E-2</v>
      </c>
      <c r="AA168" s="33">
        <v>0</v>
      </c>
      <c r="AB168" s="33">
        <v>0</v>
      </c>
      <c r="AC168" s="33">
        <v>0</v>
      </c>
      <c r="AD168" s="33">
        <v>0</v>
      </c>
      <c r="AE168" s="33">
        <v>0</v>
      </c>
      <c r="AF168" s="33">
        <v>0</v>
      </c>
      <c r="AG168" s="33">
        <v>0</v>
      </c>
      <c r="AH168" t="s">
        <v>118</v>
      </c>
      <c r="AI168" s="34">
        <v>5</v>
      </c>
    </row>
    <row r="169" spans="1:35" x14ac:dyDescent="0.25">
      <c r="A169" t="s">
        <v>2364</v>
      </c>
      <c r="B169" t="s">
        <v>1851</v>
      </c>
      <c r="C169" t="s">
        <v>2238</v>
      </c>
      <c r="D169" t="s">
        <v>2300</v>
      </c>
      <c r="E169" s="33">
        <v>68.644444444444446</v>
      </c>
      <c r="F169" s="33">
        <v>2.6666666666666665</v>
      </c>
      <c r="G169" s="33">
        <v>0.4</v>
      </c>
      <c r="H169" s="33">
        <v>6.6666666666666666E-2</v>
      </c>
      <c r="I169" s="33">
        <v>0</v>
      </c>
      <c r="J169" s="33">
        <v>0</v>
      </c>
      <c r="K169" s="33">
        <v>0</v>
      </c>
      <c r="L169" s="33">
        <v>4.4554444444444448</v>
      </c>
      <c r="M169" s="33">
        <v>4.7750000000000004</v>
      </c>
      <c r="N169" s="33">
        <v>0</v>
      </c>
      <c r="O169" s="33">
        <v>6.9561346714146974E-2</v>
      </c>
      <c r="P169" s="33">
        <v>4.3527777777777779</v>
      </c>
      <c r="Q169" s="33">
        <v>8.4916666666666671</v>
      </c>
      <c r="R169" s="33">
        <v>0.18711557138232437</v>
      </c>
      <c r="S169" s="33">
        <v>3.1639999999999997</v>
      </c>
      <c r="T169" s="33">
        <v>9.7002222222222212</v>
      </c>
      <c r="U169" s="33">
        <v>0</v>
      </c>
      <c r="V169" s="33">
        <v>0.18740369051472966</v>
      </c>
      <c r="W169" s="33">
        <v>4.0293333333333328</v>
      </c>
      <c r="X169" s="33">
        <v>7.1012222222222228</v>
      </c>
      <c r="Y169" s="33">
        <v>0</v>
      </c>
      <c r="Z169" s="33">
        <v>0.1621479443185497</v>
      </c>
      <c r="AA169" s="33">
        <v>6.6666666666666666E-2</v>
      </c>
      <c r="AB169" s="33">
        <v>0</v>
      </c>
      <c r="AC169" s="33">
        <v>0</v>
      </c>
      <c r="AD169" s="33">
        <v>0</v>
      </c>
      <c r="AE169" s="33">
        <v>0</v>
      </c>
      <c r="AF169" s="33">
        <v>0</v>
      </c>
      <c r="AG169" s="33">
        <v>0.26666666666666666</v>
      </c>
      <c r="AH169" t="s">
        <v>910</v>
      </c>
      <c r="AI169" s="34">
        <v>5</v>
      </c>
    </row>
    <row r="170" spans="1:35" x14ac:dyDescent="0.25">
      <c r="A170" t="s">
        <v>2364</v>
      </c>
      <c r="B170" t="s">
        <v>1473</v>
      </c>
      <c r="C170" t="s">
        <v>2034</v>
      </c>
      <c r="D170" t="s">
        <v>2300</v>
      </c>
      <c r="E170" s="33">
        <v>69.644444444444446</v>
      </c>
      <c r="F170" s="33">
        <v>5.6</v>
      </c>
      <c r="G170" s="33">
        <v>1.1111111111111112</v>
      </c>
      <c r="H170" s="33">
        <v>0.4777777777777778</v>
      </c>
      <c r="I170" s="33">
        <v>1.0666666666666667</v>
      </c>
      <c r="J170" s="33">
        <v>0</v>
      </c>
      <c r="K170" s="33">
        <v>0</v>
      </c>
      <c r="L170" s="33">
        <v>2.7663333333333333</v>
      </c>
      <c r="M170" s="33">
        <v>7.6888888888888891</v>
      </c>
      <c r="N170" s="33">
        <v>0</v>
      </c>
      <c r="O170" s="33">
        <v>0.11040204211869815</v>
      </c>
      <c r="P170" s="33">
        <v>4.875</v>
      </c>
      <c r="Q170" s="33">
        <v>4.7222222222222223</v>
      </c>
      <c r="R170" s="33">
        <v>0.13780312699425654</v>
      </c>
      <c r="S170" s="33">
        <v>1.9308888888888889</v>
      </c>
      <c r="T170" s="33">
        <v>4.3031111111111109</v>
      </c>
      <c r="U170" s="33">
        <v>0</v>
      </c>
      <c r="V170" s="33">
        <v>8.9511805998723673E-2</v>
      </c>
      <c r="W170" s="33">
        <v>2.3722222222222218</v>
      </c>
      <c r="X170" s="33">
        <v>8.9240000000000013</v>
      </c>
      <c r="Y170" s="33">
        <v>0</v>
      </c>
      <c r="Z170" s="33">
        <v>0.1621984684109764</v>
      </c>
      <c r="AA170" s="33">
        <v>0</v>
      </c>
      <c r="AB170" s="33">
        <v>0</v>
      </c>
      <c r="AC170" s="33">
        <v>0</v>
      </c>
      <c r="AD170" s="33">
        <v>0</v>
      </c>
      <c r="AE170" s="33">
        <v>0</v>
      </c>
      <c r="AF170" s="33">
        <v>0</v>
      </c>
      <c r="AG170" s="33">
        <v>0</v>
      </c>
      <c r="AH170" t="s">
        <v>528</v>
      </c>
      <c r="AI170" s="34">
        <v>5</v>
      </c>
    </row>
    <row r="171" spans="1:35" x14ac:dyDescent="0.25">
      <c r="A171" t="s">
        <v>2364</v>
      </c>
      <c r="B171" t="s">
        <v>1781</v>
      </c>
      <c r="C171" t="s">
        <v>2222</v>
      </c>
      <c r="D171" t="s">
        <v>2295</v>
      </c>
      <c r="E171" s="33">
        <v>49.31111111111111</v>
      </c>
      <c r="F171" s="33">
        <v>5.6888888888888891</v>
      </c>
      <c r="G171" s="33">
        <v>0.16666666666666666</v>
      </c>
      <c r="H171" s="33">
        <v>0</v>
      </c>
      <c r="I171" s="33">
        <v>2.1333333333333333</v>
      </c>
      <c r="J171" s="33">
        <v>0</v>
      </c>
      <c r="K171" s="33">
        <v>0</v>
      </c>
      <c r="L171" s="33">
        <v>4.1841111111111102</v>
      </c>
      <c r="M171" s="33">
        <v>3.25</v>
      </c>
      <c r="N171" s="33">
        <v>0</v>
      </c>
      <c r="O171" s="33">
        <v>6.5908066696710232E-2</v>
      </c>
      <c r="P171" s="33">
        <v>8.3388888888888886</v>
      </c>
      <c r="Q171" s="33">
        <v>2.4277777777777776</v>
      </c>
      <c r="R171" s="33">
        <v>0.21834159531320413</v>
      </c>
      <c r="S171" s="33">
        <v>0.8312222222222222</v>
      </c>
      <c r="T171" s="33">
        <v>4.2936666666666676</v>
      </c>
      <c r="U171" s="33">
        <v>0</v>
      </c>
      <c r="V171" s="33">
        <v>0.1039296980621902</v>
      </c>
      <c r="W171" s="33">
        <v>2.4161111111111109</v>
      </c>
      <c r="X171" s="33">
        <v>7.7642222222222204</v>
      </c>
      <c r="Y171" s="33">
        <v>0</v>
      </c>
      <c r="Z171" s="33">
        <v>0.20645110410094633</v>
      </c>
      <c r="AA171" s="33">
        <v>0</v>
      </c>
      <c r="AB171" s="33">
        <v>0</v>
      </c>
      <c r="AC171" s="33">
        <v>0</v>
      </c>
      <c r="AD171" s="33">
        <v>0</v>
      </c>
      <c r="AE171" s="33">
        <v>13.566666666666666</v>
      </c>
      <c r="AF171" s="33">
        <v>0</v>
      </c>
      <c r="AG171" s="33">
        <v>0.5</v>
      </c>
      <c r="AH171" t="s">
        <v>840</v>
      </c>
      <c r="AI171" s="34">
        <v>5</v>
      </c>
    </row>
    <row r="172" spans="1:35" x14ac:dyDescent="0.25">
      <c r="A172" t="s">
        <v>2364</v>
      </c>
      <c r="B172" t="s">
        <v>1644</v>
      </c>
      <c r="C172" t="s">
        <v>2016</v>
      </c>
      <c r="D172" t="s">
        <v>2278</v>
      </c>
      <c r="E172" s="33">
        <v>74.344444444444449</v>
      </c>
      <c r="F172" s="33">
        <v>5.6888888888888891</v>
      </c>
      <c r="G172" s="33">
        <v>0.21111111111111111</v>
      </c>
      <c r="H172" s="33">
        <v>0.35555555555555557</v>
      </c>
      <c r="I172" s="33">
        <v>2.8</v>
      </c>
      <c r="J172" s="33">
        <v>0</v>
      </c>
      <c r="K172" s="33">
        <v>0</v>
      </c>
      <c r="L172" s="33">
        <v>3.4511111111111115</v>
      </c>
      <c r="M172" s="33">
        <v>5.7777777777777777</v>
      </c>
      <c r="N172" s="33">
        <v>0</v>
      </c>
      <c r="O172" s="33">
        <v>7.7716335375878035E-2</v>
      </c>
      <c r="P172" s="33">
        <v>5.2444444444444445</v>
      </c>
      <c r="Q172" s="33">
        <v>0</v>
      </c>
      <c r="R172" s="33">
        <v>7.0542519802720069E-2</v>
      </c>
      <c r="S172" s="33">
        <v>1.2478888888888888</v>
      </c>
      <c r="T172" s="33">
        <v>6.3048888888888879</v>
      </c>
      <c r="U172" s="33">
        <v>0</v>
      </c>
      <c r="V172" s="33">
        <v>0.10159169033029442</v>
      </c>
      <c r="W172" s="33">
        <v>1.6328888888888886</v>
      </c>
      <c r="X172" s="33">
        <v>8.1644444444444435</v>
      </c>
      <c r="Y172" s="33">
        <v>0</v>
      </c>
      <c r="Z172" s="33">
        <v>0.13178299207891195</v>
      </c>
      <c r="AA172" s="33">
        <v>0</v>
      </c>
      <c r="AB172" s="33">
        <v>0</v>
      </c>
      <c r="AC172" s="33">
        <v>0</v>
      </c>
      <c r="AD172" s="33">
        <v>0</v>
      </c>
      <c r="AE172" s="33">
        <v>0</v>
      </c>
      <c r="AF172" s="33">
        <v>0</v>
      </c>
      <c r="AG172" s="33">
        <v>0</v>
      </c>
      <c r="AH172" t="s">
        <v>701</v>
      </c>
      <c r="AI172" s="34">
        <v>5</v>
      </c>
    </row>
    <row r="173" spans="1:35" x14ac:dyDescent="0.25">
      <c r="A173" t="s">
        <v>2364</v>
      </c>
      <c r="B173" t="s">
        <v>1714</v>
      </c>
      <c r="C173" t="s">
        <v>1936</v>
      </c>
      <c r="D173" t="s">
        <v>2278</v>
      </c>
      <c r="E173" s="33">
        <v>52.744444444444447</v>
      </c>
      <c r="F173" s="33">
        <v>5.6</v>
      </c>
      <c r="G173" s="33">
        <v>0.52222222222222225</v>
      </c>
      <c r="H173" s="33">
        <v>0.31355555555555564</v>
      </c>
      <c r="I173" s="33">
        <v>2.2222222222222223</v>
      </c>
      <c r="J173" s="33">
        <v>0</v>
      </c>
      <c r="K173" s="33">
        <v>0</v>
      </c>
      <c r="L173" s="33">
        <v>1.4969999999999999</v>
      </c>
      <c r="M173" s="33">
        <v>6.7503333333333329</v>
      </c>
      <c r="N173" s="33">
        <v>0</v>
      </c>
      <c r="O173" s="33">
        <v>0.12798188329471244</v>
      </c>
      <c r="P173" s="33">
        <v>4.9388888888888891</v>
      </c>
      <c r="Q173" s="33">
        <v>22.669777777777774</v>
      </c>
      <c r="R173" s="33">
        <v>0.52344217400463444</v>
      </c>
      <c r="S173" s="33">
        <v>0.45166666666666666</v>
      </c>
      <c r="T173" s="33">
        <v>7.1425555555555569</v>
      </c>
      <c r="U173" s="33">
        <v>0</v>
      </c>
      <c r="V173" s="33">
        <v>0.14398146197598485</v>
      </c>
      <c r="W173" s="33">
        <v>1.4866666666666668</v>
      </c>
      <c r="X173" s="33">
        <v>3.6692222222222219</v>
      </c>
      <c r="Y173" s="33">
        <v>0</v>
      </c>
      <c r="Z173" s="33">
        <v>9.7752264588160942E-2</v>
      </c>
      <c r="AA173" s="33">
        <v>0</v>
      </c>
      <c r="AB173" s="33">
        <v>0</v>
      </c>
      <c r="AC173" s="33">
        <v>0</v>
      </c>
      <c r="AD173" s="33">
        <v>0</v>
      </c>
      <c r="AE173" s="33">
        <v>0</v>
      </c>
      <c r="AF173" s="33">
        <v>0</v>
      </c>
      <c r="AG173" s="33">
        <v>0</v>
      </c>
      <c r="AH173" t="s">
        <v>772</v>
      </c>
      <c r="AI173" s="34">
        <v>5</v>
      </c>
    </row>
    <row r="174" spans="1:35" x14ac:dyDescent="0.25">
      <c r="A174" t="s">
        <v>2364</v>
      </c>
      <c r="B174" t="s">
        <v>1047</v>
      </c>
      <c r="C174" t="s">
        <v>1926</v>
      </c>
      <c r="D174" t="s">
        <v>2241</v>
      </c>
      <c r="E174" s="33">
        <v>80.266666666666666</v>
      </c>
      <c r="F174" s="33">
        <v>4.7111111111111112</v>
      </c>
      <c r="G174" s="33">
        <v>0.33333333333333331</v>
      </c>
      <c r="H174" s="33">
        <v>0</v>
      </c>
      <c r="I174" s="33">
        <v>1.7666666666666666</v>
      </c>
      <c r="J174" s="33">
        <v>0</v>
      </c>
      <c r="K174" s="33">
        <v>0</v>
      </c>
      <c r="L174" s="33">
        <v>4.5653333333333324</v>
      </c>
      <c r="M174" s="33">
        <v>0</v>
      </c>
      <c r="N174" s="33">
        <v>5.2138888888888886</v>
      </c>
      <c r="O174" s="33">
        <v>6.495708748615725E-2</v>
      </c>
      <c r="P174" s="33">
        <v>3.9249999999999998</v>
      </c>
      <c r="Q174" s="33">
        <v>8.9583333333333339</v>
      </c>
      <c r="R174" s="33">
        <v>0.16050664451827243</v>
      </c>
      <c r="S174" s="33">
        <v>0.10744444444444444</v>
      </c>
      <c r="T174" s="33">
        <v>0</v>
      </c>
      <c r="U174" s="33">
        <v>0</v>
      </c>
      <c r="V174" s="33">
        <v>1.33859357696567E-3</v>
      </c>
      <c r="W174" s="33">
        <v>5.8666666666666673E-2</v>
      </c>
      <c r="X174" s="33">
        <v>1.1054444444444445</v>
      </c>
      <c r="Y174" s="33">
        <v>0</v>
      </c>
      <c r="Z174" s="33">
        <v>1.4503045404208196E-2</v>
      </c>
      <c r="AA174" s="33">
        <v>0</v>
      </c>
      <c r="AB174" s="33">
        <v>0</v>
      </c>
      <c r="AC174" s="33">
        <v>0</v>
      </c>
      <c r="AD174" s="33">
        <v>0</v>
      </c>
      <c r="AE174" s="33">
        <v>0</v>
      </c>
      <c r="AF174" s="33">
        <v>0</v>
      </c>
      <c r="AG174" s="33">
        <v>0</v>
      </c>
      <c r="AH174" t="s">
        <v>92</v>
      </c>
      <c r="AI174" s="34">
        <v>5</v>
      </c>
    </row>
    <row r="175" spans="1:35" x14ac:dyDescent="0.25">
      <c r="A175" t="s">
        <v>2364</v>
      </c>
      <c r="B175" t="s">
        <v>1863</v>
      </c>
      <c r="C175" t="s">
        <v>2240</v>
      </c>
      <c r="D175" t="s">
        <v>2282</v>
      </c>
      <c r="E175" s="33">
        <v>75.711111111111109</v>
      </c>
      <c r="F175" s="33">
        <v>5.6888888888888891</v>
      </c>
      <c r="G175" s="33">
        <v>3.3333333333333333E-2</v>
      </c>
      <c r="H175" s="33">
        <v>0.30555555555555558</v>
      </c>
      <c r="I175" s="33">
        <v>1.8222222222222222</v>
      </c>
      <c r="J175" s="33">
        <v>0</v>
      </c>
      <c r="K175" s="33">
        <v>0</v>
      </c>
      <c r="L175" s="33">
        <v>4.9527777777777775</v>
      </c>
      <c r="M175" s="33">
        <v>0</v>
      </c>
      <c r="N175" s="33">
        <v>5.2805555555555559</v>
      </c>
      <c r="O175" s="33">
        <v>6.974611094804814E-2</v>
      </c>
      <c r="P175" s="33">
        <v>4.4000000000000004</v>
      </c>
      <c r="Q175" s="33">
        <v>1.4166666666666667</v>
      </c>
      <c r="R175" s="33">
        <v>7.682712063398886E-2</v>
      </c>
      <c r="S175" s="33">
        <v>5.1805555555555554</v>
      </c>
      <c r="T175" s="33">
        <v>5.4555555555555557</v>
      </c>
      <c r="U175" s="33">
        <v>0</v>
      </c>
      <c r="V175" s="33">
        <v>0.14048282946874083</v>
      </c>
      <c r="W175" s="33">
        <v>4.1666666666666664E-2</v>
      </c>
      <c r="X175" s="33">
        <v>8.9944444444444436</v>
      </c>
      <c r="Y175" s="33">
        <v>0</v>
      </c>
      <c r="Z175" s="33">
        <v>0.1193498679189903</v>
      </c>
      <c r="AA175" s="33">
        <v>0</v>
      </c>
      <c r="AB175" s="33">
        <v>0</v>
      </c>
      <c r="AC175" s="33">
        <v>0</v>
      </c>
      <c r="AD175" s="33">
        <v>0</v>
      </c>
      <c r="AE175" s="33">
        <v>0</v>
      </c>
      <c r="AF175" s="33">
        <v>0</v>
      </c>
      <c r="AG175" s="33">
        <v>0</v>
      </c>
      <c r="AH175" t="s">
        <v>922</v>
      </c>
      <c r="AI175" s="34">
        <v>5</v>
      </c>
    </row>
    <row r="176" spans="1:35" x14ac:dyDescent="0.25">
      <c r="A176" t="s">
        <v>2364</v>
      </c>
      <c r="B176" t="s">
        <v>1538</v>
      </c>
      <c r="C176" t="s">
        <v>2136</v>
      </c>
      <c r="D176" t="s">
        <v>2300</v>
      </c>
      <c r="E176" s="33">
        <v>73.522222222222226</v>
      </c>
      <c r="F176" s="33">
        <v>5.6888888888888891</v>
      </c>
      <c r="G176" s="33">
        <v>0.77777777777777779</v>
      </c>
      <c r="H176" s="33">
        <v>1.0777777777777777</v>
      </c>
      <c r="I176" s="33">
        <v>8.8888888888888892E-2</v>
      </c>
      <c r="J176" s="33">
        <v>0</v>
      </c>
      <c r="K176" s="33">
        <v>7.0444444444444443</v>
      </c>
      <c r="L176" s="33">
        <v>4.6807777777777773</v>
      </c>
      <c r="M176" s="33">
        <v>10.666666666666666</v>
      </c>
      <c r="N176" s="33">
        <v>5.8944444444444448</v>
      </c>
      <c r="O176" s="33">
        <v>0.22525313586217316</v>
      </c>
      <c r="P176" s="33">
        <v>5.333333333333333</v>
      </c>
      <c r="Q176" s="33">
        <v>0</v>
      </c>
      <c r="R176" s="33">
        <v>7.2540426175003767E-2</v>
      </c>
      <c r="S176" s="33">
        <v>2.902222222222222</v>
      </c>
      <c r="T176" s="33">
        <v>7.4396666666666675</v>
      </c>
      <c r="U176" s="33">
        <v>0</v>
      </c>
      <c r="V176" s="33">
        <v>0.14066344264772554</v>
      </c>
      <c r="W176" s="33">
        <v>3.9182222222222225</v>
      </c>
      <c r="X176" s="33">
        <v>11.743888888888891</v>
      </c>
      <c r="Y176" s="33">
        <v>0</v>
      </c>
      <c r="Z176" s="33">
        <v>0.21302554027504916</v>
      </c>
      <c r="AA176" s="33">
        <v>0</v>
      </c>
      <c r="AB176" s="33">
        <v>0</v>
      </c>
      <c r="AC176" s="33">
        <v>0</v>
      </c>
      <c r="AD176" s="33">
        <v>0</v>
      </c>
      <c r="AE176" s="33">
        <v>12.888888888888889</v>
      </c>
      <c r="AF176" s="33">
        <v>0</v>
      </c>
      <c r="AG176" s="33">
        <v>0.26666666666666666</v>
      </c>
      <c r="AH176" t="s">
        <v>593</v>
      </c>
      <c r="AI176" s="34">
        <v>5</v>
      </c>
    </row>
    <row r="177" spans="1:35" x14ac:dyDescent="0.25">
      <c r="A177" t="s">
        <v>2364</v>
      </c>
      <c r="B177" t="s">
        <v>1270</v>
      </c>
      <c r="C177" t="s">
        <v>1889</v>
      </c>
      <c r="D177" t="s">
        <v>2264</v>
      </c>
      <c r="E177" s="33">
        <v>89.522222222222226</v>
      </c>
      <c r="F177" s="33">
        <v>5.1555555555555559</v>
      </c>
      <c r="G177" s="33">
        <v>0</v>
      </c>
      <c r="H177" s="33">
        <v>0</v>
      </c>
      <c r="I177" s="33">
        <v>0</v>
      </c>
      <c r="J177" s="33">
        <v>0</v>
      </c>
      <c r="K177" s="33">
        <v>0</v>
      </c>
      <c r="L177" s="33">
        <v>0</v>
      </c>
      <c r="M177" s="33">
        <v>0</v>
      </c>
      <c r="N177" s="33">
        <v>0</v>
      </c>
      <c r="O177" s="33">
        <v>0</v>
      </c>
      <c r="P177" s="33">
        <v>0</v>
      </c>
      <c r="Q177" s="33">
        <v>3.9027777777777777</v>
      </c>
      <c r="R177" s="33">
        <v>4.3595631128211493E-2</v>
      </c>
      <c r="S177" s="33">
        <v>0</v>
      </c>
      <c r="T177" s="33">
        <v>0</v>
      </c>
      <c r="U177" s="33">
        <v>0</v>
      </c>
      <c r="V177" s="33">
        <v>0</v>
      </c>
      <c r="W177" s="33">
        <v>0</v>
      </c>
      <c r="X177" s="33">
        <v>0</v>
      </c>
      <c r="Y177" s="33">
        <v>0</v>
      </c>
      <c r="Z177" s="33">
        <v>0</v>
      </c>
      <c r="AA177" s="33">
        <v>0</v>
      </c>
      <c r="AB177" s="33">
        <v>0</v>
      </c>
      <c r="AC177" s="33">
        <v>0</v>
      </c>
      <c r="AD177" s="33">
        <v>0</v>
      </c>
      <c r="AE177" s="33">
        <v>0</v>
      </c>
      <c r="AF177" s="33">
        <v>0</v>
      </c>
      <c r="AG177" s="33">
        <v>0</v>
      </c>
      <c r="AH177" t="s">
        <v>320</v>
      </c>
      <c r="AI177" s="34">
        <v>5</v>
      </c>
    </row>
    <row r="178" spans="1:35" x14ac:dyDescent="0.25">
      <c r="A178" t="s">
        <v>2364</v>
      </c>
      <c r="B178" t="s">
        <v>1001</v>
      </c>
      <c r="C178" t="s">
        <v>2039</v>
      </c>
      <c r="D178" t="s">
        <v>2284</v>
      </c>
      <c r="E178" s="33">
        <v>79.055555555555557</v>
      </c>
      <c r="F178" s="33">
        <v>3.0222222222222221</v>
      </c>
      <c r="G178" s="33">
        <v>0.26666666666666666</v>
      </c>
      <c r="H178" s="33">
        <v>0.26666666666666666</v>
      </c>
      <c r="I178" s="33">
        <v>0.26666666666666666</v>
      </c>
      <c r="J178" s="33">
        <v>0</v>
      </c>
      <c r="K178" s="33">
        <v>0</v>
      </c>
      <c r="L178" s="33">
        <v>0.88755555555555565</v>
      </c>
      <c r="M178" s="33">
        <v>0</v>
      </c>
      <c r="N178" s="33">
        <v>0</v>
      </c>
      <c r="O178" s="33">
        <v>0</v>
      </c>
      <c r="P178" s="33">
        <v>5.6888888888888891</v>
      </c>
      <c r="Q178" s="33">
        <v>10.533333333333333</v>
      </c>
      <c r="R178" s="33">
        <v>0.20520028109627547</v>
      </c>
      <c r="S178" s="33">
        <v>2.7310000000000008</v>
      </c>
      <c r="T178" s="33">
        <v>4.1518888888888874</v>
      </c>
      <c r="U178" s="33">
        <v>0</v>
      </c>
      <c r="V178" s="33">
        <v>8.7063949402670399E-2</v>
      </c>
      <c r="W178" s="33">
        <v>1.3826666666666672</v>
      </c>
      <c r="X178" s="33">
        <v>8.1999999999999993</v>
      </c>
      <c r="Y178" s="33">
        <v>0</v>
      </c>
      <c r="Z178" s="33">
        <v>0.12121433591004918</v>
      </c>
      <c r="AA178" s="33">
        <v>0</v>
      </c>
      <c r="AB178" s="33">
        <v>0</v>
      </c>
      <c r="AC178" s="33">
        <v>0</v>
      </c>
      <c r="AD178" s="33">
        <v>0</v>
      </c>
      <c r="AE178" s="33">
        <v>0</v>
      </c>
      <c r="AF178" s="33">
        <v>0</v>
      </c>
      <c r="AG178" s="33">
        <v>0</v>
      </c>
      <c r="AH178" t="s">
        <v>45</v>
      </c>
      <c r="AI178" s="34">
        <v>5</v>
      </c>
    </row>
    <row r="179" spans="1:35" x14ac:dyDescent="0.25">
      <c r="A179" t="s">
        <v>2364</v>
      </c>
      <c r="B179" t="s">
        <v>1579</v>
      </c>
      <c r="C179" t="s">
        <v>1968</v>
      </c>
      <c r="D179" t="s">
        <v>2244</v>
      </c>
      <c r="E179" s="33">
        <v>70.922222222222217</v>
      </c>
      <c r="F179" s="33">
        <v>10.411111111111111</v>
      </c>
      <c r="G179" s="33">
        <v>0.26666666666666666</v>
      </c>
      <c r="H179" s="33">
        <v>0.26666666666666666</v>
      </c>
      <c r="I179" s="33">
        <v>0.26666666666666666</v>
      </c>
      <c r="J179" s="33">
        <v>0</v>
      </c>
      <c r="K179" s="33">
        <v>0</v>
      </c>
      <c r="L179" s="33">
        <v>5.7166666666666668</v>
      </c>
      <c r="M179" s="33">
        <v>5.0666666666666664</v>
      </c>
      <c r="N179" s="33">
        <v>0</v>
      </c>
      <c r="O179" s="33">
        <v>7.1439761867460441E-2</v>
      </c>
      <c r="P179" s="33">
        <v>5.5111111111111111</v>
      </c>
      <c r="Q179" s="33">
        <v>8.4361111111111118</v>
      </c>
      <c r="R179" s="33">
        <v>0.19665517781607397</v>
      </c>
      <c r="S179" s="33">
        <v>4.947222222222222</v>
      </c>
      <c r="T179" s="33">
        <v>2.536111111111111</v>
      </c>
      <c r="U179" s="33">
        <v>0</v>
      </c>
      <c r="V179" s="33">
        <v>0.10551464828450571</v>
      </c>
      <c r="W179" s="33">
        <v>5.1555555555555559</v>
      </c>
      <c r="X179" s="33">
        <v>0</v>
      </c>
      <c r="Y179" s="33">
        <v>0</v>
      </c>
      <c r="Z179" s="33">
        <v>7.2693091023029927E-2</v>
      </c>
      <c r="AA179" s="33">
        <v>0</v>
      </c>
      <c r="AB179" s="33">
        <v>0</v>
      </c>
      <c r="AC179" s="33">
        <v>0</v>
      </c>
      <c r="AD179" s="33">
        <v>0</v>
      </c>
      <c r="AE179" s="33">
        <v>0</v>
      </c>
      <c r="AF179" s="33">
        <v>0</v>
      </c>
      <c r="AG179" s="33">
        <v>0</v>
      </c>
      <c r="AH179" t="s">
        <v>635</v>
      </c>
      <c r="AI179" s="34">
        <v>5</v>
      </c>
    </row>
    <row r="180" spans="1:35" x14ac:dyDescent="0.25">
      <c r="A180" t="s">
        <v>2364</v>
      </c>
      <c r="B180" t="s">
        <v>1613</v>
      </c>
      <c r="C180" t="s">
        <v>2025</v>
      </c>
      <c r="D180" t="s">
        <v>2269</v>
      </c>
      <c r="E180" s="33">
        <v>73.13333333333334</v>
      </c>
      <c r="F180" s="33">
        <v>1.1555555555555554</v>
      </c>
      <c r="G180" s="33">
        <v>0.26666666666666666</v>
      </c>
      <c r="H180" s="33">
        <v>0.26666666666666666</v>
      </c>
      <c r="I180" s="33">
        <v>0.26666666666666666</v>
      </c>
      <c r="J180" s="33">
        <v>0</v>
      </c>
      <c r="K180" s="33">
        <v>0</v>
      </c>
      <c r="L180" s="33">
        <v>1.2707777777777778</v>
      </c>
      <c r="M180" s="33">
        <v>4.3555555555555552</v>
      </c>
      <c r="N180" s="33">
        <v>1.2444444444444445</v>
      </c>
      <c r="O180" s="33">
        <v>7.6572470373746565E-2</v>
      </c>
      <c r="P180" s="33">
        <v>5.6888888888888891</v>
      </c>
      <c r="Q180" s="33">
        <v>11.255555555555556</v>
      </c>
      <c r="R180" s="33">
        <v>0.23169249468246733</v>
      </c>
      <c r="S180" s="33">
        <v>2.3760000000000003</v>
      </c>
      <c r="T180" s="33">
        <v>5.6099999999999994</v>
      </c>
      <c r="U180" s="33">
        <v>0</v>
      </c>
      <c r="V180" s="33">
        <v>0.10919781221513217</v>
      </c>
      <c r="W180" s="33">
        <v>2.1841111111111102</v>
      </c>
      <c r="X180" s="33">
        <v>4.6957777777777769</v>
      </c>
      <c r="Y180" s="33">
        <v>0</v>
      </c>
      <c r="Z180" s="33">
        <v>9.4073230021270104E-2</v>
      </c>
      <c r="AA180" s="33">
        <v>0</v>
      </c>
      <c r="AB180" s="33">
        <v>0</v>
      </c>
      <c r="AC180" s="33">
        <v>0</v>
      </c>
      <c r="AD180" s="33">
        <v>0</v>
      </c>
      <c r="AE180" s="33">
        <v>0</v>
      </c>
      <c r="AF180" s="33">
        <v>0</v>
      </c>
      <c r="AG180" s="33">
        <v>0</v>
      </c>
      <c r="AH180" t="s">
        <v>670</v>
      </c>
      <c r="AI180" s="34">
        <v>5</v>
      </c>
    </row>
    <row r="181" spans="1:35" x14ac:dyDescent="0.25">
      <c r="A181" t="s">
        <v>2364</v>
      </c>
      <c r="B181" t="s">
        <v>1030</v>
      </c>
      <c r="C181" t="s">
        <v>2049</v>
      </c>
      <c r="D181" t="s">
        <v>2306</v>
      </c>
      <c r="E181" s="33">
        <v>159.53333333333333</v>
      </c>
      <c r="F181" s="33">
        <v>5.2888888888888888</v>
      </c>
      <c r="G181" s="33">
        <v>0.33333333333333331</v>
      </c>
      <c r="H181" s="33">
        <v>0.7</v>
      </c>
      <c r="I181" s="33">
        <v>4.8111111111111109</v>
      </c>
      <c r="J181" s="33">
        <v>0</v>
      </c>
      <c r="K181" s="33">
        <v>0</v>
      </c>
      <c r="L181" s="33">
        <v>1.2644444444444445</v>
      </c>
      <c r="M181" s="33">
        <v>5.6</v>
      </c>
      <c r="N181" s="33">
        <v>4.9333333333333336</v>
      </c>
      <c r="O181" s="33">
        <v>6.6025908900961133E-2</v>
      </c>
      <c r="P181" s="33">
        <v>5.6888888888888891</v>
      </c>
      <c r="Q181" s="33">
        <v>25.330555555555556</v>
      </c>
      <c r="R181" s="33">
        <v>0.19443864047917539</v>
      </c>
      <c r="S181" s="33">
        <v>2.7108888888888889</v>
      </c>
      <c r="T181" s="33">
        <v>4.3527777777777779</v>
      </c>
      <c r="U181" s="33">
        <v>0</v>
      </c>
      <c r="V181" s="33">
        <v>4.4277058086084412E-2</v>
      </c>
      <c r="W181" s="33">
        <v>2.3444444444444446</v>
      </c>
      <c r="X181" s="33">
        <v>3.2711111111111109</v>
      </c>
      <c r="Y181" s="33">
        <v>0</v>
      </c>
      <c r="Z181" s="33">
        <v>3.5199888563866834E-2</v>
      </c>
      <c r="AA181" s="33">
        <v>0</v>
      </c>
      <c r="AB181" s="33">
        <v>0</v>
      </c>
      <c r="AC181" s="33">
        <v>0</v>
      </c>
      <c r="AD181" s="33">
        <v>0</v>
      </c>
      <c r="AE181" s="33">
        <v>0</v>
      </c>
      <c r="AF181" s="33">
        <v>0</v>
      </c>
      <c r="AG181" s="33">
        <v>0</v>
      </c>
      <c r="AH181" t="s">
        <v>74</v>
      </c>
      <c r="AI181" s="34">
        <v>5</v>
      </c>
    </row>
    <row r="182" spans="1:35" x14ac:dyDescent="0.25">
      <c r="A182" t="s">
        <v>2364</v>
      </c>
      <c r="B182" t="s">
        <v>1526</v>
      </c>
      <c r="C182" t="s">
        <v>1896</v>
      </c>
      <c r="D182" t="s">
        <v>2271</v>
      </c>
      <c r="E182" s="33">
        <v>42.8</v>
      </c>
      <c r="F182" s="33">
        <v>0</v>
      </c>
      <c r="G182" s="33">
        <v>0</v>
      </c>
      <c r="H182" s="33">
        <v>0</v>
      </c>
      <c r="I182" s="33">
        <v>0</v>
      </c>
      <c r="J182" s="33">
        <v>0</v>
      </c>
      <c r="K182" s="33">
        <v>0</v>
      </c>
      <c r="L182" s="33">
        <v>0.9362222222222224</v>
      </c>
      <c r="M182" s="33">
        <v>4.4611111111111112</v>
      </c>
      <c r="N182" s="33">
        <v>0</v>
      </c>
      <c r="O182" s="33">
        <v>0.10423156801661476</v>
      </c>
      <c r="P182" s="33">
        <v>4.666666666666667</v>
      </c>
      <c r="Q182" s="33">
        <v>4.5361111111111114</v>
      </c>
      <c r="R182" s="33">
        <v>0.21501817237798551</v>
      </c>
      <c r="S182" s="33">
        <v>0.85966666666666658</v>
      </c>
      <c r="T182" s="33">
        <v>2.5432222222222225</v>
      </c>
      <c r="U182" s="33">
        <v>0</v>
      </c>
      <c r="V182" s="33">
        <v>7.9506749740394608E-2</v>
      </c>
      <c r="W182" s="33">
        <v>0.70144444444444454</v>
      </c>
      <c r="X182" s="33">
        <v>4.8528888888888888</v>
      </c>
      <c r="Y182" s="33">
        <v>0</v>
      </c>
      <c r="Z182" s="33">
        <v>0.12977414330218068</v>
      </c>
      <c r="AA182" s="33">
        <v>0</v>
      </c>
      <c r="AB182" s="33">
        <v>0</v>
      </c>
      <c r="AC182" s="33">
        <v>0</v>
      </c>
      <c r="AD182" s="33">
        <v>0</v>
      </c>
      <c r="AE182" s="33">
        <v>0</v>
      </c>
      <c r="AF182" s="33">
        <v>0</v>
      </c>
      <c r="AG182" s="33">
        <v>0</v>
      </c>
      <c r="AH182" t="s">
        <v>581</v>
      </c>
      <c r="AI182" s="34">
        <v>5</v>
      </c>
    </row>
    <row r="183" spans="1:35" x14ac:dyDescent="0.25">
      <c r="A183" t="s">
        <v>2364</v>
      </c>
      <c r="B183" t="s">
        <v>1066</v>
      </c>
      <c r="C183" t="s">
        <v>1990</v>
      </c>
      <c r="D183" t="s">
        <v>2286</v>
      </c>
      <c r="E183" s="33">
        <v>59.133333333333333</v>
      </c>
      <c r="F183" s="33">
        <v>5.1555555555555559</v>
      </c>
      <c r="G183" s="33">
        <v>0.48888888888888887</v>
      </c>
      <c r="H183" s="33">
        <v>0.33111111111111113</v>
      </c>
      <c r="I183" s="33">
        <v>0.72222222222222221</v>
      </c>
      <c r="J183" s="33">
        <v>0</v>
      </c>
      <c r="K183" s="33">
        <v>0</v>
      </c>
      <c r="L183" s="33">
        <v>5.0313333333333352</v>
      </c>
      <c r="M183" s="33">
        <v>0</v>
      </c>
      <c r="N183" s="33">
        <v>1.9227777777777777</v>
      </c>
      <c r="O183" s="33">
        <v>3.2515971439308532E-2</v>
      </c>
      <c r="P183" s="33">
        <v>6.3294444444444444</v>
      </c>
      <c r="Q183" s="33">
        <v>4.1115555555555554</v>
      </c>
      <c r="R183" s="33">
        <v>0.1765670800450958</v>
      </c>
      <c r="S183" s="33">
        <v>1.7055555555555555</v>
      </c>
      <c r="T183" s="33">
        <v>5.2936666666666659</v>
      </c>
      <c r="U183" s="33">
        <v>0</v>
      </c>
      <c r="V183" s="33">
        <v>0.11836339721909056</v>
      </c>
      <c r="W183" s="33">
        <v>2.1855555555555553</v>
      </c>
      <c r="X183" s="33">
        <v>1.8888888888888888</v>
      </c>
      <c r="Y183" s="33">
        <v>0</v>
      </c>
      <c r="Z183" s="33">
        <v>6.8902668169860945E-2</v>
      </c>
      <c r="AA183" s="33">
        <v>0</v>
      </c>
      <c r="AB183" s="33">
        <v>0</v>
      </c>
      <c r="AC183" s="33">
        <v>0</v>
      </c>
      <c r="AD183" s="33">
        <v>0</v>
      </c>
      <c r="AE183" s="33">
        <v>1.1111111111111112E-2</v>
      </c>
      <c r="AF183" s="33">
        <v>0</v>
      </c>
      <c r="AG183" s="33">
        <v>0</v>
      </c>
      <c r="AH183" t="s">
        <v>111</v>
      </c>
      <c r="AI183" s="34">
        <v>5</v>
      </c>
    </row>
    <row r="184" spans="1:35" x14ac:dyDescent="0.25">
      <c r="A184" t="s">
        <v>2364</v>
      </c>
      <c r="B184" t="s">
        <v>1023</v>
      </c>
      <c r="C184" t="s">
        <v>2048</v>
      </c>
      <c r="D184" t="s">
        <v>2243</v>
      </c>
      <c r="E184" s="33">
        <v>93.177777777777777</v>
      </c>
      <c r="F184" s="33">
        <v>5.6888888888888891</v>
      </c>
      <c r="G184" s="33">
        <v>0.53333333333333333</v>
      </c>
      <c r="H184" s="33">
        <v>0.45</v>
      </c>
      <c r="I184" s="33">
        <v>0.66666666666666663</v>
      </c>
      <c r="J184" s="33">
        <v>0</v>
      </c>
      <c r="K184" s="33">
        <v>0</v>
      </c>
      <c r="L184" s="33">
        <v>5.6104444444444441</v>
      </c>
      <c r="M184" s="33">
        <v>6.0938888888888894</v>
      </c>
      <c r="N184" s="33">
        <v>0</v>
      </c>
      <c r="O184" s="33">
        <v>6.5400667779632729E-2</v>
      </c>
      <c r="P184" s="33">
        <v>4.964333333333335</v>
      </c>
      <c r="Q184" s="33">
        <v>10.08133333333334</v>
      </c>
      <c r="R184" s="33">
        <v>0.16147269258287633</v>
      </c>
      <c r="S184" s="33">
        <v>4.5136666666666665</v>
      </c>
      <c r="T184" s="33">
        <v>5.2144444444444433</v>
      </c>
      <c r="U184" s="33">
        <v>0</v>
      </c>
      <c r="V184" s="33">
        <v>0.10440376818507034</v>
      </c>
      <c r="W184" s="33">
        <v>3.8784444444444457</v>
      </c>
      <c r="X184" s="33">
        <v>10.47688888888889</v>
      </c>
      <c r="Y184" s="33">
        <v>0</v>
      </c>
      <c r="Z184" s="33">
        <v>0.1540639160505605</v>
      </c>
      <c r="AA184" s="33">
        <v>0</v>
      </c>
      <c r="AB184" s="33">
        <v>0</v>
      </c>
      <c r="AC184" s="33">
        <v>0</v>
      </c>
      <c r="AD184" s="33">
        <v>0</v>
      </c>
      <c r="AE184" s="33">
        <v>0</v>
      </c>
      <c r="AF184" s="33">
        <v>0</v>
      </c>
      <c r="AG184" s="33">
        <v>0</v>
      </c>
      <c r="AH184" t="s">
        <v>67</v>
      </c>
      <c r="AI184" s="34">
        <v>5</v>
      </c>
    </row>
    <row r="185" spans="1:35" x14ac:dyDescent="0.25">
      <c r="A185" t="s">
        <v>2364</v>
      </c>
      <c r="B185" t="s">
        <v>1217</v>
      </c>
      <c r="C185" t="s">
        <v>1931</v>
      </c>
      <c r="D185" t="s">
        <v>2261</v>
      </c>
      <c r="E185" s="33">
        <v>47.12222222222222</v>
      </c>
      <c r="F185" s="33">
        <v>5.6888888888888891</v>
      </c>
      <c r="G185" s="33">
        <v>3.3333333333333333E-2</v>
      </c>
      <c r="H185" s="33">
        <v>0.58888888888888891</v>
      </c>
      <c r="I185" s="33">
        <v>6.8444444444444441</v>
      </c>
      <c r="J185" s="33">
        <v>0</v>
      </c>
      <c r="K185" s="33">
        <v>0.9555555555555556</v>
      </c>
      <c r="L185" s="33">
        <v>0.75677777777777777</v>
      </c>
      <c r="M185" s="33">
        <v>0</v>
      </c>
      <c r="N185" s="33">
        <v>5.333333333333333</v>
      </c>
      <c r="O185" s="33">
        <v>0.11318085357227069</v>
      </c>
      <c r="P185" s="33">
        <v>0</v>
      </c>
      <c r="Q185" s="33">
        <v>0</v>
      </c>
      <c r="R185" s="33">
        <v>0</v>
      </c>
      <c r="S185" s="33">
        <v>0.56233333333333335</v>
      </c>
      <c r="T185" s="33">
        <v>3.4954444444444444</v>
      </c>
      <c r="U185" s="33">
        <v>0</v>
      </c>
      <c r="V185" s="33">
        <v>8.6111766092902622E-2</v>
      </c>
      <c r="W185" s="33">
        <v>0.91644444444444428</v>
      </c>
      <c r="X185" s="33">
        <v>6.7738888888888891</v>
      </c>
      <c r="Y185" s="33">
        <v>0</v>
      </c>
      <c r="Z185" s="33">
        <v>0.16319971704786607</v>
      </c>
      <c r="AA185" s="33">
        <v>0</v>
      </c>
      <c r="AB185" s="33">
        <v>0</v>
      </c>
      <c r="AC185" s="33">
        <v>0</v>
      </c>
      <c r="AD185" s="33">
        <v>0</v>
      </c>
      <c r="AE185" s="33">
        <v>0</v>
      </c>
      <c r="AF185" s="33">
        <v>0</v>
      </c>
      <c r="AG185" s="33">
        <v>2.2222222222222223E-2</v>
      </c>
      <c r="AH185" t="s">
        <v>266</v>
      </c>
      <c r="AI185" s="34">
        <v>5</v>
      </c>
    </row>
    <row r="186" spans="1:35" x14ac:dyDescent="0.25">
      <c r="A186" t="s">
        <v>2364</v>
      </c>
      <c r="B186" t="s">
        <v>1560</v>
      </c>
      <c r="C186" t="s">
        <v>2048</v>
      </c>
      <c r="D186" t="s">
        <v>2243</v>
      </c>
      <c r="E186" s="33">
        <v>18.68888888888889</v>
      </c>
      <c r="F186" s="33">
        <v>0</v>
      </c>
      <c r="G186" s="33">
        <v>0</v>
      </c>
      <c r="H186" s="33">
        <v>0</v>
      </c>
      <c r="I186" s="33">
        <v>0</v>
      </c>
      <c r="J186" s="33">
        <v>0</v>
      </c>
      <c r="K186" s="33">
        <v>0</v>
      </c>
      <c r="L186" s="33">
        <v>0.28011111111111109</v>
      </c>
      <c r="M186" s="33">
        <v>0</v>
      </c>
      <c r="N186" s="33">
        <v>0</v>
      </c>
      <c r="O186" s="33">
        <v>0</v>
      </c>
      <c r="P186" s="33">
        <v>0</v>
      </c>
      <c r="Q186" s="33">
        <v>13.007222222222216</v>
      </c>
      <c r="R186" s="33">
        <v>0.69598692033293663</v>
      </c>
      <c r="S186" s="33">
        <v>0.26322222222222219</v>
      </c>
      <c r="T186" s="33">
        <v>0.92033333333333345</v>
      </c>
      <c r="U186" s="33">
        <v>2.2222222222222223E-2</v>
      </c>
      <c r="V186" s="33">
        <v>6.4518430439952437E-2</v>
      </c>
      <c r="W186" s="33">
        <v>0.18855555555555553</v>
      </c>
      <c r="X186" s="33">
        <v>1.0015555555555555</v>
      </c>
      <c r="Y186" s="33">
        <v>0</v>
      </c>
      <c r="Z186" s="33">
        <v>6.368014268727705E-2</v>
      </c>
      <c r="AA186" s="33">
        <v>0</v>
      </c>
      <c r="AB186" s="33">
        <v>1.3333333333333333</v>
      </c>
      <c r="AC186" s="33">
        <v>0</v>
      </c>
      <c r="AD186" s="33">
        <v>0</v>
      </c>
      <c r="AE186" s="33">
        <v>0</v>
      </c>
      <c r="AF186" s="33">
        <v>0</v>
      </c>
      <c r="AG186" s="33">
        <v>0</v>
      </c>
      <c r="AH186" t="s">
        <v>616</v>
      </c>
      <c r="AI186" s="34">
        <v>5</v>
      </c>
    </row>
    <row r="187" spans="1:35" x14ac:dyDescent="0.25">
      <c r="A187" t="s">
        <v>2364</v>
      </c>
      <c r="B187" t="s">
        <v>1578</v>
      </c>
      <c r="C187" t="s">
        <v>2165</v>
      </c>
      <c r="D187" t="s">
        <v>2271</v>
      </c>
      <c r="E187" s="33">
        <v>137.38888888888889</v>
      </c>
      <c r="F187" s="33">
        <v>5.4222222222222225</v>
      </c>
      <c r="G187" s="33">
        <v>0</v>
      </c>
      <c r="H187" s="33">
        <v>0</v>
      </c>
      <c r="I187" s="33">
        <v>7.3111111111111109</v>
      </c>
      <c r="J187" s="33">
        <v>0</v>
      </c>
      <c r="K187" s="33">
        <v>0</v>
      </c>
      <c r="L187" s="33">
        <v>8.5193333333333339</v>
      </c>
      <c r="M187" s="33">
        <v>0</v>
      </c>
      <c r="N187" s="33">
        <v>16.21811111111111</v>
      </c>
      <c r="O187" s="33">
        <v>0.11804528912252324</v>
      </c>
      <c r="P187" s="33">
        <v>5.2444444444444445</v>
      </c>
      <c r="Q187" s="33">
        <v>16.292777777777776</v>
      </c>
      <c r="R187" s="33">
        <v>0.15676101900525674</v>
      </c>
      <c r="S187" s="33">
        <v>9.7359999999999989</v>
      </c>
      <c r="T187" s="33">
        <v>12.347666666666663</v>
      </c>
      <c r="U187" s="33">
        <v>0</v>
      </c>
      <c r="V187" s="33">
        <v>0.16073837444399511</v>
      </c>
      <c r="W187" s="33">
        <v>13.864333333333333</v>
      </c>
      <c r="X187" s="33">
        <v>22.054111111111112</v>
      </c>
      <c r="Y187" s="33">
        <v>0</v>
      </c>
      <c r="Z187" s="33">
        <v>0.26143631217145169</v>
      </c>
      <c r="AA187" s="33">
        <v>0</v>
      </c>
      <c r="AB187" s="33">
        <v>0</v>
      </c>
      <c r="AC187" s="33">
        <v>0</v>
      </c>
      <c r="AD187" s="33">
        <v>86.901777777777767</v>
      </c>
      <c r="AE187" s="33">
        <v>0</v>
      </c>
      <c r="AF187" s="33">
        <v>0</v>
      </c>
      <c r="AG187" s="33">
        <v>0</v>
      </c>
      <c r="AH187" t="s">
        <v>634</v>
      </c>
      <c r="AI187" s="34">
        <v>5</v>
      </c>
    </row>
    <row r="188" spans="1:35" x14ac:dyDescent="0.25">
      <c r="A188" t="s">
        <v>2364</v>
      </c>
      <c r="B188" t="s">
        <v>1710</v>
      </c>
      <c r="C188" t="s">
        <v>1955</v>
      </c>
      <c r="D188" t="s">
        <v>2271</v>
      </c>
      <c r="E188" s="33">
        <v>43.422222222222224</v>
      </c>
      <c r="F188" s="33">
        <v>2.8444444444444446</v>
      </c>
      <c r="G188" s="33">
        <v>0</v>
      </c>
      <c r="H188" s="33">
        <v>0.26666666666666666</v>
      </c>
      <c r="I188" s="33">
        <v>0</v>
      </c>
      <c r="J188" s="33">
        <v>3.3333333333333333E-2</v>
      </c>
      <c r="K188" s="33">
        <v>0</v>
      </c>
      <c r="L188" s="33">
        <v>0.21044444444444441</v>
      </c>
      <c r="M188" s="33">
        <v>0</v>
      </c>
      <c r="N188" s="33">
        <v>5.1111111111111107</v>
      </c>
      <c r="O188" s="33">
        <v>0.11770726714431932</v>
      </c>
      <c r="P188" s="33">
        <v>5.1388888888888893</v>
      </c>
      <c r="Q188" s="33">
        <v>6.9055555555555559</v>
      </c>
      <c r="R188" s="33">
        <v>0.2773797338792221</v>
      </c>
      <c r="S188" s="33">
        <v>0</v>
      </c>
      <c r="T188" s="33">
        <v>0</v>
      </c>
      <c r="U188" s="33">
        <v>0</v>
      </c>
      <c r="V188" s="33">
        <v>0</v>
      </c>
      <c r="W188" s="33">
        <v>0.56577777777777782</v>
      </c>
      <c r="X188" s="33">
        <v>0.23288888888888881</v>
      </c>
      <c r="Y188" s="33">
        <v>0</v>
      </c>
      <c r="Z188" s="33">
        <v>1.8393039918116683E-2</v>
      </c>
      <c r="AA188" s="33">
        <v>0</v>
      </c>
      <c r="AB188" s="33">
        <v>0</v>
      </c>
      <c r="AC188" s="33">
        <v>0</v>
      </c>
      <c r="AD188" s="33">
        <v>0</v>
      </c>
      <c r="AE188" s="33">
        <v>0</v>
      </c>
      <c r="AF188" s="33">
        <v>0</v>
      </c>
      <c r="AG188" s="33">
        <v>0</v>
      </c>
      <c r="AH188" t="s">
        <v>768</v>
      </c>
      <c r="AI188" s="34">
        <v>5</v>
      </c>
    </row>
    <row r="189" spans="1:35" x14ac:dyDescent="0.25">
      <c r="A189" t="s">
        <v>2364</v>
      </c>
      <c r="B189" t="s">
        <v>1293</v>
      </c>
      <c r="C189" t="s">
        <v>1955</v>
      </c>
      <c r="D189" t="s">
        <v>2271</v>
      </c>
      <c r="E189" s="33">
        <v>77.088888888888889</v>
      </c>
      <c r="F189" s="33">
        <v>2.9333333333333331</v>
      </c>
      <c r="G189" s="33">
        <v>0.1111111111111111</v>
      </c>
      <c r="H189" s="33">
        <v>0.45555555555555555</v>
      </c>
      <c r="I189" s="33">
        <v>0</v>
      </c>
      <c r="J189" s="33">
        <v>0.12222222222222222</v>
      </c>
      <c r="K189" s="33">
        <v>0.32222222222222224</v>
      </c>
      <c r="L189" s="33">
        <v>2.0497777777777775</v>
      </c>
      <c r="M189" s="33">
        <v>0.41666666666666669</v>
      </c>
      <c r="N189" s="33">
        <v>0</v>
      </c>
      <c r="O189" s="33">
        <v>5.4050158547131744E-3</v>
      </c>
      <c r="P189" s="33">
        <v>6.2194444444444441</v>
      </c>
      <c r="Q189" s="33">
        <v>8.4888888888888889</v>
      </c>
      <c r="R189" s="33">
        <v>0.19079705967137503</v>
      </c>
      <c r="S189" s="33">
        <v>0.68611111111111112</v>
      </c>
      <c r="T189" s="33">
        <v>0.16477777777777777</v>
      </c>
      <c r="U189" s="33">
        <v>0</v>
      </c>
      <c r="V189" s="33">
        <v>1.1037763044104931E-2</v>
      </c>
      <c r="W189" s="33">
        <v>5.1722222222222225</v>
      </c>
      <c r="X189" s="33">
        <v>10.020777777777777</v>
      </c>
      <c r="Y189" s="33">
        <v>0</v>
      </c>
      <c r="Z189" s="33">
        <v>0.1970841741135774</v>
      </c>
      <c r="AA189" s="33">
        <v>0</v>
      </c>
      <c r="AB189" s="33">
        <v>0</v>
      </c>
      <c r="AC189" s="33">
        <v>0</v>
      </c>
      <c r="AD189" s="33">
        <v>0</v>
      </c>
      <c r="AE189" s="33">
        <v>26.044444444444444</v>
      </c>
      <c r="AF189" s="33">
        <v>0</v>
      </c>
      <c r="AG189" s="33">
        <v>0</v>
      </c>
      <c r="AH189" t="s">
        <v>343</v>
      </c>
      <c r="AI189" s="34">
        <v>5</v>
      </c>
    </row>
    <row r="190" spans="1:35" x14ac:dyDescent="0.25">
      <c r="A190" t="s">
        <v>2364</v>
      </c>
      <c r="B190" t="s">
        <v>963</v>
      </c>
      <c r="C190" t="s">
        <v>2028</v>
      </c>
      <c r="D190" t="s">
        <v>2293</v>
      </c>
      <c r="E190" s="33">
        <v>107.04444444444445</v>
      </c>
      <c r="F190" s="33">
        <v>5.333333333333333</v>
      </c>
      <c r="G190" s="33">
        <v>0</v>
      </c>
      <c r="H190" s="33">
        <v>0</v>
      </c>
      <c r="I190" s="33">
        <v>5.4777777777777779</v>
      </c>
      <c r="J190" s="33">
        <v>0</v>
      </c>
      <c r="K190" s="33">
        <v>0</v>
      </c>
      <c r="L190" s="33">
        <v>3.1527777777777777</v>
      </c>
      <c r="M190" s="33">
        <v>6.1444444444444448</v>
      </c>
      <c r="N190" s="33">
        <v>0</v>
      </c>
      <c r="O190" s="33">
        <v>5.7400871911978409E-2</v>
      </c>
      <c r="P190" s="33">
        <v>5.5583333333333336</v>
      </c>
      <c r="Q190" s="33">
        <v>13.222222222222221</v>
      </c>
      <c r="R190" s="33">
        <v>0.17544633589370975</v>
      </c>
      <c r="S190" s="33">
        <v>9.4555555555555557</v>
      </c>
      <c r="T190" s="33">
        <v>10.463888888888889</v>
      </c>
      <c r="U190" s="33">
        <v>0</v>
      </c>
      <c r="V190" s="33">
        <v>0.18608573801121028</v>
      </c>
      <c r="W190" s="33">
        <v>6.3517777777777784</v>
      </c>
      <c r="X190" s="33">
        <v>7.916666666666667</v>
      </c>
      <c r="Y190" s="33">
        <v>0</v>
      </c>
      <c r="Z190" s="33">
        <v>0.13329458168984845</v>
      </c>
      <c r="AA190" s="33">
        <v>0</v>
      </c>
      <c r="AB190" s="33">
        <v>0</v>
      </c>
      <c r="AC190" s="33">
        <v>0</v>
      </c>
      <c r="AD190" s="33">
        <v>0</v>
      </c>
      <c r="AE190" s="33">
        <v>0</v>
      </c>
      <c r="AF190" s="33">
        <v>0</v>
      </c>
      <c r="AG190" s="33">
        <v>0</v>
      </c>
      <c r="AH190" t="s">
        <v>7</v>
      </c>
      <c r="AI190" s="34">
        <v>5</v>
      </c>
    </row>
    <row r="191" spans="1:35" x14ac:dyDescent="0.25">
      <c r="A191" t="s">
        <v>2364</v>
      </c>
      <c r="B191" t="s">
        <v>1086</v>
      </c>
      <c r="C191" t="s">
        <v>2069</v>
      </c>
      <c r="D191" t="s">
        <v>2281</v>
      </c>
      <c r="E191" s="33">
        <v>56.144444444444446</v>
      </c>
      <c r="F191" s="33">
        <v>5.6888888888888891</v>
      </c>
      <c r="G191" s="33">
        <v>0</v>
      </c>
      <c r="H191" s="33">
        <v>0.4</v>
      </c>
      <c r="I191" s="33">
        <v>2.2000000000000002</v>
      </c>
      <c r="J191" s="33">
        <v>0</v>
      </c>
      <c r="K191" s="33">
        <v>0</v>
      </c>
      <c r="L191" s="33">
        <v>0.98511111111111127</v>
      </c>
      <c r="M191" s="33">
        <v>5.1555555555555559</v>
      </c>
      <c r="N191" s="33">
        <v>0</v>
      </c>
      <c r="O191" s="33">
        <v>9.1826637641005349E-2</v>
      </c>
      <c r="P191" s="33">
        <v>5.4222222222222225</v>
      </c>
      <c r="Q191" s="33">
        <v>6.3666666666666689</v>
      </c>
      <c r="R191" s="33">
        <v>0.20997427270928165</v>
      </c>
      <c r="S191" s="33">
        <v>5.3456666666666663</v>
      </c>
      <c r="T191" s="33">
        <v>5.0714444444444426</v>
      </c>
      <c r="U191" s="33">
        <v>0</v>
      </c>
      <c r="V191" s="33">
        <v>0.18554126261626749</v>
      </c>
      <c r="W191" s="33">
        <v>3.0242222222222237</v>
      </c>
      <c r="X191" s="33">
        <v>7.4305555555555545</v>
      </c>
      <c r="Y191" s="33">
        <v>0</v>
      </c>
      <c r="Z191" s="33">
        <v>0.18621215119730852</v>
      </c>
      <c r="AA191" s="33">
        <v>0</v>
      </c>
      <c r="AB191" s="33">
        <v>0</v>
      </c>
      <c r="AC191" s="33">
        <v>0</v>
      </c>
      <c r="AD191" s="33">
        <v>0</v>
      </c>
      <c r="AE191" s="33">
        <v>0</v>
      </c>
      <c r="AF191" s="33">
        <v>0</v>
      </c>
      <c r="AG191" s="33">
        <v>0</v>
      </c>
      <c r="AH191" t="s">
        <v>132</v>
      </c>
      <c r="AI191" s="34">
        <v>5</v>
      </c>
    </row>
    <row r="192" spans="1:35" x14ac:dyDescent="0.25">
      <c r="A192" t="s">
        <v>2364</v>
      </c>
      <c r="B192" t="s">
        <v>1834</v>
      </c>
      <c r="C192" t="s">
        <v>2221</v>
      </c>
      <c r="D192" t="s">
        <v>2300</v>
      </c>
      <c r="E192" s="33">
        <v>17.844444444444445</v>
      </c>
      <c r="F192" s="33">
        <v>0</v>
      </c>
      <c r="G192" s="33">
        <v>0</v>
      </c>
      <c r="H192" s="33">
        <v>0</v>
      </c>
      <c r="I192" s="33">
        <v>0</v>
      </c>
      <c r="J192" s="33">
        <v>0</v>
      </c>
      <c r="K192" s="33">
        <v>0</v>
      </c>
      <c r="L192" s="33">
        <v>2.4351111111111106</v>
      </c>
      <c r="M192" s="33">
        <v>0</v>
      </c>
      <c r="N192" s="33">
        <v>0</v>
      </c>
      <c r="O192" s="33">
        <v>0</v>
      </c>
      <c r="P192" s="33">
        <v>0</v>
      </c>
      <c r="Q192" s="33">
        <v>0</v>
      </c>
      <c r="R192" s="33">
        <v>0</v>
      </c>
      <c r="S192" s="33">
        <v>3.6997777777777778</v>
      </c>
      <c r="T192" s="33">
        <v>9.2432222222222187</v>
      </c>
      <c r="U192" s="33">
        <v>0</v>
      </c>
      <c r="V192" s="33">
        <v>0.72532378580323764</v>
      </c>
      <c r="W192" s="33">
        <v>5.9247777777777788</v>
      </c>
      <c r="X192" s="33">
        <v>9.2148888888888898</v>
      </c>
      <c r="Y192" s="33">
        <v>0</v>
      </c>
      <c r="Z192" s="33">
        <v>0.84842465753424667</v>
      </c>
      <c r="AA192" s="33">
        <v>0</v>
      </c>
      <c r="AB192" s="33">
        <v>0</v>
      </c>
      <c r="AC192" s="33">
        <v>0</v>
      </c>
      <c r="AD192" s="33">
        <v>0</v>
      </c>
      <c r="AE192" s="33">
        <v>0</v>
      </c>
      <c r="AF192" s="33">
        <v>0</v>
      </c>
      <c r="AG192" s="33">
        <v>0</v>
      </c>
      <c r="AH192" t="s">
        <v>893</v>
      </c>
      <c r="AI192" s="34">
        <v>5</v>
      </c>
    </row>
    <row r="193" spans="1:35" x14ac:dyDescent="0.25">
      <c r="A193" t="s">
        <v>2364</v>
      </c>
      <c r="B193" t="s">
        <v>1713</v>
      </c>
      <c r="C193" t="s">
        <v>2097</v>
      </c>
      <c r="D193" t="s">
        <v>2274</v>
      </c>
      <c r="E193" s="33">
        <v>41.43333333333333</v>
      </c>
      <c r="F193" s="33">
        <v>2.4888888888888889</v>
      </c>
      <c r="G193" s="33">
        <v>0.28888888888888886</v>
      </c>
      <c r="H193" s="33">
        <v>0.2</v>
      </c>
      <c r="I193" s="33">
        <v>0.74444444444444446</v>
      </c>
      <c r="J193" s="33">
        <v>0</v>
      </c>
      <c r="K193" s="33">
        <v>0</v>
      </c>
      <c r="L193" s="33">
        <v>0</v>
      </c>
      <c r="M193" s="33">
        <v>0</v>
      </c>
      <c r="N193" s="33">
        <v>2.8027777777777776</v>
      </c>
      <c r="O193" s="33">
        <v>6.764548136229552E-2</v>
      </c>
      <c r="P193" s="33">
        <v>0.51944444444444449</v>
      </c>
      <c r="Q193" s="33">
        <v>3.9666666666666668</v>
      </c>
      <c r="R193" s="33">
        <v>0.10827299544113705</v>
      </c>
      <c r="S193" s="33">
        <v>0</v>
      </c>
      <c r="T193" s="33">
        <v>0</v>
      </c>
      <c r="U193" s="33">
        <v>0</v>
      </c>
      <c r="V193" s="33">
        <v>0</v>
      </c>
      <c r="W193" s="33">
        <v>0</v>
      </c>
      <c r="X193" s="33">
        <v>0</v>
      </c>
      <c r="Y193" s="33">
        <v>0</v>
      </c>
      <c r="Z193" s="33">
        <v>0</v>
      </c>
      <c r="AA193" s="33">
        <v>0</v>
      </c>
      <c r="AB193" s="33">
        <v>0</v>
      </c>
      <c r="AC193" s="33">
        <v>0</v>
      </c>
      <c r="AD193" s="33">
        <v>0</v>
      </c>
      <c r="AE193" s="33">
        <v>0</v>
      </c>
      <c r="AF193" s="33">
        <v>0</v>
      </c>
      <c r="AG193" s="33">
        <v>0</v>
      </c>
      <c r="AH193" t="s">
        <v>771</v>
      </c>
      <c r="AI193" s="34">
        <v>5</v>
      </c>
    </row>
    <row r="194" spans="1:35" x14ac:dyDescent="0.25">
      <c r="A194" t="s">
        <v>2364</v>
      </c>
      <c r="B194" t="s">
        <v>1182</v>
      </c>
      <c r="C194" t="s">
        <v>2097</v>
      </c>
      <c r="D194" t="s">
        <v>2274</v>
      </c>
      <c r="E194" s="33">
        <v>29.211111111111112</v>
      </c>
      <c r="F194" s="33">
        <v>3.6444444444444444</v>
      </c>
      <c r="G194" s="33">
        <v>0.26666666666666666</v>
      </c>
      <c r="H194" s="33">
        <v>0.1</v>
      </c>
      <c r="I194" s="33">
        <v>0.7</v>
      </c>
      <c r="J194" s="33">
        <v>0</v>
      </c>
      <c r="K194" s="33">
        <v>0</v>
      </c>
      <c r="L194" s="33">
        <v>0</v>
      </c>
      <c r="M194" s="33">
        <v>0</v>
      </c>
      <c r="N194" s="33">
        <v>2.3722222222222222</v>
      </c>
      <c r="O194" s="33">
        <v>8.1209585393685807E-2</v>
      </c>
      <c r="P194" s="33">
        <v>3.9138888888888888</v>
      </c>
      <c r="Q194" s="33">
        <v>1.3666666666666667</v>
      </c>
      <c r="R194" s="33">
        <v>0.1807721567135793</v>
      </c>
      <c r="S194" s="33">
        <v>0</v>
      </c>
      <c r="T194" s="33">
        <v>0</v>
      </c>
      <c r="U194" s="33">
        <v>0</v>
      </c>
      <c r="V194" s="33">
        <v>0</v>
      </c>
      <c r="W194" s="33">
        <v>0</v>
      </c>
      <c r="X194" s="33">
        <v>0</v>
      </c>
      <c r="Y194" s="33">
        <v>0</v>
      </c>
      <c r="Z194" s="33">
        <v>0</v>
      </c>
      <c r="AA194" s="33">
        <v>0</v>
      </c>
      <c r="AB194" s="33">
        <v>0</v>
      </c>
      <c r="AC194" s="33">
        <v>0</v>
      </c>
      <c r="AD194" s="33">
        <v>0</v>
      </c>
      <c r="AE194" s="33">
        <v>31.622222222222224</v>
      </c>
      <c r="AF194" s="33">
        <v>0</v>
      </c>
      <c r="AG194" s="33">
        <v>0</v>
      </c>
      <c r="AH194" t="s">
        <v>230</v>
      </c>
      <c r="AI194" s="34">
        <v>5</v>
      </c>
    </row>
    <row r="195" spans="1:35" x14ac:dyDescent="0.25">
      <c r="A195" t="s">
        <v>2364</v>
      </c>
      <c r="B195" t="s">
        <v>1347</v>
      </c>
      <c r="C195" t="s">
        <v>1968</v>
      </c>
      <c r="D195" t="s">
        <v>2244</v>
      </c>
      <c r="E195" s="33">
        <v>68.344444444444449</v>
      </c>
      <c r="F195" s="33">
        <v>11.377777777777778</v>
      </c>
      <c r="G195" s="33">
        <v>5.6888888888888891</v>
      </c>
      <c r="H195" s="33">
        <v>0</v>
      </c>
      <c r="I195" s="33">
        <v>0</v>
      </c>
      <c r="J195" s="33">
        <v>0</v>
      </c>
      <c r="K195" s="33">
        <v>0</v>
      </c>
      <c r="L195" s="33">
        <v>0</v>
      </c>
      <c r="M195" s="33">
        <v>0</v>
      </c>
      <c r="N195" s="33">
        <v>14.450777777777777</v>
      </c>
      <c r="O195" s="33">
        <v>0.21144041619248899</v>
      </c>
      <c r="P195" s="33">
        <v>0</v>
      </c>
      <c r="Q195" s="33">
        <v>13.223777777777777</v>
      </c>
      <c r="R195" s="33">
        <v>0.19348723784750443</v>
      </c>
      <c r="S195" s="33">
        <v>0</v>
      </c>
      <c r="T195" s="33">
        <v>0</v>
      </c>
      <c r="U195" s="33">
        <v>0</v>
      </c>
      <c r="V195" s="33">
        <v>0</v>
      </c>
      <c r="W195" s="33">
        <v>0</v>
      </c>
      <c r="X195" s="33">
        <v>0</v>
      </c>
      <c r="Y195" s="33">
        <v>0</v>
      </c>
      <c r="Z195" s="33">
        <v>0</v>
      </c>
      <c r="AA195" s="33">
        <v>0</v>
      </c>
      <c r="AB195" s="33">
        <v>0</v>
      </c>
      <c r="AC195" s="33">
        <v>0</v>
      </c>
      <c r="AD195" s="33">
        <v>0</v>
      </c>
      <c r="AE195" s="33">
        <v>0</v>
      </c>
      <c r="AF195" s="33">
        <v>0</v>
      </c>
      <c r="AG195" s="33">
        <v>0</v>
      </c>
      <c r="AH195" t="s">
        <v>398</v>
      </c>
      <c r="AI195" s="34">
        <v>5</v>
      </c>
    </row>
    <row r="196" spans="1:35" x14ac:dyDescent="0.25">
      <c r="A196" t="s">
        <v>2364</v>
      </c>
      <c r="B196" t="s">
        <v>1324</v>
      </c>
      <c r="C196" t="s">
        <v>2025</v>
      </c>
      <c r="D196" t="s">
        <v>2269</v>
      </c>
      <c r="E196" s="33">
        <v>78.400000000000006</v>
      </c>
      <c r="F196" s="33">
        <v>5.6888888888888891</v>
      </c>
      <c r="G196" s="33">
        <v>0.46666666666666667</v>
      </c>
      <c r="H196" s="33">
        <v>0.57777777777777772</v>
      </c>
      <c r="I196" s="33">
        <v>0</v>
      </c>
      <c r="J196" s="33">
        <v>0</v>
      </c>
      <c r="K196" s="33">
        <v>0</v>
      </c>
      <c r="L196" s="33">
        <v>2.0842222222222224</v>
      </c>
      <c r="M196" s="33">
        <v>0.71111111111111114</v>
      </c>
      <c r="N196" s="33">
        <v>0</v>
      </c>
      <c r="O196" s="33">
        <v>9.0702947845804991E-3</v>
      </c>
      <c r="P196" s="33">
        <v>2.7111111111111112</v>
      </c>
      <c r="Q196" s="33">
        <v>11.506333333333336</v>
      </c>
      <c r="R196" s="33">
        <v>0.1813449546485261</v>
      </c>
      <c r="S196" s="33">
        <v>3.3848888888888893</v>
      </c>
      <c r="T196" s="33">
        <v>2.5694444444444446</v>
      </c>
      <c r="U196" s="33">
        <v>0</v>
      </c>
      <c r="V196" s="33">
        <v>7.5948129251700691E-2</v>
      </c>
      <c r="W196" s="33">
        <v>3.3880000000000003</v>
      </c>
      <c r="X196" s="33">
        <v>0.89444444444444449</v>
      </c>
      <c r="Y196" s="33">
        <v>0</v>
      </c>
      <c r="Z196" s="33">
        <v>5.4623015873015872E-2</v>
      </c>
      <c r="AA196" s="33">
        <v>0</v>
      </c>
      <c r="AB196" s="33">
        <v>0</v>
      </c>
      <c r="AC196" s="33">
        <v>0</v>
      </c>
      <c r="AD196" s="33">
        <v>0</v>
      </c>
      <c r="AE196" s="33">
        <v>0</v>
      </c>
      <c r="AF196" s="33">
        <v>0</v>
      </c>
      <c r="AG196" s="33">
        <v>0</v>
      </c>
      <c r="AH196" t="s">
        <v>374</v>
      </c>
      <c r="AI196" s="34">
        <v>5</v>
      </c>
    </row>
    <row r="197" spans="1:35" x14ac:dyDescent="0.25">
      <c r="A197" t="s">
        <v>2364</v>
      </c>
      <c r="B197" t="s">
        <v>1164</v>
      </c>
      <c r="C197" t="s">
        <v>2092</v>
      </c>
      <c r="D197" t="s">
        <v>2278</v>
      </c>
      <c r="E197" s="33">
        <v>61.588888888888889</v>
      </c>
      <c r="F197" s="33">
        <v>10.7</v>
      </c>
      <c r="G197" s="33">
        <v>0.28888888888888886</v>
      </c>
      <c r="H197" s="33">
        <v>0.31311111111111101</v>
      </c>
      <c r="I197" s="33">
        <v>1.9111111111111112</v>
      </c>
      <c r="J197" s="33">
        <v>0</v>
      </c>
      <c r="K197" s="33">
        <v>0</v>
      </c>
      <c r="L197" s="33">
        <v>1.9082222222222236</v>
      </c>
      <c r="M197" s="33">
        <v>0</v>
      </c>
      <c r="N197" s="33">
        <v>9.1236666666666686</v>
      </c>
      <c r="O197" s="33">
        <v>0.1481381923146311</v>
      </c>
      <c r="P197" s="33">
        <v>4.6826666666666661</v>
      </c>
      <c r="Q197" s="33">
        <v>16.033888888888885</v>
      </c>
      <c r="R197" s="33">
        <v>0.3363683925672018</v>
      </c>
      <c r="S197" s="33">
        <v>0.85244444444444423</v>
      </c>
      <c r="T197" s="33">
        <v>5.0536666666666648</v>
      </c>
      <c r="U197" s="33">
        <v>0</v>
      </c>
      <c r="V197" s="33">
        <v>9.5895724337001581E-2</v>
      </c>
      <c r="W197" s="33">
        <v>2.6594444444444441</v>
      </c>
      <c r="X197" s="33">
        <v>11.488666666666667</v>
      </c>
      <c r="Y197" s="33">
        <v>0</v>
      </c>
      <c r="Z197" s="33">
        <v>0.22971856395453727</v>
      </c>
      <c r="AA197" s="33">
        <v>0</v>
      </c>
      <c r="AB197" s="33">
        <v>0</v>
      </c>
      <c r="AC197" s="33">
        <v>0</v>
      </c>
      <c r="AD197" s="33">
        <v>0</v>
      </c>
      <c r="AE197" s="33">
        <v>0</v>
      </c>
      <c r="AF197" s="33">
        <v>0</v>
      </c>
      <c r="AG197" s="33">
        <v>0</v>
      </c>
      <c r="AH197" t="s">
        <v>212</v>
      </c>
      <c r="AI197" s="34">
        <v>5</v>
      </c>
    </row>
    <row r="198" spans="1:35" x14ac:dyDescent="0.25">
      <c r="A198" t="s">
        <v>2364</v>
      </c>
      <c r="B198" t="s">
        <v>1306</v>
      </c>
      <c r="C198" t="s">
        <v>2137</v>
      </c>
      <c r="D198" t="s">
        <v>2323</v>
      </c>
      <c r="E198" s="33">
        <v>71.444444444444443</v>
      </c>
      <c r="F198" s="33">
        <v>5.6888888888888891</v>
      </c>
      <c r="G198" s="33">
        <v>0.88888888888888884</v>
      </c>
      <c r="H198" s="33">
        <v>0.51111111111111107</v>
      </c>
      <c r="I198" s="33">
        <v>1.2333333333333334</v>
      </c>
      <c r="J198" s="33">
        <v>0</v>
      </c>
      <c r="K198" s="33">
        <v>0</v>
      </c>
      <c r="L198" s="33">
        <v>3.2111111111111112</v>
      </c>
      <c r="M198" s="33">
        <v>0</v>
      </c>
      <c r="N198" s="33">
        <v>0</v>
      </c>
      <c r="O198" s="33">
        <v>0</v>
      </c>
      <c r="P198" s="33">
        <v>1.5555555555555556</v>
      </c>
      <c r="Q198" s="33">
        <v>5.7305555555555552</v>
      </c>
      <c r="R198" s="33">
        <v>0.10198289269051321</v>
      </c>
      <c r="S198" s="33">
        <v>5.5333333333333332</v>
      </c>
      <c r="T198" s="33">
        <v>8.2022222222222236</v>
      </c>
      <c r="U198" s="33">
        <v>0</v>
      </c>
      <c r="V198" s="33">
        <v>0.19225505443234839</v>
      </c>
      <c r="W198" s="33">
        <v>5.7553333333333336</v>
      </c>
      <c r="X198" s="33">
        <v>4.5380000000000003</v>
      </c>
      <c r="Y198" s="33">
        <v>0</v>
      </c>
      <c r="Z198" s="33">
        <v>0.14407465007776049</v>
      </c>
      <c r="AA198" s="33">
        <v>0</v>
      </c>
      <c r="AB198" s="33">
        <v>0</v>
      </c>
      <c r="AC198" s="33">
        <v>0</v>
      </c>
      <c r="AD198" s="33">
        <v>0</v>
      </c>
      <c r="AE198" s="33">
        <v>1.1111111111111112E-2</v>
      </c>
      <c r="AF198" s="33">
        <v>0</v>
      </c>
      <c r="AG198" s="33">
        <v>0</v>
      </c>
      <c r="AH198" t="s">
        <v>356</v>
      </c>
      <c r="AI198" s="34">
        <v>5</v>
      </c>
    </row>
    <row r="199" spans="1:35" x14ac:dyDescent="0.25">
      <c r="A199" t="s">
        <v>2364</v>
      </c>
      <c r="B199" t="s">
        <v>1670</v>
      </c>
      <c r="C199" t="s">
        <v>2078</v>
      </c>
      <c r="D199" t="s">
        <v>2282</v>
      </c>
      <c r="E199" s="33">
        <v>24.7</v>
      </c>
      <c r="F199" s="33">
        <v>0</v>
      </c>
      <c r="G199" s="33">
        <v>1.1111111111111112E-2</v>
      </c>
      <c r="H199" s="33">
        <v>0.15244444444444444</v>
      </c>
      <c r="I199" s="33">
        <v>2.3111111111111109</v>
      </c>
      <c r="J199" s="33">
        <v>0</v>
      </c>
      <c r="K199" s="33">
        <v>0</v>
      </c>
      <c r="L199" s="33">
        <v>0.66200000000000003</v>
      </c>
      <c r="M199" s="33">
        <v>5.2944444444444443</v>
      </c>
      <c r="N199" s="33">
        <v>0</v>
      </c>
      <c r="O199" s="33">
        <v>0.21434997750787224</v>
      </c>
      <c r="P199" s="33">
        <v>5.0583333333333336</v>
      </c>
      <c r="Q199" s="33">
        <v>0</v>
      </c>
      <c r="R199" s="33">
        <v>0.20479082321187586</v>
      </c>
      <c r="S199" s="33">
        <v>0.56455555555555548</v>
      </c>
      <c r="T199" s="33">
        <v>1.8400000000000003</v>
      </c>
      <c r="U199" s="33">
        <v>0</v>
      </c>
      <c r="V199" s="33">
        <v>9.7350427350427357E-2</v>
      </c>
      <c r="W199" s="33">
        <v>0.59933333333333327</v>
      </c>
      <c r="X199" s="33">
        <v>2.4833333333333338</v>
      </c>
      <c r="Y199" s="33">
        <v>0</v>
      </c>
      <c r="Z199" s="33">
        <v>0.12480431848852905</v>
      </c>
      <c r="AA199" s="33">
        <v>0</v>
      </c>
      <c r="AB199" s="33">
        <v>0</v>
      </c>
      <c r="AC199" s="33">
        <v>0</v>
      </c>
      <c r="AD199" s="33">
        <v>0</v>
      </c>
      <c r="AE199" s="33">
        <v>0</v>
      </c>
      <c r="AF199" s="33">
        <v>0</v>
      </c>
      <c r="AG199" s="33">
        <v>0</v>
      </c>
      <c r="AH199" t="s">
        <v>728</v>
      </c>
      <c r="AI199" s="34">
        <v>5</v>
      </c>
    </row>
    <row r="200" spans="1:35" x14ac:dyDescent="0.25">
      <c r="A200" t="s">
        <v>2364</v>
      </c>
      <c r="B200" t="s">
        <v>1548</v>
      </c>
      <c r="C200" t="s">
        <v>2187</v>
      </c>
      <c r="D200" t="s">
        <v>2253</v>
      </c>
      <c r="E200" s="33">
        <v>101.77777777777777</v>
      </c>
      <c r="F200" s="33">
        <v>5.2444444444444445</v>
      </c>
      <c r="G200" s="33">
        <v>0</v>
      </c>
      <c r="H200" s="33">
        <v>0.49722222222222223</v>
      </c>
      <c r="I200" s="33">
        <v>5.6888888888888891</v>
      </c>
      <c r="J200" s="33">
        <v>0</v>
      </c>
      <c r="K200" s="33">
        <v>0</v>
      </c>
      <c r="L200" s="33">
        <v>4.7555555555555555</v>
      </c>
      <c r="M200" s="33">
        <v>4.9777777777777779</v>
      </c>
      <c r="N200" s="33">
        <v>0</v>
      </c>
      <c r="O200" s="33">
        <v>4.8908296943231448E-2</v>
      </c>
      <c r="P200" s="33">
        <v>6.4302222222222225</v>
      </c>
      <c r="Q200" s="33">
        <v>9.5444444444444443</v>
      </c>
      <c r="R200" s="33">
        <v>0.15695633187772928</v>
      </c>
      <c r="S200" s="33">
        <v>11.919444444444444</v>
      </c>
      <c r="T200" s="33">
        <v>12.547222222222222</v>
      </c>
      <c r="U200" s="33">
        <v>10.644444444444444</v>
      </c>
      <c r="V200" s="33">
        <v>0.34497816593886466</v>
      </c>
      <c r="W200" s="33">
        <v>18.605555555555554</v>
      </c>
      <c r="X200" s="33">
        <v>15.633333333333333</v>
      </c>
      <c r="Y200" s="33">
        <v>5.1888888888888891</v>
      </c>
      <c r="Z200" s="33">
        <v>0.38739082969432315</v>
      </c>
      <c r="AA200" s="33">
        <v>0</v>
      </c>
      <c r="AB200" s="33">
        <v>0</v>
      </c>
      <c r="AC200" s="33">
        <v>0</v>
      </c>
      <c r="AD200" s="33">
        <v>44.569444444444443</v>
      </c>
      <c r="AE200" s="33">
        <v>0</v>
      </c>
      <c r="AF200" s="33">
        <v>0</v>
      </c>
      <c r="AG200" s="33">
        <v>0</v>
      </c>
      <c r="AH200" t="s">
        <v>603</v>
      </c>
      <c r="AI200" s="34">
        <v>5</v>
      </c>
    </row>
    <row r="201" spans="1:35" x14ac:dyDescent="0.25">
      <c r="A201" t="s">
        <v>2364</v>
      </c>
      <c r="B201" t="s">
        <v>1478</v>
      </c>
      <c r="C201" t="s">
        <v>1895</v>
      </c>
      <c r="D201" t="s">
        <v>2324</v>
      </c>
      <c r="E201" s="33">
        <v>35.511111111111113</v>
      </c>
      <c r="F201" s="33">
        <v>5.6888888888888891</v>
      </c>
      <c r="G201" s="33">
        <v>1.6666666666666667</v>
      </c>
      <c r="H201" s="33">
        <v>0.19700000000000001</v>
      </c>
      <c r="I201" s="33">
        <v>0.8666666666666667</v>
      </c>
      <c r="J201" s="33">
        <v>0</v>
      </c>
      <c r="K201" s="33">
        <v>0.57777777777777772</v>
      </c>
      <c r="L201" s="33">
        <v>0</v>
      </c>
      <c r="M201" s="33">
        <v>0.28888888888888886</v>
      </c>
      <c r="N201" s="33">
        <v>0</v>
      </c>
      <c r="O201" s="33">
        <v>8.1351689612015003E-3</v>
      </c>
      <c r="P201" s="33">
        <v>5.6888888888888891</v>
      </c>
      <c r="Q201" s="33">
        <v>0</v>
      </c>
      <c r="R201" s="33">
        <v>0.16020025031289112</v>
      </c>
      <c r="S201" s="33">
        <v>1.2777777777777777</v>
      </c>
      <c r="T201" s="33">
        <v>5.6888888888888891</v>
      </c>
      <c r="U201" s="33">
        <v>0</v>
      </c>
      <c r="V201" s="33">
        <v>0.19618272841051312</v>
      </c>
      <c r="W201" s="33">
        <v>2.1333333333333333</v>
      </c>
      <c r="X201" s="33">
        <v>5.6888888888888891</v>
      </c>
      <c r="Y201" s="33">
        <v>0</v>
      </c>
      <c r="Z201" s="33">
        <v>0.22027534418022529</v>
      </c>
      <c r="AA201" s="33">
        <v>0</v>
      </c>
      <c r="AB201" s="33">
        <v>0</v>
      </c>
      <c r="AC201" s="33">
        <v>0</v>
      </c>
      <c r="AD201" s="33">
        <v>0</v>
      </c>
      <c r="AE201" s="33">
        <v>25.722222222222221</v>
      </c>
      <c r="AF201" s="33">
        <v>0</v>
      </c>
      <c r="AG201" s="33">
        <v>0.8</v>
      </c>
      <c r="AH201" t="s">
        <v>533</v>
      </c>
      <c r="AI201" s="34">
        <v>5</v>
      </c>
    </row>
    <row r="202" spans="1:35" x14ac:dyDescent="0.25">
      <c r="A202" t="s">
        <v>2364</v>
      </c>
      <c r="B202" t="s">
        <v>1141</v>
      </c>
      <c r="C202" t="s">
        <v>2053</v>
      </c>
      <c r="D202" t="s">
        <v>2307</v>
      </c>
      <c r="E202" s="33">
        <v>82.988888888888894</v>
      </c>
      <c r="F202" s="33">
        <v>0</v>
      </c>
      <c r="G202" s="33">
        <v>0</v>
      </c>
      <c r="H202" s="33">
        <v>0</v>
      </c>
      <c r="I202" s="33">
        <v>0</v>
      </c>
      <c r="J202" s="33">
        <v>0</v>
      </c>
      <c r="K202" s="33">
        <v>3.0222222222222221</v>
      </c>
      <c r="L202" s="33">
        <v>6.3128888888888888</v>
      </c>
      <c r="M202" s="33">
        <v>0</v>
      </c>
      <c r="N202" s="33">
        <v>5.0535555555555556</v>
      </c>
      <c r="O202" s="33">
        <v>6.0894363368590172E-2</v>
      </c>
      <c r="P202" s="33">
        <v>5.0535555555555556</v>
      </c>
      <c r="Q202" s="33">
        <v>4.4316666666666658</v>
      </c>
      <c r="R202" s="33">
        <v>0.11429508635694201</v>
      </c>
      <c r="S202" s="33">
        <v>3.9838888888888886</v>
      </c>
      <c r="T202" s="33">
        <v>7.6405555555555553</v>
      </c>
      <c r="U202" s="33">
        <v>0</v>
      </c>
      <c r="V202" s="33">
        <v>0.14007229883518543</v>
      </c>
      <c r="W202" s="33">
        <v>4.8334444444444431</v>
      </c>
      <c r="X202" s="33">
        <v>7.8115555555555574</v>
      </c>
      <c r="Y202" s="33">
        <v>0</v>
      </c>
      <c r="Z202" s="33">
        <v>0.15236979515330029</v>
      </c>
      <c r="AA202" s="33">
        <v>0</v>
      </c>
      <c r="AB202" s="33">
        <v>0</v>
      </c>
      <c r="AC202" s="33">
        <v>0</v>
      </c>
      <c r="AD202" s="33">
        <v>0</v>
      </c>
      <c r="AE202" s="33">
        <v>0</v>
      </c>
      <c r="AF202" s="33">
        <v>0</v>
      </c>
      <c r="AG202" s="33">
        <v>0</v>
      </c>
      <c r="AH202" t="s">
        <v>188</v>
      </c>
      <c r="AI202" s="34">
        <v>5</v>
      </c>
    </row>
    <row r="203" spans="1:35" x14ac:dyDescent="0.25">
      <c r="A203" t="s">
        <v>2364</v>
      </c>
      <c r="B203" t="s">
        <v>1421</v>
      </c>
      <c r="C203" t="s">
        <v>1939</v>
      </c>
      <c r="D203" t="s">
        <v>2293</v>
      </c>
      <c r="E203" s="33">
        <v>93.944444444444443</v>
      </c>
      <c r="F203" s="33">
        <v>0</v>
      </c>
      <c r="G203" s="33">
        <v>0</v>
      </c>
      <c r="H203" s="33">
        <v>0</v>
      </c>
      <c r="I203" s="33">
        <v>0</v>
      </c>
      <c r="J203" s="33">
        <v>0</v>
      </c>
      <c r="K203" s="33">
        <v>0</v>
      </c>
      <c r="L203" s="33">
        <v>0</v>
      </c>
      <c r="M203" s="33">
        <v>0</v>
      </c>
      <c r="N203" s="33">
        <v>0</v>
      </c>
      <c r="O203" s="33">
        <v>0</v>
      </c>
      <c r="P203" s="33">
        <v>6.0444444444444443</v>
      </c>
      <c r="Q203" s="33">
        <v>14.693888888888889</v>
      </c>
      <c r="R203" s="33">
        <v>0.22075103489059728</v>
      </c>
      <c r="S203" s="33">
        <v>0</v>
      </c>
      <c r="T203" s="33">
        <v>0</v>
      </c>
      <c r="U203" s="33">
        <v>0</v>
      </c>
      <c r="V203" s="33">
        <v>0</v>
      </c>
      <c r="W203" s="33">
        <v>0</v>
      </c>
      <c r="X203" s="33">
        <v>8.4777777777777771E-2</v>
      </c>
      <c r="Y203" s="33">
        <v>0</v>
      </c>
      <c r="Z203" s="33">
        <v>9.0242460082791247E-4</v>
      </c>
      <c r="AA203" s="33">
        <v>0</v>
      </c>
      <c r="AB203" s="33">
        <v>0</v>
      </c>
      <c r="AC203" s="33">
        <v>0</v>
      </c>
      <c r="AD203" s="33">
        <v>0</v>
      </c>
      <c r="AE203" s="33">
        <v>0</v>
      </c>
      <c r="AF203" s="33">
        <v>0</v>
      </c>
      <c r="AG203" s="33">
        <v>4.4444444444444446E-2</v>
      </c>
      <c r="AH203" t="s">
        <v>474</v>
      </c>
      <c r="AI203" s="34">
        <v>5</v>
      </c>
    </row>
    <row r="204" spans="1:35" x14ac:dyDescent="0.25">
      <c r="A204" t="s">
        <v>2364</v>
      </c>
      <c r="B204" t="s">
        <v>1683</v>
      </c>
      <c r="C204" t="s">
        <v>2209</v>
      </c>
      <c r="D204" t="s">
        <v>2301</v>
      </c>
      <c r="E204" s="33">
        <v>52.266666666666666</v>
      </c>
      <c r="F204" s="33">
        <v>3.5111111111111111</v>
      </c>
      <c r="G204" s="33">
        <v>0</v>
      </c>
      <c r="H204" s="33">
        <v>0.15555555555555556</v>
      </c>
      <c r="I204" s="33">
        <v>1.4666666666666666</v>
      </c>
      <c r="J204" s="33">
        <v>0</v>
      </c>
      <c r="K204" s="33">
        <v>0</v>
      </c>
      <c r="L204" s="33">
        <v>1.2596666666666669</v>
      </c>
      <c r="M204" s="33">
        <v>0</v>
      </c>
      <c r="N204" s="33">
        <v>5.6888888888888891</v>
      </c>
      <c r="O204" s="33">
        <v>0.108843537414966</v>
      </c>
      <c r="P204" s="33">
        <v>5.8582222222222224</v>
      </c>
      <c r="Q204" s="33">
        <v>0</v>
      </c>
      <c r="R204" s="33">
        <v>0.11208333333333334</v>
      </c>
      <c r="S204" s="33">
        <v>2.4033333333333342</v>
      </c>
      <c r="T204" s="33">
        <v>5.6657777777777776</v>
      </c>
      <c r="U204" s="33">
        <v>0</v>
      </c>
      <c r="V204" s="33">
        <v>0.15438350340136059</v>
      </c>
      <c r="W204" s="33">
        <v>2.1151111111111112</v>
      </c>
      <c r="X204" s="33">
        <v>4.3904444444444444</v>
      </c>
      <c r="Y204" s="33">
        <v>0</v>
      </c>
      <c r="Z204" s="33">
        <v>0.12446853741496598</v>
      </c>
      <c r="AA204" s="33">
        <v>0</v>
      </c>
      <c r="AB204" s="33">
        <v>0</v>
      </c>
      <c r="AC204" s="33">
        <v>0</v>
      </c>
      <c r="AD204" s="33">
        <v>0</v>
      </c>
      <c r="AE204" s="33">
        <v>0</v>
      </c>
      <c r="AF204" s="33">
        <v>0</v>
      </c>
      <c r="AG204" s="33">
        <v>0</v>
      </c>
      <c r="AH204" t="s">
        <v>741</v>
      </c>
      <c r="AI204" s="34">
        <v>5</v>
      </c>
    </row>
    <row r="205" spans="1:35" x14ac:dyDescent="0.25">
      <c r="A205" t="s">
        <v>2364</v>
      </c>
      <c r="B205" t="s">
        <v>1042</v>
      </c>
      <c r="C205" t="s">
        <v>2025</v>
      </c>
      <c r="D205" t="s">
        <v>2269</v>
      </c>
      <c r="E205" s="33">
        <v>137.32222222222222</v>
      </c>
      <c r="F205" s="33">
        <v>1.2777777777777777</v>
      </c>
      <c r="G205" s="33">
        <v>0.53333333333333333</v>
      </c>
      <c r="H205" s="33">
        <v>0.56388888888888888</v>
      </c>
      <c r="I205" s="33">
        <v>0.35555555555555557</v>
      </c>
      <c r="J205" s="33">
        <v>0</v>
      </c>
      <c r="K205" s="33">
        <v>0</v>
      </c>
      <c r="L205" s="33">
        <v>6.6241111111111106</v>
      </c>
      <c r="M205" s="33">
        <v>0</v>
      </c>
      <c r="N205" s="33">
        <v>0</v>
      </c>
      <c r="O205" s="33">
        <v>0</v>
      </c>
      <c r="P205" s="33">
        <v>7.677777777777778</v>
      </c>
      <c r="Q205" s="33">
        <v>12.933333333333334</v>
      </c>
      <c r="R205" s="33">
        <v>0.15009304959948216</v>
      </c>
      <c r="S205" s="33">
        <v>5.0750000000000002</v>
      </c>
      <c r="T205" s="33">
        <v>8.8223333333333329</v>
      </c>
      <c r="U205" s="33">
        <v>0</v>
      </c>
      <c r="V205" s="33">
        <v>0.10120236265069989</v>
      </c>
      <c r="W205" s="33">
        <v>4.6347777777777779</v>
      </c>
      <c r="X205" s="33">
        <v>4.7805555555555559</v>
      </c>
      <c r="Y205" s="33">
        <v>0</v>
      </c>
      <c r="Z205" s="33">
        <v>6.856379966016668E-2</v>
      </c>
      <c r="AA205" s="33">
        <v>0</v>
      </c>
      <c r="AB205" s="33">
        <v>0</v>
      </c>
      <c r="AC205" s="33">
        <v>0</v>
      </c>
      <c r="AD205" s="33">
        <v>0</v>
      </c>
      <c r="AE205" s="33">
        <v>0</v>
      </c>
      <c r="AF205" s="33">
        <v>0</v>
      </c>
      <c r="AG205" s="33">
        <v>0</v>
      </c>
      <c r="AH205" t="s">
        <v>86</v>
      </c>
      <c r="AI205" s="34">
        <v>5</v>
      </c>
    </row>
    <row r="206" spans="1:35" x14ac:dyDescent="0.25">
      <c r="A206" t="s">
        <v>2364</v>
      </c>
      <c r="B206" t="s">
        <v>1195</v>
      </c>
      <c r="C206" t="s">
        <v>2025</v>
      </c>
      <c r="D206" t="s">
        <v>2269</v>
      </c>
      <c r="E206" s="33">
        <v>105.47777777777777</v>
      </c>
      <c r="F206" s="33">
        <v>1.8666666666666667</v>
      </c>
      <c r="G206" s="33">
        <v>3.3777777777777778</v>
      </c>
      <c r="H206" s="33">
        <v>0.41944444444444445</v>
      </c>
      <c r="I206" s="33">
        <v>0</v>
      </c>
      <c r="J206" s="33">
        <v>0</v>
      </c>
      <c r="K206" s="33">
        <v>0</v>
      </c>
      <c r="L206" s="33">
        <v>8.2368888888888883</v>
      </c>
      <c r="M206" s="33">
        <v>2.7555555555555555</v>
      </c>
      <c r="N206" s="33">
        <v>0</v>
      </c>
      <c r="O206" s="33">
        <v>2.6124512798904456E-2</v>
      </c>
      <c r="P206" s="33">
        <v>5.333333333333333</v>
      </c>
      <c r="Q206" s="33">
        <v>7.3861111111111111</v>
      </c>
      <c r="R206" s="33">
        <v>0.12058885494574952</v>
      </c>
      <c r="S206" s="33">
        <v>6.8904444444444444</v>
      </c>
      <c r="T206" s="33">
        <v>6.8776666666666655</v>
      </c>
      <c r="U206" s="33">
        <v>0</v>
      </c>
      <c r="V206" s="33">
        <v>0.13053091751817128</v>
      </c>
      <c r="W206" s="33">
        <v>5.0701111111111103</v>
      </c>
      <c r="X206" s="33">
        <v>5.9080000000000004</v>
      </c>
      <c r="Y206" s="33">
        <v>0</v>
      </c>
      <c r="Z206" s="33">
        <v>0.10407984830928053</v>
      </c>
      <c r="AA206" s="33">
        <v>0</v>
      </c>
      <c r="AB206" s="33">
        <v>0</v>
      </c>
      <c r="AC206" s="33">
        <v>0</v>
      </c>
      <c r="AD206" s="33">
        <v>0</v>
      </c>
      <c r="AE206" s="33">
        <v>0</v>
      </c>
      <c r="AF206" s="33">
        <v>0</v>
      </c>
      <c r="AG206" s="33">
        <v>0</v>
      </c>
      <c r="AH206" t="s">
        <v>243</v>
      </c>
      <c r="AI206" s="34">
        <v>5</v>
      </c>
    </row>
    <row r="207" spans="1:35" x14ac:dyDescent="0.25">
      <c r="A207" t="s">
        <v>2364</v>
      </c>
      <c r="B207" t="s">
        <v>1659</v>
      </c>
      <c r="C207" t="s">
        <v>1946</v>
      </c>
      <c r="D207" t="s">
        <v>2281</v>
      </c>
      <c r="E207" s="33">
        <v>16.122222222222224</v>
      </c>
      <c r="F207" s="33">
        <v>4.7111111111111112</v>
      </c>
      <c r="G207" s="33">
        <v>0</v>
      </c>
      <c r="H207" s="33">
        <v>0.1111111111111111</v>
      </c>
      <c r="I207" s="33">
        <v>0.22222222222222221</v>
      </c>
      <c r="J207" s="33">
        <v>0</v>
      </c>
      <c r="K207" s="33">
        <v>0</v>
      </c>
      <c r="L207" s="33">
        <v>1.4777777777777779E-2</v>
      </c>
      <c r="M207" s="33">
        <v>6.1245555555555562</v>
      </c>
      <c r="N207" s="33">
        <v>0</v>
      </c>
      <c r="O207" s="33">
        <v>0.37988283942108891</v>
      </c>
      <c r="P207" s="33">
        <v>0</v>
      </c>
      <c r="Q207" s="33">
        <v>0</v>
      </c>
      <c r="R207" s="33">
        <v>0</v>
      </c>
      <c r="S207" s="33">
        <v>4.481111111111109</v>
      </c>
      <c r="T207" s="33">
        <v>2.4793333333333334</v>
      </c>
      <c r="U207" s="33">
        <v>0</v>
      </c>
      <c r="V207" s="33">
        <v>0.43172984148862842</v>
      </c>
      <c r="W207" s="33">
        <v>1.2502222222222221</v>
      </c>
      <c r="X207" s="33">
        <v>1.1621111111111111</v>
      </c>
      <c r="Y207" s="33">
        <v>0</v>
      </c>
      <c r="Z207" s="33">
        <v>0.14962784286698827</v>
      </c>
      <c r="AA207" s="33">
        <v>0</v>
      </c>
      <c r="AB207" s="33">
        <v>0</v>
      </c>
      <c r="AC207" s="33">
        <v>0</v>
      </c>
      <c r="AD207" s="33">
        <v>14.383333333333333</v>
      </c>
      <c r="AE207" s="33">
        <v>0</v>
      </c>
      <c r="AF207" s="33">
        <v>0</v>
      </c>
      <c r="AG207" s="33">
        <v>0</v>
      </c>
      <c r="AH207" t="s">
        <v>717</v>
      </c>
      <c r="AI207" s="34">
        <v>5</v>
      </c>
    </row>
    <row r="208" spans="1:35" x14ac:dyDescent="0.25">
      <c r="A208" t="s">
        <v>2364</v>
      </c>
      <c r="B208" t="s">
        <v>1400</v>
      </c>
      <c r="C208" t="s">
        <v>1926</v>
      </c>
      <c r="D208" t="s">
        <v>2241</v>
      </c>
      <c r="E208" s="33">
        <v>94.811111111111117</v>
      </c>
      <c r="F208" s="33">
        <v>5.4555555555555557</v>
      </c>
      <c r="G208" s="33">
        <v>0.28888888888888886</v>
      </c>
      <c r="H208" s="33">
        <v>0</v>
      </c>
      <c r="I208" s="33">
        <v>0.96666666666666667</v>
      </c>
      <c r="J208" s="33">
        <v>0</v>
      </c>
      <c r="K208" s="33">
        <v>0</v>
      </c>
      <c r="L208" s="33">
        <v>5.2928888888888892</v>
      </c>
      <c r="M208" s="33">
        <v>6.1749999999999998</v>
      </c>
      <c r="N208" s="33">
        <v>0</v>
      </c>
      <c r="O208" s="33">
        <v>6.512949724598617E-2</v>
      </c>
      <c r="P208" s="33">
        <v>3.5944444444444446</v>
      </c>
      <c r="Q208" s="33">
        <v>13.486111111111111</v>
      </c>
      <c r="R208" s="33">
        <v>0.18015352162193835</v>
      </c>
      <c r="S208" s="33">
        <v>4.7363333333333335</v>
      </c>
      <c r="T208" s="33">
        <v>1.0211111111111113</v>
      </c>
      <c r="U208" s="33">
        <v>0</v>
      </c>
      <c r="V208" s="33">
        <v>6.0725418961678199E-2</v>
      </c>
      <c r="W208" s="33">
        <v>5.3616666666666664</v>
      </c>
      <c r="X208" s="33">
        <v>3.0402222222222215</v>
      </c>
      <c r="Y208" s="33">
        <v>0</v>
      </c>
      <c r="Z208" s="33">
        <v>8.8617133481776605E-2</v>
      </c>
      <c r="AA208" s="33">
        <v>0</v>
      </c>
      <c r="AB208" s="33">
        <v>0</v>
      </c>
      <c r="AC208" s="33">
        <v>0</v>
      </c>
      <c r="AD208" s="33">
        <v>0</v>
      </c>
      <c r="AE208" s="33">
        <v>0</v>
      </c>
      <c r="AF208" s="33">
        <v>0</v>
      </c>
      <c r="AG208" s="33">
        <v>0</v>
      </c>
      <c r="AH208" t="s">
        <v>452</v>
      </c>
      <c r="AI208" s="34">
        <v>5</v>
      </c>
    </row>
    <row r="209" spans="1:35" x14ac:dyDescent="0.25">
      <c r="A209" t="s">
        <v>2364</v>
      </c>
      <c r="B209" t="s">
        <v>1112</v>
      </c>
      <c r="C209" t="s">
        <v>2079</v>
      </c>
      <c r="D209" t="s">
        <v>2241</v>
      </c>
      <c r="E209" s="33">
        <v>83.011111111111106</v>
      </c>
      <c r="F209" s="33">
        <v>6.7111111111111112</v>
      </c>
      <c r="G209" s="33">
        <v>0</v>
      </c>
      <c r="H209" s="33">
        <v>0</v>
      </c>
      <c r="I209" s="33">
        <v>0</v>
      </c>
      <c r="J209" s="33">
        <v>0</v>
      </c>
      <c r="K209" s="33">
        <v>0</v>
      </c>
      <c r="L209" s="33">
        <v>0</v>
      </c>
      <c r="M209" s="33">
        <v>5.3140000000000009</v>
      </c>
      <c r="N209" s="33">
        <v>0</v>
      </c>
      <c r="O209" s="33">
        <v>6.4015526703252598E-2</v>
      </c>
      <c r="P209" s="33">
        <v>5.5242222222222219</v>
      </c>
      <c r="Q209" s="33">
        <v>4.6847777777777768</v>
      </c>
      <c r="R209" s="33">
        <v>0.12298353634051667</v>
      </c>
      <c r="S209" s="33">
        <v>0</v>
      </c>
      <c r="T209" s="33">
        <v>0</v>
      </c>
      <c r="U209" s="33">
        <v>0</v>
      </c>
      <c r="V209" s="33">
        <v>0</v>
      </c>
      <c r="W209" s="33">
        <v>0</v>
      </c>
      <c r="X209" s="33">
        <v>0</v>
      </c>
      <c r="Y209" s="33">
        <v>0</v>
      </c>
      <c r="Z209" s="33">
        <v>0</v>
      </c>
      <c r="AA209" s="33">
        <v>0</v>
      </c>
      <c r="AB209" s="33">
        <v>0</v>
      </c>
      <c r="AC209" s="33">
        <v>0</v>
      </c>
      <c r="AD209" s="33">
        <v>0</v>
      </c>
      <c r="AE209" s="33">
        <v>0</v>
      </c>
      <c r="AF209" s="33">
        <v>0</v>
      </c>
      <c r="AG209" s="33">
        <v>0</v>
      </c>
      <c r="AH209" t="s">
        <v>159</v>
      </c>
      <c r="AI209" s="34">
        <v>5</v>
      </c>
    </row>
    <row r="210" spans="1:35" x14ac:dyDescent="0.25">
      <c r="A210" t="s">
        <v>2364</v>
      </c>
      <c r="B210" t="s">
        <v>1290</v>
      </c>
      <c r="C210" t="s">
        <v>1926</v>
      </c>
      <c r="D210" t="s">
        <v>2241</v>
      </c>
      <c r="E210" s="33">
        <v>90.588888888888889</v>
      </c>
      <c r="F210" s="33">
        <v>5.333333333333333</v>
      </c>
      <c r="G210" s="33">
        <v>0.51111111111111107</v>
      </c>
      <c r="H210" s="33">
        <v>0.26666666666666666</v>
      </c>
      <c r="I210" s="33">
        <v>4.3555555555555552</v>
      </c>
      <c r="J210" s="33">
        <v>0</v>
      </c>
      <c r="K210" s="33">
        <v>0</v>
      </c>
      <c r="L210" s="33">
        <v>5.3666666666666663</v>
      </c>
      <c r="M210" s="33">
        <v>0</v>
      </c>
      <c r="N210" s="33">
        <v>0</v>
      </c>
      <c r="O210" s="33">
        <v>0</v>
      </c>
      <c r="P210" s="33">
        <v>5.6888888888888891</v>
      </c>
      <c r="Q210" s="33">
        <v>6.7416666666666663</v>
      </c>
      <c r="R210" s="33">
        <v>0.13721942843125229</v>
      </c>
      <c r="S210" s="33">
        <v>4.032</v>
      </c>
      <c r="T210" s="33">
        <v>3.6164444444444448</v>
      </c>
      <c r="U210" s="33">
        <v>0</v>
      </c>
      <c r="V210" s="33">
        <v>8.4430271065865328E-2</v>
      </c>
      <c r="W210" s="33">
        <v>6.0172222222222214</v>
      </c>
      <c r="X210" s="33">
        <v>4.5294444444444446</v>
      </c>
      <c r="Y210" s="33">
        <v>0</v>
      </c>
      <c r="Z210" s="33">
        <v>0.11642340242855391</v>
      </c>
      <c r="AA210" s="33">
        <v>0</v>
      </c>
      <c r="AB210" s="33">
        <v>0</v>
      </c>
      <c r="AC210" s="33">
        <v>0</v>
      </c>
      <c r="AD210" s="33">
        <v>0</v>
      </c>
      <c r="AE210" s="33">
        <v>1.1111111111111112E-2</v>
      </c>
      <c r="AF210" s="33">
        <v>0</v>
      </c>
      <c r="AG210" s="33">
        <v>0</v>
      </c>
      <c r="AH210" t="s">
        <v>340</v>
      </c>
      <c r="AI210" s="34">
        <v>5</v>
      </c>
    </row>
    <row r="211" spans="1:35" x14ac:dyDescent="0.25">
      <c r="A211" t="s">
        <v>2364</v>
      </c>
      <c r="B211" t="s">
        <v>942</v>
      </c>
      <c r="C211" t="s">
        <v>2016</v>
      </c>
      <c r="D211" t="s">
        <v>2278</v>
      </c>
      <c r="E211" s="33">
        <v>51.511111111111113</v>
      </c>
      <c r="F211" s="33">
        <v>3.2</v>
      </c>
      <c r="G211" s="33">
        <v>0.9</v>
      </c>
      <c r="H211" s="33">
        <v>0</v>
      </c>
      <c r="I211" s="33">
        <v>39.744444444444447</v>
      </c>
      <c r="J211" s="33">
        <v>0</v>
      </c>
      <c r="K211" s="33">
        <v>0</v>
      </c>
      <c r="L211" s="33">
        <v>1.4472222222222222</v>
      </c>
      <c r="M211" s="33">
        <v>4.3944444444444448</v>
      </c>
      <c r="N211" s="33">
        <v>0</v>
      </c>
      <c r="O211" s="33">
        <v>8.5310612597066446E-2</v>
      </c>
      <c r="P211" s="33">
        <v>5.076666666666668</v>
      </c>
      <c r="Q211" s="33">
        <v>0.89666666666666672</v>
      </c>
      <c r="R211" s="33">
        <v>0.11596203623813635</v>
      </c>
      <c r="S211" s="33">
        <v>0</v>
      </c>
      <c r="T211" s="33">
        <v>0.39499999999999996</v>
      </c>
      <c r="U211" s="33">
        <v>0</v>
      </c>
      <c r="V211" s="33">
        <v>7.668248490077652E-3</v>
      </c>
      <c r="W211" s="33">
        <v>0</v>
      </c>
      <c r="X211" s="33">
        <v>0</v>
      </c>
      <c r="Y211" s="33">
        <v>3.0333333333333332</v>
      </c>
      <c r="Z211" s="33">
        <v>5.8886971527178596E-2</v>
      </c>
      <c r="AA211" s="33">
        <v>0</v>
      </c>
      <c r="AB211" s="33">
        <v>0</v>
      </c>
      <c r="AC211" s="33">
        <v>0</v>
      </c>
      <c r="AD211" s="33">
        <v>0</v>
      </c>
      <c r="AE211" s="33">
        <v>0</v>
      </c>
      <c r="AF211" s="33">
        <v>0</v>
      </c>
      <c r="AG211" s="33">
        <v>0</v>
      </c>
      <c r="AH211" t="s">
        <v>411</v>
      </c>
      <c r="AI211" s="34">
        <v>5</v>
      </c>
    </row>
    <row r="212" spans="1:35" x14ac:dyDescent="0.25">
      <c r="A212" t="s">
        <v>2364</v>
      </c>
      <c r="B212" t="s">
        <v>1108</v>
      </c>
      <c r="C212" t="s">
        <v>1894</v>
      </c>
      <c r="D212" t="s">
        <v>2308</v>
      </c>
      <c r="E212" s="33">
        <v>75.777777777777771</v>
      </c>
      <c r="F212" s="33">
        <v>4.4444444444444446</v>
      </c>
      <c r="G212" s="33">
        <v>0.37777777777777777</v>
      </c>
      <c r="H212" s="33">
        <v>0.38055555555555554</v>
      </c>
      <c r="I212" s="33">
        <v>7.1222222222222218</v>
      </c>
      <c r="J212" s="33">
        <v>0</v>
      </c>
      <c r="K212" s="33">
        <v>0</v>
      </c>
      <c r="L212" s="33">
        <v>2.3694444444444445</v>
      </c>
      <c r="M212" s="33">
        <v>5.0666666666666664</v>
      </c>
      <c r="N212" s="33">
        <v>0</v>
      </c>
      <c r="O212" s="33">
        <v>6.6862170087976541E-2</v>
      </c>
      <c r="P212" s="33">
        <v>5.5111111111111111</v>
      </c>
      <c r="Q212" s="33">
        <v>14.813888888888888</v>
      </c>
      <c r="R212" s="33">
        <v>0.26821847507331381</v>
      </c>
      <c r="S212" s="33">
        <v>5.4388888888888891</v>
      </c>
      <c r="T212" s="33">
        <v>5.2583333333333337</v>
      </c>
      <c r="U212" s="33">
        <v>0</v>
      </c>
      <c r="V212" s="33">
        <v>0.14116568914956013</v>
      </c>
      <c r="W212" s="33">
        <v>10.641666666666667</v>
      </c>
      <c r="X212" s="33">
        <v>10.319444444444445</v>
      </c>
      <c r="Y212" s="33">
        <v>0</v>
      </c>
      <c r="Z212" s="33">
        <v>0.27661290322580651</v>
      </c>
      <c r="AA212" s="33">
        <v>0</v>
      </c>
      <c r="AB212" s="33">
        <v>0</v>
      </c>
      <c r="AC212" s="33">
        <v>0</v>
      </c>
      <c r="AD212" s="33">
        <v>0</v>
      </c>
      <c r="AE212" s="33">
        <v>0</v>
      </c>
      <c r="AF212" s="33">
        <v>0</v>
      </c>
      <c r="AG212" s="33">
        <v>0</v>
      </c>
      <c r="AH212" t="s">
        <v>155</v>
      </c>
      <c r="AI212" s="34">
        <v>5</v>
      </c>
    </row>
    <row r="213" spans="1:35" x14ac:dyDescent="0.25">
      <c r="A213" t="s">
        <v>2364</v>
      </c>
      <c r="B213" t="s">
        <v>1426</v>
      </c>
      <c r="C213" t="s">
        <v>2002</v>
      </c>
      <c r="D213" t="s">
        <v>2290</v>
      </c>
      <c r="E213" s="33">
        <v>38.1</v>
      </c>
      <c r="F213" s="33">
        <v>5.6333333333333337</v>
      </c>
      <c r="G213" s="33">
        <v>1.1111111111111112</v>
      </c>
      <c r="H213" s="33">
        <v>0</v>
      </c>
      <c r="I213" s="33">
        <v>0.8666666666666667</v>
      </c>
      <c r="J213" s="33">
        <v>0</v>
      </c>
      <c r="K213" s="33">
        <v>0</v>
      </c>
      <c r="L213" s="33">
        <v>1.6256666666666664</v>
      </c>
      <c r="M213" s="33">
        <v>0.70833333333333337</v>
      </c>
      <c r="N213" s="33">
        <v>2.5333333333333332</v>
      </c>
      <c r="O213" s="33">
        <v>8.5083114610673666E-2</v>
      </c>
      <c r="P213" s="33">
        <v>5.4222222222222225</v>
      </c>
      <c r="Q213" s="33">
        <v>5.4055555555555559</v>
      </c>
      <c r="R213" s="33">
        <v>0.28419364246135903</v>
      </c>
      <c r="S213" s="33">
        <v>0.80555555555555558</v>
      </c>
      <c r="T213" s="33">
        <v>3.4492222222222222</v>
      </c>
      <c r="U213" s="33">
        <v>0</v>
      </c>
      <c r="V213" s="33">
        <v>0.11167395742198892</v>
      </c>
      <c r="W213" s="33">
        <v>0</v>
      </c>
      <c r="X213" s="33">
        <v>5.9552222222222229</v>
      </c>
      <c r="Y213" s="33">
        <v>0</v>
      </c>
      <c r="Z213" s="33">
        <v>0.15630504520268301</v>
      </c>
      <c r="AA213" s="33">
        <v>0</v>
      </c>
      <c r="AB213" s="33">
        <v>0</v>
      </c>
      <c r="AC213" s="33">
        <v>0</v>
      </c>
      <c r="AD213" s="33">
        <v>0</v>
      </c>
      <c r="AE213" s="33">
        <v>0</v>
      </c>
      <c r="AF213" s="33">
        <v>0</v>
      </c>
      <c r="AG213" s="33">
        <v>0</v>
      </c>
      <c r="AH213" t="s">
        <v>479</v>
      </c>
      <c r="AI213" s="34">
        <v>5</v>
      </c>
    </row>
    <row r="214" spans="1:35" x14ac:dyDescent="0.25">
      <c r="A214" t="s">
        <v>2364</v>
      </c>
      <c r="B214" t="s">
        <v>1463</v>
      </c>
      <c r="C214" t="s">
        <v>2020</v>
      </c>
      <c r="D214" t="s">
        <v>2308</v>
      </c>
      <c r="E214" s="33">
        <v>23.788888888888888</v>
      </c>
      <c r="F214" s="33">
        <v>2.8444444444444446</v>
      </c>
      <c r="G214" s="33">
        <v>0.48888888888888887</v>
      </c>
      <c r="H214" s="33">
        <v>0</v>
      </c>
      <c r="I214" s="33">
        <v>0.8</v>
      </c>
      <c r="J214" s="33">
        <v>0</v>
      </c>
      <c r="K214" s="33">
        <v>0</v>
      </c>
      <c r="L214" s="33">
        <v>0.66744444444444462</v>
      </c>
      <c r="M214" s="33">
        <v>5.8666666666666663</v>
      </c>
      <c r="N214" s="33">
        <v>0</v>
      </c>
      <c r="O214" s="33">
        <v>0.24661373190098085</v>
      </c>
      <c r="P214" s="33">
        <v>5.7472222222222218</v>
      </c>
      <c r="Q214" s="33">
        <v>6.1472222222222221</v>
      </c>
      <c r="R214" s="33">
        <v>0.5</v>
      </c>
      <c r="S214" s="33">
        <v>0.56300000000000006</v>
      </c>
      <c r="T214" s="33">
        <v>3.966666666666667E-2</v>
      </c>
      <c r="U214" s="33">
        <v>0</v>
      </c>
      <c r="V214" s="33">
        <v>2.5333956095282582E-2</v>
      </c>
      <c r="W214" s="33">
        <v>1.4063333333333337</v>
      </c>
      <c r="X214" s="33">
        <v>2.930333333333333</v>
      </c>
      <c r="Y214" s="33">
        <v>0</v>
      </c>
      <c r="Z214" s="33">
        <v>0.1822979915927137</v>
      </c>
      <c r="AA214" s="33">
        <v>0</v>
      </c>
      <c r="AB214" s="33">
        <v>0</v>
      </c>
      <c r="AC214" s="33">
        <v>0</v>
      </c>
      <c r="AD214" s="33">
        <v>0</v>
      </c>
      <c r="AE214" s="33">
        <v>0</v>
      </c>
      <c r="AF214" s="33">
        <v>0</v>
      </c>
      <c r="AG214" s="33">
        <v>0</v>
      </c>
      <c r="AH214" t="s">
        <v>518</v>
      </c>
      <c r="AI214" s="34">
        <v>5</v>
      </c>
    </row>
    <row r="215" spans="1:35" x14ac:dyDescent="0.25">
      <c r="A215" t="s">
        <v>2364</v>
      </c>
      <c r="B215" t="s">
        <v>962</v>
      </c>
      <c r="C215" t="s">
        <v>1975</v>
      </c>
      <c r="D215" t="s">
        <v>2287</v>
      </c>
      <c r="E215" s="33">
        <v>79.577777777777783</v>
      </c>
      <c r="F215" s="33">
        <v>3.9777777777777779</v>
      </c>
      <c r="G215" s="33">
        <v>0.28888888888888886</v>
      </c>
      <c r="H215" s="33">
        <v>0</v>
      </c>
      <c r="I215" s="33">
        <v>1.5111111111111111</v>
      </c>
      <c r="J215" s="33">
        <v>0</v>
      </c>
      <c r="K215" s="33">
        <v>1.7333333333333334</v>
      </c>
      <c r="L215" s="33">
        <v>1.3346666666666667</v>
      </c>
      <c r="M215" s="33">
        <v>0.71111111111111114</v>
      </c>
      <c r="N215" s="33">
        <v>0</v>
      </c>
      <c r="O215" s="33">
        <v>8.9360513822954474E-3</v>
      </c>
      <c r="P215" s="33">
        <v>5.5111111111111111</v>
      </c>
      <c r="Q215" s="33">
        <v>11.942</v>
      </c>
      <c r="R215" s="33">
        <v>0.21932141859815696</v>
      </c>
      <c r="S215" s="33">
        <v>1.5610000000000002</v>
      </c>
      <c r="T215" s="33">
        <v>4.6043333333333338</v>
      </c>
      <c r="U215" s="33">
        <v>0</v>
      </c>
      <c r="V215" s="33">
        <v>7.7475565484501532E-2</v>
      </c>
      <c r="W215" s="33">
        <v>1.012</v>
      </c>
      <c r="X215" s="33">
        <v>5.333333333333333</v>
      </c>
      <c r="Y215" s="33">
        <v>0</v>
      </c>
      <c r="Z215" s="33">
        <v>7.9737503490645054E-2</v>
      </c>
      <c r="AA215" s="33">
        <v>0</v>
      </c>
      <c r="AB215" s="33">
        <v>0</v>
      </c>
      <c r="AC215" s="33">
        <v>0</v>
      </c>
      <c r="AD215" s="33">
        <v>0</v>
      </c>
      <c r="AE215" s="33">
        <v>0</v>
      </c>
      <c r="AF215" s="33">
        <v>0</v>
      </c>
      <c r="AG215" s="33">
        <v>0</v>
      </c>
      <c r="AH215" t="s">
        <v>6</v>
      </c>
      <c r="AI215" s="34">
        <v>5</v>
      </c>
    </row>
    <row r="216" spans="1:35" x14ac:dyDescent="0.25">
      <c r="A216" t="s">
        <v>2364</v>
      </c>
      <c r="B216" t="s">
        <v>1778</v>
      </c>
      <c r="C216" t="s">
        <v>2075</v>
      </c>
      <c r="D216" t="s">
        <v>2309</v>
      </c>
      <c r="E216" s="33">
        <v>70.444444444444443</v>
      </c>
      <c r="F216" s="33">
        <v>5.6</v>
      </c>
      <c r="G216" s="33">
        <v>0.25555555555555554</v>
      </c>
      <c r="H216" s="33">
        <v>0.22222222222222221</v>
      </c>
      <c r="I216" s="33">
        <v>3.6222222222222222</v>
      </c>
      <c r="J216" s="33">
        <v>0</v>
      </c>
      <c r="K216" s="33">
        <v>0</v>
      </c>
      <c r="L216" s="33">
        <v>4.3135555555555545</v>
      </c>
      <c r="M216" s="33">
        <v>0</v>
      </c>
      <c r="N216" s="33">
        <v>10.844444444444445</v>
      </c>
      <c r="O216" s="33">
        <v>0.15394321766561514</v>
      </c>
      <c r="P216" s="33">
        <v>0</v>
      </c>
      <c r="Q216" s="33">
        <v>9.9622222222222234</v>
      </c>
      <c r="R216" s="33">
        <v>0.14141955835962147</v>
      </c>
      <c r="S216" s="33">
        <v>2.5566666666666662</v>
      </c>
      <c r="T216" s="33">
        <v>6.4708888888888891</v>
      </c>
      <c r="U216" s="33">
        <v>0</v>
      </c>
      <c r="V216" s="33">
        <v>0.12815141955835962</v>
      </c>
      <c r="W216" s="33">
        <v>1.6547777777777779</v>
      </c>
      <c r="X216" s="33">
        <v>11.007111111111112</v>
      </c>
      <c r="Y216" s="33">
        <v>0</v>
      </c>
      <c r="Z216" s="33">
        <v>0.17974290220820191</v>
      </c>
      <c r="AA216" s="33">
        <v>0</v>
      </c>
      <c r="AB216" s="33">
        <v>0</v>
      </c>
      <c r="AC216" s="33">
        <v>0</v>
      </c>
      <c r="AD216" s="33">
        <v>0</v>
      </c>
      <c r="AE216" s="33">
        <v>8.9888888888888889</v>
      </c>
      <c r="AF216" s="33">
        <v>0</v>
      </c>
      <c r="AG216" s="33">
        <v>0</v>
      </c>
      <c r="AH216" t="s">
        <v>837</v>
      </c>
      <c r="AI216" s="34">
        <v>5</v>
      </c>
    </row>
    <row r="217" spans="1:35" x14ac:dyDescent="0.25">
      <c r="A217" t="s">
        <v>2364</v>
      </c>
      <c r="B217" t="s">
        <v>1839</v>
      </c>
      <c r="C217" t="s">
        <v>1898</v>
      </c>
      <c r="D217" t="s">
        <v>2264</v>
      </c>
      <c r="E217" s="33">
        <v>47.8</v>
      </c>
      <c r="F217" s="33">
        <v>6.3444444444444441</v>
      </c>
      <c r="G217" s="33">
        <v>0.51111111111111107</v>
      </c>
      <c r="H217" s="33">
        <v>0.23333333333333334</v>
      </c>
      <c r="I217" s="33">
        <v>2.7555555555555555</v>
      </c>
      <c r="J217" s="33">
        <v>2.9555555555555557</v>
      </c>
      <c r="K217" s="33">
        <v>0</v>
      </c>
      <c r="L217" s="33">
        <v>5.3282222222222213</v>
      </c>
      <c r="M217" s="33">
        <v>14.561111111111112</v>
      </c>
      <c r="N217" s="33">
        <v>0</v>
      </c>
      <c r="O217" s="33">
        <v>0.30462575546257559</v>
      </c>
      <c r="P217" s="33">
        <v>0</v>
      </c>
      <c r="Q217" s="33">
        <v>10.180555555555555</v>
      </c>
      <c r="R217" s="33">
        <v>0.21298233379823339</v>
      </c>
      <c r="S217" s="33">
        <v>7.0480000000000027</v>
      </c>
      <c r="T217" s="33">
        <v>13.466888888888878</v>
      </c>
      <c r="U217" s="33">
        <v>0</v>
      </c>
      <c r="V217" s="33">
        <v>0.42918177591817741</v>
      </c>
      <c r="W217" s="33">
        <v>5.8830000000000027</v>
      </c>
      <c r="X217" s="33">
        <v>13.351333333333333</v>
      </c>
      <c r="Y217" s="33">
        <v>0</v>
      </c>
      <c r="Z217" s="33">
        <v>0.40239191073919112</v>
      </c>
      <c r="AA217" s="33">
        <v>0</v>
      </c>
      <c r="AB217" s="33">
        <v>0</v>
      </c>
      <c r="AC217" s="33">
        <v>0</v>
      </c>
      <c r="AD217" s="33">
        <v>0</v>
      </c>
      <c r="AE217" s="33">
        <v>0</v>
      </c>
      <c r="AF217" s="33">
        <v>0</v>
      </c>
      <c r="AG217" s="33">
        <v>0.16666666666666666</v>
      </c>
      <c r="AH217" t="s">
        <v>898</v>
      </c>
      <c r="AI217" s="34">
        <v>5</v>
      </c>
    </row>
    <row r="218" spans="1:35" x14ac:dyDescent="0.25">
      <c r="A218" t="s">
        <v>2364</v>
      </c>
      <c r="B218" t="s">
        <v>1706</v>
      </c>
      <c r="C218" t="s">
        <v>2151</v>
      </c>
      <c r="D218" t="s">
        <v>2295</v>
      </c>
      <c r="E218" s="33">
        <v>42.288888888888891</v>
      </c>
      <c r="F218" s="33">
        <v>5.6</v>
      </c>
      <c r="G218" s="33">
        <v>0.41111111111111109</v>
      </c>
      <c r="H218" s="33">
        <v>0</v>
      </c>
      <c r="I218" s="33">
        <v>1.4666666666666666</v>
      </c>
      <c r="J218" s="33">
        <v>0</v>
      </c>
      <c r="K218" s="33">
        <v>0</v>
      </c>
      <c r="L218" s="33">
        <v>4.1312222222222221</v>
      </c>
      <c r="M218" s="33">
        <v>5.333333333333333</v>
      </c>
      <c r="N218" s="33">
        <v>0.25277777777777777</v>
      </c>
      <c r="O218" s="33">
        <v>0.13209406200735677</v>
      </c>
      <c r="P218" s="33">
        <v>4.4833333333333334</v>
      </c>
      <c r="Q218" s="33">
        <v>13.279444444444445</v>
      </c>
      <c r="R218" s="33">
        <v>0.42003415659485022</v>
      </c>
      <c r="S218" s="33">
        <v>2.5377777777777784</v>
      </c>
      <c r="T218" s="33">
        <v>12.070666666666671</v>
      </c>
      <c r="U218" s="33">
        <v>0</v>
      </c>
      <c r="V218" s="33">
        <v>0.34544403573305316</v>
      </c>
      <c r="W218" s="33">
        <v>4.6364444444444439</v>
      </c>
      <c r="X218" s="33">
        <v>7.5824444444444463</v>
      </c>
      <c r="Y218" s="33">
        <v>0</v>
      </c>
      <c r="Z218" s="33">
        <v>0.28893851812926963</v>
      </c>
      <c r="AA218" s="33">
        <v>0</v>
      </c>
      <c r="AB218" s="33">
        <v>0</v>
      </c>
      <c r="AC218" s="33">
        <v>0</v>
      </c>
      <c r="AD218" s="33">
        <v>0</v>
      </c>
      <c r="AE218" s="33">
        <v>0</v>
      </c>
      <c r="AF218" s="33">
        <v>0</v>
      </c>
      <c r="AG218" s="33">
        <v>0</v>
      </c>
      <c r="AH218" t="s">
        <v>764</v>
      </c>
      <c r="AI218" s="34">
        <v>5</v>
      </c>
    </row>
    <row r="219" spans="1:35" x14ac:dyDescent="0.25">
      <c r="A219" t="s">
        <v>2364</v>
      </c>
      <c r="B219" t="s">
        <v>1227</v>
      </c>
      <c r="C219" t="s">
        <v>2101</v>
      </c>
      <c r="D219" t="s">
        <v>2277</v>
      </c>
      <c r="E219" s="33">
        <v>50.788888888888891</v>
      </c>
      <c r="F219" s="33">
        <v>0</v>
      </c>
      <c r="G219" s="33">
        <v>0</v>
      </c>
      <c r="H219" s="33">
        <v>0</v>
      </c>
      <c r="I219" s="33">
        <v>0</v>
      </c>
      <c r="J219" s="33">
        <v>0</v>
      </c>
      <c r="K219" s="33">
        <v>0</v>
      </c>
      <c r="L219" s="33">
        <v>2.4444444444444446</v>
      </c>
      <c r="M219" s="33">
        <v>0</v>
      </c>
      <c r="N219" s="33">
        <v>4.8444444444444441</v>
      </c>
      <c r="O219" s="33">
        <v>9.5383942244585421E-2</v>
      </c>
      <c r="P219" s="33">
        <v>5.4222222222222225</v>
      </c>
      <c r="Q219" s="33">
        <v>4.7524444444444445</v>
      </c>
      <c r="R219" s="33">
        <v>0.20033253117479763</v>
      </c>
      <c r="S219" s="33">
        <v>2.7431111111111117</v>
      </c>
      <c r="T219" s="33">
        <v>3.960777777777778</v>
      </c>
      <c r="U219" s="33">
        <v>0</v>
      </c>
      <c r="V219" s="33">
        <v>0.13199518704878582</v>
      </c>
      <c r="W219" s="33">
        <v>3.3563333333333327</v>
      </c>
      <c r="X219" s="33">
        <v>6.7911111111111131</v>
      </c>
      <c r="Y219" s="33">
        <v>0</v>
      </c>
      <c r="Z219" s="33">
        <v>0.19979654342594619</v>
      </c>
      <c r="AA219" s="33">
        <v>0</v>
      </c>
      <c r="AB219" s="33">
        <v>0</v>
      </c>
      <c r="AC219" s="33">
        <v>0</v>
      </c>
      <c r="AD219" s="33">
        <v>0</v>
      </c>
      <c r="AE219" s="33">
        <v>0</v>
      </c>
      <c r="AF219" s="33">
        <v>0</v>
      </c>
      <c r="AG219" s="33">
        <v>0</v>
      </c>
      <c r="AH219" t="s">
        <v>276</v>
      </c>
      <c r="AI219" s="34">
        <v>5</v>
      </c>
    </row>
    <row r="220" spans="1:35" x14ac:dyDescent="0.25">
      <c r="A220" t="s">
        <v>2364</v>
      </c>
      <c r="B220" t="s">
        <v>1096</v>
      </c>
      <c r="C220" t="s">
        <v>2074</v>
      </c>
      <c r="D220" t="s">
        <v>2313</v>
      </c>
      <c r="E220" s="33">
        <v>90.911111111111111</v>
      </c>
      <c r="F220" s="33">
        <v>2.2222222222222223</v>
      </c>
      <c r="G220" s="33">
        <v>1.0666666666666667</v>
      </c>
      <c r="H220" s="33">
        <v>0</v>
      </c>
      <c r="I220" s="33">
        <v>2.3111111111111109</v>
      </c>
      <c r="J220" s="33">
        <v>0</v>
      </c>
      <c r="K220" s="33">
        <v>0.26666666666666666</v>
      </c>
      <c r="L220" s="33">
        <v>6.2061111111111122</v>
      </c>
      <c r="M220" s="33">
        <v>0</v>
      </c>
      <c r="N220" s="33">
        <v>6.2864444444444443</v>
      </c>
      <c r="O220" s="33">
        <v>6.9149352236616959E-2</v>
      </c>
      <c r="P220" s="33">
        <v>6.2302222222222223</v>
      </c>
      <c r="Q220" s="33">
        <v>15.482333333333331</v>
      </c>
      <c r="R220" s="33">
        <v>0.23883280371547297</v>
      </c>
      <c r="S220" s="33">
        <v>2.2594444444444446</v>
      </c>
      <c r="T220" s="33">
        <v>6.3003333333333345</v>
      </c>
      <c r="U220" s="33">
        <v>0</v>
      </c>
      <c r="V220" s="33">
        <v>9.4155463211928636E-2</v>
      </c>
      <c r="W220" s="33">
        <v>1.1044444444444446</v>
      </c>
      <c r="X220" s="33">
        <v>11.197333333333335</v>
      </c>
      <c r="Y220" s="33">
        <v>0</v>
      </c>
      <c r="Z220" s="33">
        <v>0.135316548521144</v>
      </c>
      <c r="AA220" s="33">
        <v>0</v>
      </c>
      <c r="AB220" s="33">
        <v>0</v>
      </c>
      <c r="AC220" s="33">
        <v>0</v>
      </c>
      <c r="AD220" s="33">
        <v>0</v>
      </c>
      <c r="AE220" s="33">
        <v>0</v>
      </c>
      <c r="AF220" s="33">
        <v>0</v>
      </c>
      <c r="AG220" s="33">
        <v>0.66666666666666663</v>
      </c>
      <c r="AH220" t="s">
        <v>142</v>
      </c>
      <c r="AI220" s="34">
        <v>5</v>
      </c>
    </row>
    <row r="221" spans="1:35" x14ac:dyDescent="0.25">
      <c r="A221" t="s">
        <v>2364</v>
      </c>
      <c r="B221" t="s">
        <v>1612</v>
      </c>
      <c r="C221" t="s">
        <v>2198</v>
      </c>
      <c r="D221" t="s">
        <v>2313</v>
      </c>
      <c r="E221" s="33">
        <v>58.355555555555554</v>
      </c>
      <c r="F221" s="33">
        <v>5.7777777777777777</v>
      </c>
      <c r="G221" s="33">
        <v>0.28888888888888886</v>
      </c>
      <c r="H221" s="33">
        <v>0</v>
      </c>
      <c r="I221" s="33">
        <v>0</v>
      </c>
      <c r="J221" s="33">
        <v>8.8888888888888892E-2</v>
      </c>
      <c r="K221" s="33">
        <v>0.61111111111111116</v>
      </c>
      <c r="L221" s="33">
        <v>7.2998888888888889</v>
      </c>
      <c r="M221" s="33">
        <v>0</v>
      </c>
      <c r="N221" s="33">
        <v>5.862444444444443</v>
      </c>
      <c r="O221" s="33">
        <v>0.10046077684691544</v>
      </c>
      <c r="P221" s="33">
        <v>6.1165555555555571</v>
      </c>
      <c r="Q221" s="33">
        <v>5.8432222222222236</v>
      </c>
      <c r="R221" s="33">
        <v>0.20494668697639001</v>
      </c>
      <c r="S221" s="33">
        <v>0.76922222222222225</v>
      </c>
      <c r="T221" s="33">
        <v>3.5108888888888892</v>
      </c>
      <c r="U221" s="33">
        <v>0</v>
      </c>
      <c r="V221" s="33">
        <v>7.3345392231530845E-2</v>
      </c>
      <c r="W221" s="33">
        <v>0.96844444444444444</v>
      </c>
      <c r="X221" s="33">
        <v>6.0105555555555563</v>
      </c>
      <c r="Y221" s="33">
        <v>0</v>
      </c>
      <c r="Z221" s="33">
        <v>0.11959444021325212</v>
      </c>
      <c r="AA221" s="33">
        <v>0</v>
      </c>
      <c r="AB221" s="33">
        <v>0</v>
      </c>
      <c r="AC221" s="33">
        <v>0</v>
      </c>
      <c r="AD221" s="33">
        <v>0</v>
      </c>
      <c r="AE221" s="33">
        <v>0</v>
      </c>
      <c r="AF221" s="33">
        <v>0</v>
      </c>
      <c r="AG221" s="33">
        <v>0.13333333333333333</v>
      </c>
      <c r="AH221" t="s">
        <v>669</v>
      </c>
      <c r="AI221" s="34">
        <v>5</v>
      </c>
    </row>
    <row r="222" spans="1:35" x14ac:dyDescent="0.25">
      <c r="A222" t="s">
        <v>2364</v>
      </c>
      <c r="B222" t="s">
        <v>1704</v>
      </c>
      <c r="C222" t="s">
        <v>2074</v>
      </c>
      <c r="D222" t="s">
        <v>2313</v>
      </c>
      <c r="E222" s="33">
        <v>74.12222222222222</v>
      </c>
      <c r="F222" s="33">
        <v>2.6666666666666665</v>
      </c>
      <c r="G222" s="33">
        <v>0.8666666666666667</v>
      </c>
      <c r="H222" s="33">
        <v>0</v>
      </c>
      <c r="I222" s="33">
        <v>0</v>
      </c>
      <c r="J222" s="33">
        <v>0</v>
      </c>
      <c r="K222" s="33">
        <v>2.6222222222222222</v>
      </c>
      <c r="L222" s="33">
        <v>3.3196666666666665</v>
      </c>
      <c r="M222" s="33">
        <v>0</v>
      </c>
      <c r="N222" s="33">
        <v>6.2177777777777772</v>
      </c>
      <c r="O222" s="33">
        <v>8.3885474441612942E-2</v>
      </c>
      <c r="P222" s="33">
        <v>6.0674444444444422</v>
      </c>
      <c r="Q222" s="33">
        <v>0</v>
      </c>
      <c r="R222" s="33">
        <v>8.1857292759706157E-2</v>
      </c>
      <c r="S222" s="33">
        <v>1.6956666666666669</v>
      </c>
      <c r="T222" s="33">
        <v>9.3637777777777771</v>
      </c>
      <c r="U222" s="33">
        <v>0</v>
      </c>
      <c r="V222" s="33">
        <v>0.14920551641433069</v>
      </c>
      <c r="W222" s="33">
        <v>2.2068888888888889</v>
      </c>
      <c r="X222" s="33">
        <v>11.334111111111115</v>
      </c>
      <c r="Y222" s="33">
        <v>0</v>
      </c>
      <c r="Z222" s="33">
        <v>0.18268475490930899</v>
      </c>
      <c r="AA222" s="33">
        <v>0</v>
      </c>
      <c r="AB222" s="33">
        <v>0</v>
      </c>
      <c r="AC222" s="33">
        <v>0</v>
      </c>
      <c r="AD222" s="33">
        <v>0</v>
      </c>
      <c r="AE222" s="33">
        <v>0</v>
      </c>
      <c r="AF222" s="33">
        <v>0</v>
      </c>
      <c r="AG222" s="33">
        <v>0</v>
      </c>
      <c r="AH222" t="s">
        <v>762</v>
      </c>
      <c r="AI222" s="34">
        <v>5</v>
      </c>
    </row>
    <row r="223" spans="1:35" x14ac:dyDescent="0.25">
      <c r="A223" t="s">
        <v>2364</v>
      </c>
      <c r="B223" t="s">
        <v>1298</v>
      </c>
      <c r="C223" t="s">
        <v>2133</v>
      </c>
      <c r="D223" t="s">
        <v>2320</v>
      </c>
      <c r="E223" s="33">
        <v>63.166666666666664</v>
      </c>
      <c r="F223" s="33">
        <v>5.7777777777777777</v>
      </c>
      <c r="G223" s="33">
        <v>0</v>
      </c>
      <c r="H223" s="33">
        <v>1.6666666666666666E-2</v>
      </c>
      <c r="I223" s="33">
        <v>0</v>
      </c>
      <c r="J223" s="33">
        <v>0</v>
      </c>
      <c r="K223" s="33">
        <v>0.67777777777777781</v>
      </c>
      <c r="L223" s="33">
        <v>7.5417777777777761</v>
      </c>
      <c r="M223" s="33">
        <v>0</v>
      </c>
      <c r="N223" s="33">
        <v>5.7888888888888888</v>
      </c>
      <c r="O223" s="33">
        <v>9.1644678979771327E-2</v>
      </c>
      <c r="P223" s="33">
        <v>5.5111111111111111</v>
      </c>
      <c r="Q223" s="33">
        <v>13.13388888888889</v>
      </c>
      <c r="R223" s="33">
        <v>0.29517150395778369</v>
      </c>
      <c r="S223" s="33">
        <v>0.88788888888888873</v>
      </c>
      <c r="T223" s="33">
        <v>7.0610000000000017</v>
      </c>
      <c r="U223" s="33">
        <v>0</v>
      </c>
      <c r="V223" s="33">
        <v>0.12583992963940197</v>
      </c>
      <c r="W223" s="33">
        <v>3.5648888888888894</v>
      </c>
      <c r="X223" s="33">
        <v>6.4480000000000004</v>
      </c>
      <c r="Y223" s="33">
        <v>0</v>
      </c>
      <c r="Z223" s="33">
        <v>0.15851539138082676</v>
      </c>
      <c r="AA223" s="33">
        <v>0</v>
      </c>
      <c r="AB223" s="33">
        <v>0</v>
      </c>
      <c r="AC223" s="33">
        <v>0</v>
      </c>
      <c r="AD223" s="33">
        <v>0</v>
      </c>
      <c r="AE223" s="33">
        <v>0</v>
      </c>
      <c r="AF223" s="33">
        <v>0</v>
      </c>
      <c r="AG223" s="33">
        <v>0.13333333333333333</v>
      </c>
      <c r="AH223" t="s">
        <v>348</v>
      </c>
      <c r="AI223" s="34">
        <v>5</v>
      </c>
    </row>
    <row r="224" spans="1:35" x14ac:dyDescent="0.25">
      <c r="A224" t="s">
        <v>2364</v>
      </c>
      <c r="B224" t="s">
        <v>1793</v>
      </c>
      <c r="C224" t="s">
        <v>2074</v>
      </c>
      <c r="D224" t="s">
        <v>2313</v>
      </c>
      <c r="E224" s="33">
        <v>16.822222222222223</v>
      </c>
      <c r="F224" s="33">
        <v>0</v>
      </c>
      <c r="G224" s="33">
        <v>0.57777777777777772</v>
      </c>
      <c r="H224" s="33">
        <v>0</v>
      </c>
      <c r="I224" s="33">
        <v>0</v>
      </c>
      <c r="J224" s="33">
        <v>0</v>
      </c>
      <c r="K224" s="33">
        <v>0.55555555555555558</v>
      </c>
      <c r="L224" s="33">
        <v>3.3753333333333329</v>
      </c>
      <c r="M224" s="33">
        <v>0</v>
      </c>
      <c r="N224" s="33">
        <v>0</v>
      </c>
      <c r="O224" s="33">
        <v>0</v>
      </c>
      <c r="P224" s="33">
        <v>0</v>
      </c>
      <c r="Q224" s="33">
        <v>0</v>
      </c>
      <c r="R224" s="33">
        <v>0</v>
      </c>
      <c r="S224" s="33">
        <v>2.1923333333333335</v>
      </c>
      <c r="T224" s="33">
        <v>8.8592222222222219</v>
      </c>
      <c r="U224" s="33">
        <v>0</v>
      </c>
      <c r="V224" s="33">
        <v>0.65696169088507261</v>
      </c>
      <c r="W224" s="33">
        <v>1.8598888888888891</v>
      </c>
      <c r="X224" s="33">
        <v>11.025555555555556</v>
      </c>
      <c r="Y224" s="33">
        <v>0</v>
      </c>
      <c r="Z224" s="33">
        <v>0.76597754293262887</v>
      </c>
      <c r="AA224" s="33">
        <v>0</v>
      </c>
      <c r="AB224" s="33">
        <v>0</v>
      </c>
      <c r="AC224" s="33">
        <v>0</v>
      </c>
      <c r="AD224" s="33">
        <v>0</v>
      </c>
      <c r="AE224" s="33">
        <v>0</v>
      </c>
      <c r="AF224" s="33">
        <v>0</v>
      </c>
      <c r="AG224" s="33">
        <v>0</v>
      </c>
      <c r="AH224" t="s">
        <v>852</v>
      </c>
      <c r="AI224" s="34">
        <v>5</v>
      </c>
    </row>
    <row r="225" spans="1:35" x14ac:dyDescent="0.25">
      <c r="A225" t="s">
        <v>2364</v>
      </c>
      <c r="B225" t="s">
        <v>1668</v>
      </c>
      <c r="C225" t="s">
        <v>2074</v>
      </c>
      <c r="D225" t="s">
        <v>2313</v>
      </c>
      <c r="E225" s="33">
        <v>60.444444444444443</v>
      </c>
      <c r="F225" s="33">
        <v>5.6888888888888891</v>
      </c>
      <c r="G225" s="33">
        <v>0</v>
      </c>
      <c r="H225" s="33">
        <v>0</v>
      </c>
      <c r="I225" s="33">
        <v>0</v>
      </c>
      <c r="J225" s="33">
        <v>0</v>
      </c>
      <c r="K225" s="33">
        <v>0.5444444444444444</v>
      </c>
      <c r="L225" s="33">
        <v>5.7734444444444435</v>
      </c>
      <c r="M225" s="33">
        <v>0</v>
      </c>
      <c r="N225" s="33">
        <v>11.195000000000004</v>
      </c>
      <c r="O225" s="33">
        <v>0.18521139705882358</v>
      </c>
      <c r="P225" s="33">
        <v>5.9567777777777779</v>
      </c>
      <c r="Q225" s="33">
        <v>5.955444444444443</v>
      </c>
      <c r="R225" s="33">
        <v>0.19707720588235292</v>
      </c>
      <c r="S225" s="33">
        <v>1.8241111111111112</v>
      </c>
      <c r="T225" s="33">
        <v>5.9061111111111106</v>
      </c>
      <c r="U225" s="33">
        <v>0</v>
      </c>
      <c r="V225" s="33">
        <v>0.12788970588235293</v>
      </c>
      <c r="W225" s="33">
        <v>1.4755555555555557</v>
      </c>
      <c r="X225" s="33">
        <v>8.5169999999999995</v>
      </c>
      <c r="Y225" s="33">
        <v>0</v>
      </c>
      <c r="Z225" s="33">
        <v>0.16531801470588234</v>
      </c>
      <c r="AA225" s="33">
        <v>0</v>
      </c>
      <c r="AB225" s="33">
        <v>0</v>
      </c>
      <c r="AC225" s="33">
        <v>0</v>
      </c>
      <c r="AD225" s="33">
        <v>0</v>
      </c>
      <c r="AE225" s="33">
        <v>0</v>
      </c>
      <c r="AF225" s="33">
        <v>0</v>
      </c>
      <c r="AG225" s="33">
        <v>0</v>
      </c>
      <c r="AH225" t="s">
        <v>726</v>
      </c>
      <c r="AI225" s="34">
        <v>5</v>
      </c>
    </row>
    <row r="226" spans="1:35" x14ac:dyDescent="0.25">
      <c r="A226" t="s">
        <v>2364</v>
      </c>
      <c r="B226" t="s">
        <v>1388</v>
      </c>
      <c r="C226" t="s">
        <v>2050</v>
      </c>
      <c r="D226" t="s">
        <v>2295</v>
      </c>
      <c r="E226" s="33">
        <v>84.333333333333329</v>
      </c>
      <c r="F226" s="33">
        <v>7.1111111111111107</v>
      </c>
      <c r="G226" s="33">
        <v>0</v>
      </c>
      <c r="H226" s="33">
        <v>0</v>
      </c>
      <c r="I226" s="33">
        <v>0</v>
      </c>
      <c r="J226" s="33">
        <v>0</v>
      </c>
      <c r="K226" s="33">
        <v>0</v>
      </c>
      <c r="L226" s="33">
        <v>2.8565555555555551</v>
      </c>
      <c r="M226" s="33">
        <v>5.6888888888888891</v>
      </c>
      <c r="N226" s="33">
        <v>0</v>
      </c>
      <c r="O226" s="33">
        <v>6.745718050065877E-2</v>
      </c>
      <c r="P226" s="33">
        <v>4.3555555555555552</v>
      </c>
      <c r="Q226" s="33">
        <v>0</v>
      </c>
      <c r="R226" s="33">
        <v>5.164690382081686E-2</v>
      </c>
      <c r="S226" s="33">
        <v>1.3697777777777775</v>
      </c>
      <c r="T226" s="33">
        <v>11.40377777777778</v>
      </c>
      <c r="U226" s="33">
        <v>0</v>
      </c>
      <c r="V226" s="33">
        <v>0.15146508563899871</v>
      </c>
      <c r="W226" s="33">
        <v>3.5473333333333339</v>
      </c>
      <c r="X226" s="33">
        <v>8.2880000000000038</v>
      </c>
      <c r="Y226" s="33">
        <v>0</v>
      </c>
      <c r="Z226" s="33">
        <v>0.14033992094861666</v>
      </c>
      <c r="AA226" s="33">
        <v>0</v>
      </c>
      <c r="AB226" s="33">
        <v>0</v>
      </c>
      <c r="AC226" s="33">
        <v>0</v>
      </c>
      <c r="AD226" s="33">
        <v>0</v>
      </c>
      <c r="AE226" s="33">
        <v>0</v>
      </c>
      <c r="AF226" s="33">
        <v>0</v>
      </c>
      <c r="AG226" s="33">
        <v>0</v>
      </c>
      <c r="AH226" t="s">
        <v>440</v>
      </c>
      <c r="AI226" s="34">
        <v>5</v>
      </c>
    </row>
    <row r="227" spans="1:35" x14ac:dyDescent="0.25">
      <c r="A227" t="s">
        <v>2364</v>
      </c>
      <c r="B227" t="s">
        <v>1556</v>
      </c>
      <c r="C227" t="s">
        <v>2191</v>
      </c>
      <c r="D227" t="s">
        <v>2241</v>
      </c>
      <c r="E227" s="33">
        <v>70.86666666666666</v>
      </c>
      <c r="F227" s="33">
        <v>5.333333333333333</v>
      </c>
      <c r="G227" s="33">
        <v>0</v>
      </c>
      <c r="H227" s="33">
        <v>0</v>
      </c>
      <c r="I227" s="33">
        <v>0</v>
      </c>
      <c r="J227" s="33">
        <v>0</v>
      </c>
      <c r="K227" s="33">
        <v>0</v>
      </c>
      <c r="L227" s="33">
        <v>3.5678888888888891</v>
      </c>
      <c r="M227" s="33">
        <v>0</v>
      </c>
      <c r="N227" s="33">
        <v>5.6</v>
      </c>
      <c r="O227" s="33">
        <v>7.9021636876763876E-2</v>
      </c>
      <c r="P227" s="33">
        <v>2.9298888888888888</v>
      </c>
      <c r="Q227" s="33">
        <v>0.72855555555555562</v>
      </c>
      <c r="R227" s="33">
        <v>5.1624333646911255E-2</v>
      </c>
      <c r="S227" s="33">
        <v>1.5281111111111112</v>
      </c>
      <c r="T227" s="33">
        <v>5.8318888888888862</v>
      </c>
      <c r="U227" s="33">
        <v>0</v>
      </c>
      <c r="V227" s="33">
        <v>0.10385700846660392</v>
      </c>
      <c r="W227" s="33">
        <v>1.5656666666666665</v>
      </c>
      <c r="X227" s="33">
        <v>8.9846666666666621</v>
      </c>
      <c r="Y227" s="33">
        <v>0</v>
      </c>
      <c r="Z227" s="33">
        <v>0.14887582314205075</v>
      </c>
      <c r="AA227" s="33">
        <v>0</v>
      </c>
      <c r="AB227" s="33">
        <v>0</v>
      </c>
      <c r="AC227" s="33">
        <v>0</v>
      </c>
      <c r="AD227" s="33">
        <v>0</v>
      </c>
      <c r="AE227" s="33">
        <v>0</v>
      </c>
      <c r="AF227" s="33">
        <v>0</v>
      </c>
      <c r="AG227" s="33">
        <v>0</v>
      </c>
      <c r="AH227" t="s">
        <v>612</v>
      </c>
      <c r="AI227" s="34">
        <v>5</v>
      </c>
    </row>
    <row r="228" spans="1:35" x14ac:dyDescent="0.25">
      <c r="A228" t="s">
        <v>2364</v>
      </c>
      <c r="B228" t="s">
        <v>1703</v>
      </c>
      <c r="C228" t="s">
        <v>2214</v>
      </c>
      <c r="D228" t="s">
        <v>2320</v>
      </c>
      <c r="E228" s="33">
        <v>65.888888888888886</v>
      </c>
      <c r="F228" s="33">
        <v>5.7777777777777777</v>
      </c>
      <c r="G228" s="33">
        <v>0</v>
      </c>
      <c r="H228" s="33">
        <v>0</v>
      </c>
      <c r="I228" s="33">
        <v>0</v>
      </c>
      <c r="J228" s="33">
        <v>0</v>
      </c>
      <c r="K228" s="33">
        <v>4.333333333333333</v>
      </c>
      <c r="L228" s="33">
        <v>10.222222222222221</v>
      </c>
      <c r="M228" s="33">
        <v>0</v>
      </c>
      <c r="N228" s="33">
        <v>5.1555555555555559</v>
      </c>
      <c r="O228" s="33">
        <v>7.8246205733558186E-2</v>
      </c>
      <c r="P228" s="33">
        <v>5.7777777777777777</v>
      </c>
      <c r="Q228" s="33">
        <v>11.274222222222223</v>
      </c>
      <c r="R228" s="33">
        <v>0.25879932546374368</v>
      </c>
      <c r="S228" s="33">
        <v>4.4995555555555562</v>
      </c>
      <c r="T228" s="33">
        <v>9.2264444444444464</v>
      </c>
      <c r="U228" s="33">
        <v>0</v>
      </c>
      <c r="V228" s="33">
        <v>0.20832040472175384</v>
      </c>
      <c r="W228" s="33">
        <v>3.0822222222222226</v>
      </c>
      <c r="X228" s="33">
        <v>10.869555555555554</v>
      </c>
      <c r="Y228" s="33">
        <v>0</v>
      </c>
      <c r="Z228" s="33">
        <v>0.21174704890387858</v>
      </c>
      <c r="AA228" s="33">
        <v>0</v>
      </c>
      <c r="AB228" s="33">
        <v>0</v>
      </c>
      <c r="AC228" s="33">
        <v>0</v>
      </c>
      <c r="AD228" s="33">
        <v>0</v>
      </c>
      <c r="AE228" s="33">
        <v>0</v>
      </c>
      <c r="AF228" s="33">
        <v>0</v>
      </c>
      <c r="AG228" s="33">
        <v>4.4444444444444446E-2</v>
      </c>
      <c r="AH228" t="s">
        <v>761</v>
      </c>
      <c r="AI228" s="34">
        <v>5</v>
      </c>
    </row>
    <row r="229" spans="1:35" x14ac:dyDescent="0.25">
      <c r="A229" t="s">
        <v>2364</v>
      </c>
      <c r="B229" t="s">
        <v>1160</v>
      </c>
      <c r="C229" t="s">
        <v>1975</v>
      </c>
      <c r="D229" t="s">
        <v>2287</v>
      </c>
      <c r="E229" s="33">
        <v>69.066666666666663</v>
      </c>
      <c r="F229" s="33">
        <v>5.6888888888888891</v>
      </c>
      <c r="G229" s="33">
        <v>0</v>
      </c>
      <c r="H229" s="33">
        <v>0</v>
      </c>
      <c r="I229" s="33">
        <v>5.6</v>
      </c>
      <c r="J229" s="33">
        <v>0</v>
      </c>
      <c r="K229" s="33">
        <v>0</v>
      </c>
      <c r="L229" s="33">
        <v>4.3849999999999998</v>
      </c>
      <c r="M229" s="33">
        <v>5.6444444444444448</v>
      </c>
      <c r="N229" s="33">
        <v>0</v>
      </c>
      <c r="O229" s="33">
        <v>8.1724581724581732E-2</v>
      </c>
      <c r="P229" s="33">
        <v>3.6444444444444444</v>
      </c>
      <c r="Q229" s="33">
        <v>3.5333333333333332</v>
      </c>
      <c r="R229" s="33">
        <v>0.10392535392535392</v>
      </c>
      <c r="S229" s="33">
        <v>12.5</v>
      </c>
      <c r="T229" s="33">
        <v>0</v>
      </c>
      <c r="U229" s="33">
        <v>0</v>
      </c>
      <c r="V229" s="33">
        <v>0.18098455598455598</v>
      </c>
      <c r="W229" s="33">
        <v>0.8305555555555556</v>
      </c>
      <c r="X229" s="33">
        <v>6.125</v>
      </c>
      <c r="Y229" s="33">
        <v>0</v>
      </c>
      <c r="Z229" s="33">
        <v>0.10070785070785071</v>
      </c>
      <c r="AA229" s="33">
        <v>0</v>
      </c>
      <c r="AB229" s="33">
        <v>0</v>
      </c>
      <c r="AC229" s="33">
        <v>0</v>
      </c>
      <c r="AD229" s="33">
        <v>0</v>
      </c>
      <c r="AE229" s="33">
        <v>0</v>
      </c>
      <c r="AF229" s="33">
        <v>0</v>
      </c>
      <c r="AG229" s="33">
        <v>0</v>
      </c>
      <c r="AH229" t="s">
        <v>207</v>
      </c>
      <c r="AI229" s="34">
        <v>5</v>
      </c>
    </row>
    <row r="230" spans="1:35" x14ac:dyDescent="0.25">
      <c r="A230" t="s">
        <v>2364</v>
      </c>
      <c r="B230" t="s">
        <v>1312</v>
      </c>
      <c r="C230" t="s">
        <v>1930</v>
      </c>
      <c r="D230" t="s">
        <v>2241</v>
      </c>
      <c r="E230" s="33">
        <v>46.666666666666664</v>
      </c>
      <c r="F230" s="33">
        <v>3.6888888888888891</v>
      </c>
      <c r="G230" s="33">
        <v>0.28888888888888886</v>
      </c>
      <c r="H230" s="33">
        <v>0</v>
      </c>
      <c r="I230" s="33">
        <v>0.92222222222222228</v>
      </c>
      <c r="J230" s="33">
        <v>0</v>
      </c>
      <c r="K230" s="33">
        <v>0</v>
      </c>
      <c r="L230" s="33">
        <v>1.6667777777777784</v>
      </c>
      <c r="M230" s="33">
        <v>6.1333333333333337</v>
      </c>
      <c r="N230" s="33">
        <v>0</v>
      </c>
      <c r="O230" s="33">
        <v>0.13142857142857145</v>
      </c>
      <c r="P230" s="33">
        <v>0</v>
      </c>
      <c r="Q230" s="33">
        <v>0</v>
      </c>
      <c r="R230" s="33">
        <v>0</v>
      </c>
      <c r="S230" s="33">
        <v>4.1713333333333331</v>
      </c>
      <c r="T230" s="33">
        <v>2.4178888888888888</v>
      </c>
      <c r="U230" s="33">
        <v>0</v>
      </c>
      <c r="V230" s="33">
        <v>0.14119761904761904</v>
      </c>
      <c r="W230" s="33">
        <v>4.9951111111111093</v>
      </c>
      <c r="X230" s="33">
        <v>1.8205555555555555</v>
      </c>
      <c r="Y230" s="33">
        <v>0</v>
      </c>
      <c r="Z230" s="33">
        <v>0.14604999999999999</v>
      </c>
      <c r="AA230" s="33">
        <v>0</v>
      </c>
      <c r="AB230" s="33">
        <v>0</v>
      </c>
      <c r="AC230" s="33">
        <v>0</v>
      </c>
      <c r="AD230" s="33">
        <v>0</v>
      </c>
      <c r="AE230" s="33">
        <v>21.8</v>
      </c>
      <c r="AF230" s="33">
        <v>0</v>
      </c>
      <c r="AG230" s="33">
        <v>0</v>
      </c>
      <c r="AH230" t="s">
        <v>362</v>
      </c>
      <c r="AI230" s="34">
        <v>5</v>
      </c>
    </row>
    <row r="231" spans="1:35" x14ac:dyDescent="0.25">
      <c r="A231" t="s">
        <v>2364</v>
      </c>
      <c r="B231" t="s">
        <v>1352</v>
      </c>
      <c r="C231" t="s">
        <v>2151</v>
      </c>
      <c r="D231" t="s">
        <v>2295</v>
      </c>
      <c r="E231" s="33">
        <v>108.66666666666667</v>
      </c>
      <c r="F231" s="33">
        <v>5.5111111111111111</v>
      </c>
      <c r="G231" s="33">
        <v>0.8666666666666667</v>
      </c>
      <c r="H231" s="33">
        <v>0.71111111111111114</v>
      </c>
      <c r="I231" s="33">
        <v>5.6888888888888891</v>
      </c>
      <c r="J231" s="33">
        <v>0</v>
      </c>
      <c r="K231" s="33">
        <v>0</v>
      </c>
      <c r="L231" s="33">
        <v>7.9081111111111113</v>
      </c>
      <c r="M231" s="33">
        <v>3.4666666666666668</v>
      </c>
      <c r="N231" s="33">
        <v>0</v>
      </c>
      <c r="O231" s="33">
        <v>3.1901840490797542E-2</v>
      </c>
      <c r="P231" s="33">
        <v>5.3250000000000002</v>
      </c>
      <c r="Q231" s="33">
        <v>9.7361111111111107</v>
      </c>
      <c r="R231" s="33">
        <v>0.13859918200408997</v>
      </c>
      <c r="S231" s="33">
        <v>6.2303333333333333</v>
      </c>
      <c r="T231" s="33">
        <v>5.9281111111111109</v>
      </c>
      <c r="U231" s="33">
        <v>0</v>
      </c>
      <c r="V231" s="33">
        <v>0.11188752556237219</v>
      </c>
      <c r="W231" s="33">
        <v>5.8608888888888888</v>
      </c>
      <c r="X231" s="33">
        <v>10.838000000000001</v>
      </c>
      <c r="Y231" s="33">
        <v>0</v>
      </c>
      <c r="Z231" s="33">
        <v>0.15367075664621677</v>
      </c>
      <c r="AA231" s="33">
        <v>0</v>
      </c>
      <c r="AB231" s="33">
        <v>0</v>
      </c>
      <c r="AC231" s="33">
        <v>0</v>
      </c>
      <c r="AD231" s="33">
        <v>0</v>
      </c>
      <c r="AE231" s="33">
        <v>6.6666666666666666E-2</v>
      </c>
      <c r="AF231" s="33">
        <v>0</v>
      </c>
      <c r="AG231" s="33">
        <v>0</v>
      </c>
      <c r="AH231" t="s">
        <v>403</v>
      </c>
      <c r="AI231" s="34">
        <v>5</v>
      </c>
    </row>
    <row r="232" spans="1:35" x14ac:dyDescent="0.25">
      <c r="A232" t="s">
        <v>2364</v>
      </c>
      <c r="B232" t="s">
        <v>1379</v>
      </c>
      <c r="C232" t="s">
        <v>2020</v>
      </c>
      <c r="D232" t="s">
        <v>2308</v>
      </c>
      <c r="E232" s="33">
        <v>48.177777777777777</v>
      </c>
      <c r="F232" s="33">
        <v>5.6</v>
      </c>
      <c r="G232" s="33">
        <v>0.16666666666666666</v>
      </c>
      <c r="H232" s="33">
        <v>0.29288888888888887</v>
      </c>
      <c r="I232" s="33">
        <v>2.3444444444444446</v>
      </c>
      <c r="J232" s="33">
        <v>0</v>
      </c>
      <c r="K232" s="33">
        <v>0</v>
      </c>
      <c r="L232" s="33">
        <v>1.1722222222222223</v>
      </c>
      <c r="M232" s="33">
        <v>0</v>
      </c>
      <c r="N232" s="33">
        <v>5.7472222222222218</v>
      </c>
      <c r="O232" s="33">
        <v>0.11929197416974169</v>
      </c>
      <c r="P232" s="33">
        <v>4.8888888888888893</v>
      </c>
      <c r="Q232" s="33">
        <v>3.1305555555555555</v>
      </c>
      <c r="R232" s="33">
        <v>0.16645525830258306</v>
      </c>
      <c r="S232" s="33">
        <v>5.7055555555555557</v>
      </c>
      <c r="T232" s="33">
        <v>1.288888888888889</v>
      </c>
      <c r="U232" s="33">
        <v>0</v>
      </c>
      <c r="V232" s="33">
        <v>0.145179889298893</v>
      </c>
      <c r="W232" s="33">
        <v>1.0194444444444444</v>
      </c>
      <c r="X232" s="33">
        <v>5.1472222222222221</v>
      </c>
      <c r="Y232" s="33">
        <v>0</v>
      </c>
      <c r="Z232" s="33">
        <v>0.12799815498154982</v>
      </c>
      <c r="AA232" s="33">
        <v>0</v>
      </c>
      <c r="AB232" s="33">
        <v>0</v>
      </c>
      <c r="AC232" s="33">
        <v>0</v>
      </c>
      <c r="AD232" s="33">
        <v>0</v>
      </c>
      <c r="AE232" s="33">
        <v>0</v>
      </c>
      <c r="AF232" s="33">
        <v>0</v>
      </c>
      <c r="AG232" s="33">
        <v>0</v>
      </c>
      <c r="AH232" t="s">
        <v>431</v>
      </c>
      <c r="AI232" s="34">
        <v>5</v>
      </c>
    </row>
    <row r="233" spans="1:35" x14ac:dyDescent="0.25">
      <c r="A233" t="s">
        <v>2364</v>
      </c>
      <c r="B233" t="s">
        <v>1266</v>
      </c>
      <c r="C233" t="s">
        <v>2025</v>
      </c>
      <c r="D233" t="s">
        <v>2269</v>
      </c>
      <c r="E233" s="33">
        <v>53.1</v>
      </c>
      <c r="F233" s="33">
        <v>0</v>
      </c>
      <c r="G233" s="33">
        <v>0.33333333333333331</v>
      </c>
      <c r="H233" s="33">
        <v>0</v>
      </c>
      <c r="I233" s="33">
        <v>0.96666666666666667</v>
      </c>
      <c r="J233" s="33">
        <v>0</v>
      </c>
      <c r="K233" s="33">
        <v>0.87777777777777777</v>
      </c>
      <c r="L233" s="33">
        <v>7.7307777777777789</v>
      </c>
      <c r="M233" s="33">
        <v>0</v>
      </c>
      <c r="N233" s="33">
        <v>0</v>
      </c>
      <c r="O233" s="33">
        <v>0</v>
      </c>
      <c r="P233" s="33">
        <v>0</v>
      </c>
      <c r="Q233" s="33">
        <v>0</v>
      </c>
      <c r="R233" s="33">
        <v>0</v>
      </c>
      <c r="S233" s="33">
        <v>1.3707777777777781</v>
      </c>
      <c r="T233" s="33">
        <v>42.030111111111097</v>
      </c>
      <c r="U233" s="33">
        <v>0</v>
      </c>
      <c r="V233" s="33">
        <v>0.81734254028039299</v>
      </c>
      <c r="W233" s="33">
        <v>1.7831111111111113</v>
      </c>
      <c r="X233" s="33">
        <v>15.578444444444443</v>
      </c>
      <c r="Y233" s="33">
        <v>0</v>
      </c>
      <c r="Z233" s="33">
        <v>0.32695961498221382</v>
      </c>
      <c r="AA233" s="33">
        <v>0</v>
      </c>
      <c r="AB233" s="33">
        <v>0</v>
      </c>
      <c r="AC233" s="33">
        <v>0</v>
      </c>
      <c r="AD233" s="33">
        <v>0</v>
      </c>
      <c r="AE233" s="33">
        <v>0</v>
      </c>
      <c r="AF233" s="33">
        <v>0</v>
      </c>
      <c r="AG233" s="33">
        <v>0</v>
      </c>
      <c r="AH233" t="s">
        <v>316</v>
      </c>
      <c r="AI233" s="34">
        <v>5</v>
      </c>
    </row>
    <row r="234" spans="1:35" x14ac:dyDescent="0.25">
      <c r="A234" t="s">
        <v>2364</v>
      </c>
      <c r="B234" t="s">
        <v>1110</v>
      </c>
      <c r="C234" t="s">
        <v>1918</v>
      </c>
      <c r="D234" t="s">
        <v>2301</v>
      </c>
      <c r="E234" s="33">
        <v>67.900000000000006</v>
      </c>
      <c r="F234" s="33">
        <v>11.377777777777778</v>
      </c>
      <c r="G234" s="33">
        <v>0.43333333333333335</v>
      </c>
      <c r="H234" s="33">
        <v>0.18333333333333332</v>
      </c>
      <c r="I234" s="33">
        <v>2.1111111111111112</v>
      </c>
      <c r="J234" s="33">
        <v>0</v>
      </c>
      <c r="K234" s="33">
        <v>0</v>
      </c>
      <c r="L234" s="33">
        <v>1.2292222222222222</v>
      </c>
      <c r="M234" s="33">
        <v>2.9377777777777769</v>
      </c>
      <c r="N234" s="33">
        <v>0</v>
      </c>
      <c r="O234" s="33">
        <v>4.3266241204385519E-2</v>
      </c>
      <c r="P234" s="33">
        <v>5.9</v>
      </c>
      <c r="Q234" s="33">
        <v>13.936111111111112</v>
      </c>
      <c r="R234" s="33">
        <v>0.29213712976599576</v>
      </c>
      <c r="S234" s="33">
        <v>3.5149999999999988</v>
      </c>
      <c r="T234" s="33">
        <v>11.830444444444444</v>
      </c>
      <c r="U234" s="33">
        <v>0</v>
      </c>
      <c r="V234" s="33">
        <v>0.22600065455735555</v>
      </c>
      <c r="W234" s="33">
        <v>3.628000000000001</v>
      </c>
      <c r="X234" s="33">
        <v>8.8149999999999995</v>
      </c>
      <c r="Y234" s="33">
        <v>0</v>
      </c>
      <c r="Z234" s="33">
        <v>0.18325478645066273</v>
      </c>
      <c r="AA234" s="33">
        <v>0</v>
      </c>
      <c r="AB234" s="33">
        <v>0</v>
      </c>
      <c r="AC234" s="33">
        <v>0</v>
      </c>
      <c r="AD234" s="33">
        <v>0</v>
      </c>
      <c r="AE234" s="33">
        <v>11.555555555555555</v>
      </c>
      <c r="AF234" s="33">
        <v>0</v>
      </c>
      <c r="AG234" s="33">
        <v>0</v>
      </c>
      <c r="AH234" t="s">
        <v>157</v>
      </c>
      <c r="AI234" s="34">
        <v>5</v>
      </c>
    </row>
    <row r="235" spans="1:35" x14ac:dyDescent="0.25">
      <c r="A235" t="s">
        <v>2364</v>
      </c>
      <c r="B235" t="s">
        <v>1512</v>
      </c>
      <c r="C235" t="s">
        <v>2078</v>
      </c>
      <c r="D235" t="s">
        <v>2282</v>
      </c>
      <c r="E235" s="33">
        <v>45.68888888888889</v>
      </c>
      <c r="F235" s="33">
        <v>5.6</v>
      </c>
      <c r="G235" s="33">
        <v>0.31111111111111112</v>
      </c>
      <c r="H235" s="33">
        <v>0.12222222222222222</v>
      </c>
      <c r="I235" s="33">
        <v>1.1555555555555554</v>
      </c>
      <c r="J235" s="33">
        <v>0</v>
      </c>
      <c r="K235" s="33">
        <v>0</v>
      </c>
      <c r="L235" s="33">
        <v>2.5674444444444444</v>
      </c>
      <c r="M235" s="33">
        <v>4.6947777777777775</v>
      </c>
      <c r="N235" s="33">
        <v>0</v>
      </c>
      <c r="O235" s="33">
        <v>0.10275535019455252</v>
      </c>
      <c r="P235" s="33">
        <v>7.1333333333333337</v>
      </c>
      <c r="Q235" s="33">
        <v>0</v>
      </c>
      <c r="R235" s="33">
        <v>0.1561284046692607</v>
      </c>
      <c r="S235" s="33">
        <v>5.3245555555555555</v>
      </c>
      <c r="T235" s="33">
        <v>0.81422222222222218</v>
      </c>
      <c r="U235" s="33">
        <v>0</v>
      </c>
      <c r="V235" s="33">
        <v>0.13436040856031128</v>
      </c>
      <c r="W235" s="33">
        <v>1.530888888888889</v>
      </c>
      <c r="X235" s="33">
        <v>4.4684444444444438</v>
      </c>
      <c r="Y235" s="33">
        <v>0</v>
      </c>
      <c r="Z235" s="33">
        <v>0.13130836575875485</v>
      </c>
      <c r="AA235" s="33">
        <v>0</v>
      </c>
      <c r="AB235" s="33">
        <v>0</v>
      </c>
      <c r="AC235" s="33">
        <v>0</v>
      </c>
      <c r="AD235" s="33">
        <v>0</v>
      </c>
      <c r="AE235" s="33">
        <v>0</v>
      </c>
      <c r="AF235" s="33">
        <v>0</v>
      </c>
      <c r="AG235" s="33">
        <v>0</v>
      </c>
      <c r="AH235" t="s">
        <v>567</v>
      </c>
      <c r="AI235" s="34">
        <v>5</v>
      </c>
    </row>
    <row r="236" spans="1:35" x14ac:dyDescent="0.25">
      <c r="A236" t="s">
        <v>2364</v>
      </c>
      <c r="B236" t="s">
        <v>1261</v>
      </c>
      <c r="C236" t="s">
        <v>2049</v>
      </c>
      <c r="D236" t="s">
        <v>2306</v>
      </c>
      <c r="E236" s="33">
        <v>65.888888888888886</v>
      </c>
      <c r="F236" s="33">
        <v>11.377777777777778</v>
      </c>
      <c r="G236" s="33">
        <v>0.28888888888888886</v>
      </c>
      <c r="H236" s="33">
        <v>0.2</v>
      </c>
      <c r="I236" s="33">
        <v>1.6222222222222222</v>
      </c>
      <c r="J236" s="33">
        <v>0</v>
      </c>
      <c r="K236" s="33">
        <v>0</v>
      </c>
      <c r="L236" s="33">
        <v>3.0264444444444445</v>
      </c>
      <c r="M236" s="33">
        <v>5.1488888888888891</v>
      </c>
      <c r="N236" s="33">
        <v>0</v>
      </c>
      <c r="O236" s="33">
        <v>7.8145025295109624E-2</v>
      </c>
      <c r="P236" s="33">
        <v>4.5861111111111112</v>
      </c>
      <c r="Q236" s="33">
        <v>13.494444444444444</v>
      </c>
      <c r="R236" s="33">
        <v>0.27440978077571671</v>
      </c>
      <c r="S236" s="33">
        <v>3.915888888888889</v>
      </c>
      <c r="T236" s="33">
        <v>7.9348888888888887</v>
      </c>
      <c r="U236" s="33">
        <v>0</v>
      </c>
      <c r="V236" s="33">
        <v>0.17986003372681281</v>
      </c>
      <c r="W236" s="33">
        <v>3.6808888888888891</v>
      </c>
      <c r="X236" s="33">
        <v>7.7386666666666644</v>
      </c>
      <c r="Y236" s="33">
        <v>0</v>
      </c>
      <c r="Z236" s="33">
        <v>0.17331534569983137</v>
      </c>
      <c r="AA236" s="33">
        <v>0</v>
      </c>
      <c r="AB236" s="33">
        <v>0</v>
      </c>
      <c r="AC236" s="33">
        <v>0</v>
      </c>
      <c r="AD236" s="33">
        <v>0</v>
      </c>
      <c r="AE236" s="33">
        <v>0</v>
      </c>
      <c r="AF236" s="33">
        <v>0</v>
      </c>
      <c r="AG236" s="33">
        <v>0</v>
      </c>
      <c r="AH236" t="s">
        <v>311</v>
      </c>
      <c r="AI236" s="34">
        <v>5</v>
      </c>
    </row>
    <row r="237" spans="1:35" x14ac:dyDescent="0.25">
      <c r="A237" t="s">
        <v>2364</v>
      </c>
      <c r="B237" t="s">
        <v>1380</v>
      </c>
      <c r="C237" t="s">
        <v>1954</v>
      </c>
      <c r="D237" t="s">
        <v>2274</v>
      </c>
      <c r="E237" s="33">
        <v>66.722222222222229</v>
      </c>
      <c r="F237" s="33">
        <v>11.377777777777778</v>
      </c>
      <c r="G237" s="33">
        <v>0.32222222222222224</v>
      </c>
      <c r="H237" s="33">
        <v>0.33333333333333331</v>
      </c>
      <c r="I237" s="33">
        <v>1.7333333333333334</v>
      </c>
      <c r="J237" s="33">
        <v>0</v>
      </c>
      <c r="K237" s="33">
        <v>0.48888888888888887</v>
      </c>
      <c r="L237" s="33">
        <v>1.4130000000000003</v>
      </c>
      <c r="M237" s="33">
        <v>5.6333333333333337</v>
      </c>
      <c r="N237" s="33">
        <v>0</v>
      </c>
      <c r="O237" s="33">
        <v>8.442964196502914E-2</v>
      </c>
      <c r="P237" s="33">
        <v>0</v>
      </c>
      <c r="Q237" s="33">
        <v>14.322222222222223</v>
      </c>
      <c r="R237" s="33">
        <v>0.21465445462114904</v>
      </c>
      <c r="S237" s="33">
        <v>2.2457777777777777</v>
      </c>
      <c r="T237" s="33">
        <v>11.75</v>
      </c>
      <c r="U237" s="33">
        <v>0</v>
      </c>
      <c r="V237" s="33">
        <v>0.20976186511240633</v>
      </c>
      <c r="W237" s="33">
        <v>2.0870000000000006</v>
      </c>
      <c r="X237" s="33">
        <v>10.49988888888889</v>
      </c>
      <c r="Y237" s="33">
        <v>0</v>
      </c>
      <c r="Z237" s="33">
        <v>0.18864612822647792</v>
      </c>
      <c r="AA237" s="33">
        <v>0</v>
      </c>
      <c r="AB237" s="33">
        <v>0</v>
      </c>
      <c r="AC237" s="33">
        <v>0</v>
      </c>
      <c r="AD237" s="33">
        <v>0</v>
      </c>
      <c r="AE237" s="33">
        <v>0</v>
      </c>
      <c r="AF237" s="33">
        <v>0</v>
      </c>
      <c r="AG237" s="33">
        <v>0</v>
      </c>
      <c r="AH237" t="s">
        <v>432</v>
      </c>
      <c r="AI237" s="34">
        <v>5</v>
      </c>
    </row>
    <row r="238" spans="1:35" x14ac:dyDescent="0.25">
      <c r="A238" t="s">
        <v>2364</v>
      </c>
      <c r="B238" t="s">
        <v>1299</v>
      </c>
      <c r="C238" t="s">
        <v>1999</v>
      </c>
      <c r="D238" t="s">
        <v>2320</v>
      </c>
      <c r="E238" s="33">
        <v>50.7</v>
      </c>
      <c r="F238" s="33">
        <v>11.377777777777778</v>
      </c>
      <c r="G238" s="33">
        <v>1.1555555555555554</v>
      </c>
      <c r="H238" s="33">
        <v>0.17777777777777778</v>
      </c>
      <c r="I238" s="33">
        <v>1.0666666666666667</v>
      </c>
      <c r="J238" s="33">
        <v>0</v>
      </c>
      <c r="K238" s="33">
        <v>0</v>
      </c>
      <c r="L238" s="33">
        <v>0.48511111111111116</v>
      </c>
      <c r="M238" s="33">
        <v>6.4691111111111086</v>
      </c>
      <c r="N238" s="33">
        <v>0</v>
      </c>
      <c r="O238" s="33">
        <v>0.12759587990357216</v>
      </c>
      <c r="P238" s="33">
        <v>0</v>
      </c>
      <c r="Q238" s="33">
        <v>10.628555555555554</v>
      </c>
      <c r="R238" s="33">
        <v>0.20963620425158883</v>
      </c>
      <c r="S238" s="33">
        <v>0.93266666666666653</v>
      </c>
      <c r="T238" s="33">
        <v>4.6820000000000004</v>
      </c>
      <c r="U238" s="33">
        <v>0</v>
      </c>
      <c r="V238" s="33">
        <v>0.11074293228139381</v>
      </c>
      <c r="W238" s="33">
        <v>2.9193333333333342</v>
      </c>
      <c r="X238" s="33">
        <v>3.1542222222222223</v>
      </c>
      <c r="Y238" s="33">
        <v>0</v>
      </c>
      <c r="Z238" s="33">
        <v>0.11979399517861057</v>
      </c>
      <c r="AA238" s="33">
        <v>0</v>
      </c>
      <c r="AB238" s="33">
        <v>0</v>
      </c>
      <c r="AC238" s="33">
        <v>0</v>
      </c>
      <c r="AD238" s="33">
        <v>0</v>
      </c>
      <c r="AE238" s="33">
        <v>0</v>
      </c>
      <c r="AF238" s="33">
        <v>0</v>
      </c>
      <c r="AG238" s="33">
        <v>0</v>
      </c>
      <c r="AH238" t="s">
        <v>349</v>
      </c>
      <c r="AI238" s="34">
        <v>5</v>
      </c>
    </row>
    <row r="239" spans="1:35" x14ac:dyDescent="0.25">
      <c r="A239" t="s">
        <v>2364</v>
      </c>
      <c r="B239" t="s">
        <v>1022</v>
      </c>
      <c r="C239" t="s">
        <v>1954</v>
      </c>
      <c r="D239" t="s">
        <v>2274</v>
      </c>
      <c r="E239" s="33">
        <v>49.155555555555559</v>
      </c>
      <c r="F239" s="33">
        <v>4.5333333333333332</v>
      </c>
      <c r="G239" s="33">
        <v>8.8888888888888892E-2</v>
      </c>
      <c r="H239" s="33">
        <v>0.22777777777777777</v>
      </c>
      <c r="I239" s="33">
        <v>0</v>
      </c>
      <c r="J239" s="33">
        <v>0</v>
      </c>
      <c r="K239" s="33">
        <v>0</v>
      </c>
      <c r="L239" s="33">
        <v>0.5217777777777779</v>
      </c>
      <c r="M239" s="33">
        <v>0</v>
      </c>
      <c r="N239" s="33">
        <v>0</v>
      </c>
      <c r="O239" s="33">
        <v>0</v>
      </c>
      <c r="P239" s="33">
        <v>5.1361111111111111</v>
      </c>
      <c r="Q239" s="33">
        <v>1.5055555555555555</v>
      </c>
      <c r="R239" s="33">
        <v>0.13511528028933092</v>
      </c>
      <c r="S239" s="33">
        <v>1.0929999999999997</v>
      </c>
      <c r="T239" s="33">
        <v>6.4852222222222231</v>
      </c>
      <c r="U239" s="33">
        <v>0</v>
      </c>
      <c r="V239" s="33">
        <v>0.15416817359855337</v>
      </c>
      <c r="W239" s="33">
        <v>1.1473333333333331</v>
      </c>
      <c r="X239" s="33">
        <v>5.1242222222222233</v>
      </c>
      <c r="Y239" s="33">
        <v>0</v>
      </c>
      <c r="Z239" s="33">
        <v>0.1275858951175407</v>
      </c>
      <c r="AA239" s="33">
        <v>0</v>
      </c>
      <c r="AB239" s="33">
        <v>0</v>
      </c>
      <c r="AC239" s="33">
        <v>0</v>
      </c>
      <c r="AD239" s="33">
        <v>0</v>
      </c>
      <c r="AE239" s="33">
        <v>0.13333333333333333</v>
      </c>
      <c r="AF239" s="33">
        <v>0</v>
      </c>
      <c r="AG239" s="33">
        <v>0</v>
      </c>
      <c r="AH239" t="s">
        <v>66</v>
      </c>
      <c r="AI239" s="34">
        <v>5</v>
      </c>
    </row>
    <row r="240" spans="1:35" x14ac:dyDescent="0.25">
      <c r="A240" t="s">
        <v>2364</v>
      </c>
      <c r="B240" t="s">
        <v>1636</v>
      </c>
      <c r="C240" t="s">
        <v>1972</v>
      </c>
      <c r="D240" t="s">
        <v>2266</v>
      </c>
      <c r="E240" s="33">
        <v>81.033333333333331</v>
      </c>
      <c r="F240" s="33">
        <v>5.6888888888888891</v>
      </c>
      <c r="G240" s="33">
        <v>0.26666666666666666</v>
      </c>
      <c r="H240" s="33">
        <v>7.7777777777777779E-2</v>
      </c>
      <c r="I240" s="33">
        <v>0.8</v>
      </c>
      <c r="J240" s="33">
        <v>0</v>
      </c>
      <c r="K240" s="33">
        <v>0</v>
      </c>
      <c r="L240" s="33">
        <v>6.3465555555555557</v>
      </c>
      <c r="M240" s="33">
        <v>2.286111111111111</v>
      </c>
      <c r="N240" s="33">
        <v>0</v>
      </c>
      <c r="O240" s="33">
        <v>2.8211984094337034E-2</v>
      </c>
      <c r="P240" s="33">
        <v>3.963888888888889</v>
      </c>
      <c r="Q240" s="33">
        <v>9.0194444444444439</v>
      </c>
      <c r="R240" s="33">
        <v>0.1602221308103661</v>
      </c>
      <c r="S240" s="33">
        <v>1.6473333333333329</v>
      </c>
      <c r="T240" s="33">
        <v>10.03788888888889</v>
      </c>
      <c r="U240" s="33">
        <v>0</v>
      </c>
      <c r="V240" s="33">
        <v>0.14420266008501303</v>
      </c>
      <c r="W240" s="33">
        <v>5.3021111111111106</v>
      </c>
      <c r="X240" s="33">
        <v>0.33866666666666667</v>
      </c>
      <c r="Y240" s="33">
        <v>0</v>
      </c>
      <c r="Z240" s="33">
        <v>6.9610585492938429E-2</v>
      </c>
      <c r="AA240" s="33">
        <v>0</v>
      </c>
      <c r="AB240" s="33">
        <v>0</v>
      </c>
      <c r="AC240" s="33">
        <v>0</v>
      </c>
      <c r="AD240" s="33">
        <v>0</v>
      </c>
      <c r="AE240" s="33">
        <v>0</v>
      </c>
      <c r="AF240" s="33">
        <v>0</v>
      </c>
      <c r="AG240" s="33">
        <v>0</v>
      </c>
      <c r="AH240" t="s">
        <v>693</v>
      </c>
      <c r="AI240" s="34">
        <v>5</v>
      </c>
    </row>
    <row r="241" spans="1:35" x14ac:dyDescent="0.25">
      <c r="A241" t="s">
        <v>2364</v>
      </c>
      <c r="B241" t="s">
        <v>1490</v>
      </c>
      <c r="C241" t="s">
        <v>2089</v>
      </c>
      <c r="D241" t="s">
        <v>2278</v>
      </c>
      <c r="E241" s="33">
        <v>70.74444444444444</v>
      </c>
      <c r="F241" s="33">
        <v>5.6888888888888891</v>
      </c>
      <c r="G241" s="33">
        <v>0.26666666666666666</v>
      </c>
      <c r="H241" s="33">
        <v>0.2533333333333333</v>
      </c>
      <c r="I241" s="33">
        <v>1</v>
      </c>
      <c r="J241" s="33">
        <v>0</v>
      </c>
      <c r="K241" s="33">
        <v>0</v>
      </c>
      <c r="L241" s="33">
        <v>1.7125555555555556</v>
      </c>
      <c r="M241" s="33">
        <v>4.947222222222222</v>
      </c>
      <c r="N241" s="33">
        <v>0</v>
      </c>
      <c r="O241" s="33">
        <v>6.993089367048845E-2</v>
      </c>
      <c r="P241" s="33">
        <v>6.7194444444444441</v>
      </c>
      <c r="Q241" s="33">
        <v>1.2472222222222222</v>
      </c>
      <c r="R241" s="33">
        <v>0.11261190513585677</v>
      </c>
      <c r="S241" s="33">
        <v>1.5502222222222217</v>
      </c>
      <c r="T241" s="33">
        <v>3.191666666666666</v>
      </c>
      <c r="U241" s="33">
        <v>0</v>
      </c>
      <c r="V241" s="33">
        <v>6.7028427831003587E-2</v>
      </c>
      <c r="W241" s="33">
        <v>1.7982222222222219</v>
      </c>
      <c r="X241" s="33">
        <v>8.5002222222222201</v>
      </c>
      <c r="Y241" s="33">
        <v>0</v>
      </c>
      <c r="Z241" s="33">
        <v>0.14557248311606719</v>
      </c>
      <c r="AA241" s="33">
        <v>0</v>
      </c>
      <c r="AB241" s="33">
        <v>0</v>
      </c>
      <c r="AC241" s="33">
        <v>0</v>
      </c>
      <c r="AD241" s="33">
        <v>0</v>
      </c>
      <c r="AE241" s="33">
        <v>0</v>
      </c>
      <c r="AF241" s="33">
        <v>0</v>
      </c>
      <c r="AG241" s="33">
        <v>0</v>
      </c>
      <c r="AH241" t="s">
        <v>545</v>
      </c>
      <c r="AI241" s="34">
        <v>5</v>
      </c>
    </row>
    <row r="242" spans="1:35" x14ac:dyDescent="0.25">
      <c r="A242" t="s">
        <v>2364</v>
      </c>
      <c r="B242" t="s">
        <v>1502</v>
      </c>
      <c r="C242" t="s">
        <v>2178</v>
      </c>
      <c r="D242" t="s">
        <v>2275</v>
      </c>
      <c r="E242" s="33">
        <v>35.155555555555559</v>
      </c>
      <c r="F242" s="33">
        <v>5.6</v>
      </c>
      <c r="G242" s="33">
        <v>1.0666666666666667</v>
      </c>
      <c r="H242" s="33">
        <v>0.1</v>
      </c>
      <c r="I242" s="33">
        <v>0.82222222222222219</v>
      </c>
      <c r="J242" s="33">
        <v>0</v>
      </c>
      <c r="K242" s="33">
        <v>0</v>
      </c>
      <c r="L242" s="33">
        <v>1.7141111111111116</v>
      </c>
      <c r="M242" s="33">
        <v>0</v>
      </c>
      <c r="N242" s="33">
        <v>0</v>
      </c>
      <c r="O242" s="33">
        <v>0</v>
      </c>
      <c r="P242" s="33">
        <v>4.0611111111111109</v>
      </c>
      <c r="Q242" s="33">
        <v>0</v>
      </c>
      <c r="R242" s="33">
        <v>0.11551833122629582</v>
      </c>
      <c r="S242" s="33">
        <v>1.1758888888888885</v>
      </c>
      <c r="T242" s="33">
        <v>2.2561111111111107</v>
      </c>
      <c r="U242" s="33">
        <v>0</v>
      </c>
      <c r="V242" s="33">
        <v>9.7623261694058133E-2</v>
      </c>
      <c r="W242" s="33">
        <v>0.88055555555555554</v>
      </c>
      <c r="X242" s="33">
        <v>3.7955555555555551</v>
      </c>
      <c r="Y242" s="33">
        <v>0</v>
      </c>
      <c r="Z242" s="33">
        <v>0.13301201011378</v>
      </c>
      <c r="AA242" s="33">
        <v>0</v>
      </c>
      <c r="AB242" s="33">
        <v>0</v>
      </c>
      <c r="AC242" s="33">
        <v>0</v>
      </c>
      <c r="AD242" s="33">
        <v>0</v>
      </c>
      <c r="AE242" s="33">
        <v>0</v>
      </c>
      <c r="AF242" s="33">
        <v>0</v>
      </c>
      <c r="AG242" s="33">
        <v>0</v>
      </c>
      <c r="AH242" t="s">
        <v>557</v>
      </c>
      <c r="AI242" s="34">
        <v>5</v>
      </c>
    </row>
    <row r="243" spans="1:35" x14ac:dyDescent="0.25">
      <c r="A243" t="s">
        <v>2364</v>
      </c>
      <c r="B243" t="s">
        <v>1655</v>
      </c>
      <c r="C243" t="s">
        <v>2058</v>
      </c>
      <c r="D243" t="s">
        <v>2273</v>
      </c>
      <c r="E243" s="33">
        <v>41.055555555555557</v>
      </c>
      <c r="F243" s="33">
        <v>2.8444444444444446</v>
      </c>
      <c r="G243" s="33">
        <v>0.26666666666666666</v>
      </c>
      <c r="H243" s="33">
        <v>0.16666666666666666</v>
      </c>
      <c r="I243" s="33">
        <v>0.44444444444444442</v>
      </c>
      <c r="J243" s="33">
        <v>0</v>
      </c>
      <c r="K243" s="33">
        <v>0</v>
      </c>
      <c r="L243" s="33">
        <v>0</v>
      </c>
      <c r="M243" s="33">
        <v>0</v>
      </c>
      <c r="N243" s="33">
        <v>0</v>
      </c>
      <c r="O243" s="33">
        <v>0</v>
      </c>
      <c r="P243" s="33">
        <v>0</v>
      </c>
      <c r="Q243" s="33">
        <v>13.827777777777778</v>
      </c>
      <c r="R243" s="33">
        <v>0.33680649526387008</v>
      </c>
      <c r="S243" s="33">
        <v>0.6333333333333333</v>
      </c>
      <c r="T243" s="33">
        <v>0.16944444444444445</v>
      </c>
      <c r="U243" s="33">
        <v>0</v>
      </c>
      <c r="V243" s="33">
        <v>1.9553450608930989E-2</v>
      </c>
      <c r="W243" s="33">
        <v>0.35</v>
      </c>
      <c r="X243" s="33">
        <v>3.3888888888888888</v>
      </c>
      <c r="Y243" s="33">
        <v>0</v>
      </c>
      <c r="Z243" s="33">
        <v>9.1069012178619749E-2</v>
      </c>
      <c r="AA243" s="33">
        <v>0.4</v>
      </c>
      <c r="AB243" s="33">
        <v>0</v>
      </c>
      <c r="AC243" s="33">
        <v>0</v>
      </c>
      <c r="AD243" s="33">
        <v>0</v>
      </c>
      <c r="AE243" s="33">
        <v>0</v>
      </c>
      <c r="AF243" s="33">
        <v>0</v>
      </c>
      <c r="AG243" s="33">
        <v>0</v>
      </c>
      <c r="AH243" t="s">
        <v>713</v>
      </c>
      <c r="AI243" s="34">
        <v>5</v>
      </c>
    </row>
    <row r="244" spans="1:35" x14ac:dyDescent="0.25">
      <c r="A244" t="s">
        <v>2364</v>
      </c>
      <c r="B244" t="s">
        <v>1356</v>
      </c>
      <c r="C244" t="s">
        <v>2152</v>
      </c>
      <c r="D244" t="s">
        <v>2282</v>
      </c>
      <c r="E244" s="33">
        <v>87.13333333333334</v>
      </c>
      <c r="F244" s="33">
        <v>5.6888888888888891</v>
      </c>
      <c r="G244" s="33">
        <v>0</v>
      </c>
      <c r="H244" s="33">
        <v>0.33333333333333331</v>
      </c>
      <c r="I244" s="33">
        <v>2.6444444444444444</v>
      </c>
      <c r="J244" s="33">
        <v>0</v>
      </c>
      <c r="K244" s="33">
        <v>0</v>
      </c>
      <c r="L244" s="33">
        <v>5.3694444444444445</v>
      </c>
      <c r="M244" s="33">
        <v>0</v>
      </c>
      <c r="N244" s="33">
        <v>4.9916666666666663</v>
      </c>
      <c r="O244" s="33">
        <v>5.7287681713848501E-2</v>
      </c>
      <c r="P244" s="33">
        <v>6.0805555555555557</v>
      </c>
      <c r="Q244" s="33">
        <v>10.977777777777778</v>
      </c>
      <c r="R244" s="33">
        <v>0.19577276205049732</v>
      </c>
      <c r="S244" s="33">
        <v>4.0666666666666664</v>
      </c>
      <c r="T244" s="33">
        <v>0</v>
      </c>
      <c r="U244" s="33">
        <v>0</v>
      </c>
      <c r="V244" s="33">
        <v>4.6671767406273906E-2</v>
      </c>
      <c r="W244" s="33">
        <v>0.10833333333333334</v>
      </c>
      <c r="X244" s="33">
        <v>4.2805555555555559</v>
      </c>
      <c r="Y244" s="33">
        <v>0</v>
      </c>
      <c r="Z244" s="33">
        <v>5.0369803621525121E-2</v>
      </c>
      <c r="AA244" s="33">
        <v>0</v>
      </c>
      <c r="AB244" s="33">
        <v>0</v>
      </c>
      <c r="AC244" s="33">
        <v>0</v>
      </c>
      <c r="AD244" s="33">
        <v>0</v>
      </c>
      <c r="AE244" s="33">
        <v>0</v>
      </c>
      <c r="AF244" s="33">
        <v>0</v>
      </c>
      <c r="AG244" s="33">
        <v>0</v>
      </c>
      <c r="AH244" t="s">
        <v>407</v>
      </c>
      <c r="AI244" s="34">
        <v>5</v>
      </c>
    </row>
    <row r="245" spans="1:35" x14ac:dyDescent="0.25">
      <c r="A245" t="s">
        <v>2364</v>
      </c>
      <c r="B245" t="s">
        <v>1111</v>
      </c>
      <c r="C245" t="s">
        <v>1899</v>
      </c>
      <c r="D245" t="s">
        <v>2299</v>
      </c>
      <c r="E245" s="33">
        <v>56.633333333333333</v>
      </c>
      <c r="F245" s="33">
        <v>5.1555555555555559</v>
      </c>
      <c r="G245" s="33">
        <v>0.37777777777777777</v>
      </c>
      <c r="H245" s="33">
        <v>0.33333333333333331</v>
      </c>
      <c r="I245" s="33">
        <v>1.1555555555555554</v>
      </c>
      <c r="J245" s="33">
        <v>0</v>
      </c>
      <c r="K245" s="33">
        <v>0</v>
      </c>
      <c r="L245" s="33">
        <v>5.1341111111111113</v>
      </c>
      <c r="M245" s="33">
        <v>4.458333333333333</v>
      </c>
      <c r="N245" s="33">
        <v>0</v>
      </c>
      <c r="O245" s="33">
        <v>7.8722778104767507E-2</v>
      </c>
      <c r="P245" s="33">
        <v>5.677777777777778</v>
      </c>
      <c r="Q245" s="33">
        <v>4.9749999999999996</v>
      </c>
      <c r="R245" s="33">
        <v>0.18810084363350993</v>
      </c>
      <c r="S245" s="33">
        <v>5.1850000000000005</v>
      </c>
      <c r="T245" s="33">
        <v>5.4823333333333357</v>
      </c>
      <c r="U245" s="33">
        <v>0</v>
      </c>
      <c r="V245" s="33">
        <v>0.18835785756327256</v>
      </c>
      <c r="W245" s="33">
        <v>4.8039999999999994</v>
      </c>
      <c r="X245" s="33">
        <v>7.9353333333333342</v>
      </c>
      <c r="Y245" s="33">
        <v>1.4444444444444444</v>
      </c>
      <c r="Z245" s="33">
        <v>0.25044928389248583</v>
      </c>
      <c r="AA245" s="33">
        <v>0</v>
      </c>
      <c r="AB245" s="33">
        <v>0</v>
      </c>
      <c r="AC245" s="33">
        <v>0</v>
      </c>
      <c r="AD245" s="33">
        <v>0</v>
      </c>
      <c r="AE245" s="33">
        <v>0</v>
      </c>
      <c r="AF245" s="33">
        <v>0</v>
      </c>
      <c r="AG245" s="33">
        <v>0</v>
      </c>
      <c r="AH245" t="s">
        <v>158</v>
      </c>
      <c r="AI245" s="34">
        <v>5</v>
      </c>
    </row>
    <row r="246" spans="1:35" x14ac:dyDescent="0.25">
      <c r="A246" t="s">
        <v>2364</v>
      </c>
      <c r="B246" t="s">
        <v>1450</v>
      </c>
      <c r="C246" t="s">
        <v>2059</v>
      </c>
      <c r="D246" t="s">
        <v>2252</v>
      </c>
      <c r="E246" s="33">
        <v>73.13333333333334</v>
      </c>
      <c r="F246" s="33">
        <v>8</v>
      </c>
      <c r="G246" s="33">
        <v>0</v>
      </c>
      <c r="H246" s="33">
        <v>0.51311111111111107</v>
      </c>
      <c r="I246" s="33">
        <v>3.4666666666666668</v>
      </c>
      <c r="J246" s="33">
        <v>0</v>
      </c>
      <c r="K246" s="33">
        <v>0</v>
      </c>
      <c r="L246" s="33">
        <v>3.3546666666666667</v>
      </c>
      <c r="M246" s="33">
        <v>5.6</v>
      </c>
      <c r="N246" s="33">
        <v>0</v>
      </c>
      <c r="O246" s="33">
        <v>7.6572470373746565E-2</v>
      </c>
      <c r="P246" s="33">
        <v>4.8</v>
      </c>
      <c r="Q246" s="33">
        <v>5.2522222222222208</v>
      </c>
      <c r="R246" s="33">
        <v>0.13745062291096927</v>
      </c>
      <c r="S246" s="33">
        <v>4.3422222222222233</v>
      </c>
      <c r="T246" s="33">
        <v>3.7732222222222225</v>
      </c>
      <c r="U246" s="33">
        <v>0</v>
      </c>
      <c r="V246" s="33">
        <v>0.11096779094500153</v>
      </c>
      <c r="W246" s="33">
        <v>4.835</v>
      </c>
      <c r="X246" s="33">
        <v>9.0980000000000008</v>
      </c>
      <c r="Y246" s="33">
        <v>0</v>
      </c>
      <c r="Z246" s="33">
        <v>0.19051504102096625</v>
      </c>
      <c r="AA246" s="33">
        <v>0</v>
      </c>
      <c r="AB246" s="33">
        <v>0</v>
      </c>
      <c r="AC246" s="33">
        <v>0</v>
      </c>
      <c r="AD246" s="33">
        <v>0</v>
      </c>
      <c r="AE246" s="33">
        <v>0</v>
      </c>
      <c r="AF246" s="33">
        <v>0</v>
      </c>
      <c r="AG246" s="33">
        <v>0</v>
      </c>
      <c r="AH246" t="s">
        <v>505</v>
      </c>
      <c r="AI246" s="34">
        <v>5</v>
      </c>
    </row>
    <row r="247" spans="1:35" x14ac:dyDescent="0.25">
      <c r="A247" t="s">
        <v>2364</v>
      </c>
      <c r="B247" t="s">
        <v>1370</v>
      </c>
      <c r="C247" t="s">
        <v>2025</v>
      </c>
      <c r="D247" t="s">
        <v>2269</v>
      </c>
      <c r="E247" s="33">
        <v>33.922222222222224</v>
      </c>
      <c r="F247" s="33">
        <v>5.6</v>
      </c>
      <c r="G247" s="33">
        <v>1.1111111111111112E-2</v>
      </c>
      <c r="H247" s="33">
        <v>0.38055555555555554</v>
      </c>
      <c r="I247" s="33">
        <v>2</v>
      </c>
      <c r="J247" s="33">
        <v>0</v>
      </c>
      <c r="K247" s="33">
        <v>0</v>
      </c>
      <c r="L247" s="33">
        <v>5.5021111111111098</v>
      </c>
      <c r="M247" s="33">
        <v>5.0583333333333336</v>
      </c>
      <c r="N247" s="33">
        <v>0</v>
      </c>
      <c r="O247" s="33">
        <v>0.14911562397641664</v>
      </c>
      <c r="P247" s="33">
        <v>0</v>
      </c>
      <c r="Q247" s="33">
        <v>7.8138888888888891</v>
      </c>
      <c r="R247" s="33">
        <v>0.2303471994759253</v>
      </c>
      <c r="S247" s="33">
        <v>3.0527777777777785</v>
      </c>
      <c r="T247" s="33">
        <v>3.8348888888888877</v>
      </c>
      <c r="U247" s="33">
        <v>0</v>
      </c>
      <c r="V247" s="33">
        <v>0.20304290861447755</v>
      </c>
      <c r="W247" s="33">
        <v>2.754</v>
      </c>
      <c r="X247" s="33">
        <v>4.8414444444444449</v>
      </c>
      <c r="Y247" s="33">
        <v>2.6333333333333333</v>
      </c>
      <c r="Z247" s="33">
        <v>0.30153619390763181</v>
      </c>
      <c r="AA247" s="33">
        <v>0</v>
      </c>
      <c r="AB247" s="33">
        <v>0</v>
      </c>
      <c r="AC247" s="33">
        <v>0</v>
      </c>
      <c r="AD247" s="33">
        <v>0</v>
      </c>
      <c r="AE247" s="33">
        <v>0</v>
      </c>
      <c r="AF247" s="33">
        <v>0</v>
      </c>
      <c r="AG247" s="33">
        <v>0</v>
      </c>
      <c r="AH247" t="s">
        <v>422</v>
      </c>
      <c r="AI247" s="34">
        <v>5</v>
      </c>
    </row>
    <row r="248" spans="1:35" x14ac:dyDescent="0.25">
      <c r="A248" t="s">
        <v>2364</v>
      </c>
      <c r="B248" t="s">
        <v>1794</v>
      </c>
      <c r="C248" t="s">
        <v>2025</v>
      </c>
      <c r="D248" t="s">
        <v>2269</v>
      </c>
      <c r="E248" s="33">
        <v>97.25555555555556</v>
      </c>
      <c r="F248" s="33">
        <v>5.2444444444444445</v>
      </c>
      <c r="G248" s="33">
        <v>1.0111111111111111</v>
      </c>
      <c r="H248" s="33">
        <v>0.28888888888888886</v>
      </c>
      <c r="I248" s="33">
        <v>5.6888888888888891</v>
      </c>
      <c r="J248" s="33">
        <v>0</v>
      </c>
      <c r="K248" s="33">
        <v>1.1111111111111112</v>
      </c>
      <c r="L248" s="33">
        <v>5.1607777777777768</v>
      </c>
      <c r="M248" s="33">
        <v>10.166</v>
      </c>
      <c r="N248" s="33">
        <v>9.166666666666666E-2</v>
      </c>
      <c r="O248" s="33">
        <v>0.10547126699417343</v>
      </c>
      <c r="P248" s="33">
        <v>5.3416666666666668</v>
      </c>
      <c r="Q248" s="33">
        <v>8.378222222222222</v>
      </c>
      <c r="R248" s="33">
        <v>0.14107049011767395</v>
      </c>
      <c r="S248" s="33">
        <v>5.7007777777777768</v>
      </c>
      <c r="T248" s="33">
        <v>11.215777777777777</v>
      </c>
      <c r="U248" s="33">
        <v>0</v>
      </c>
      <c r="V248" s="33">
        <v>0.17393922083856961</v>
      </c>
      <c r="W248" s="33">
        <v>5.9590000000000023</v>
      </c>
      <c r="X248" s="33">
        <v>8.2881111111111121</v>
      </c>
      <c r="Y248" s="33">
        <v>0</v>
      </c>
      <c r="Z248" s="33">
        <v>0.14649148863246889</v>
      </c>
      <c r="AA248" s="33">
        <v>0</v>
      </c>
      <c r="AB248" s="33">
        <v>0</v>
      </c>
      <c r="AC248" s="33">
        <v>0</v>
      </c>
      <c r="AD248" s="33">
        <v>0</v>
      </c>
      <c r="AE248" s="33">
        <v>0</v>
      </c>
      <c r="AF248" s="33">
        <v>0</v>
      </c>
      <c r="AG248" s="33">
        <v>1.1555555555555554</v>
      </c>
      <c r="AH248" t="s">
        <v>853</v>
      </c>
      <c r="AI248" s="34">
        <v>5</v>
      </c>
    </row>
    <row r="249" spans="1:35" x14ac:dyDescent="0.25">
      <c r="A249" t="s">
        <v>2364</v>
      </c>
      <c r="B249" t="s">
        <v>1775</v>
      </c>
      <c r="C249" t="s">
        <v>2227</v>
      </c>
      <c r="D249" t="s">
        <v>2324</v>
      </c>
      <c r="E249" s="33">
        <v>44.533333333333331</v>
      </c>
      <c r="F249" s="33">
        <v>3.5555555555555554</v>
      </c>
      <c r="G249" s="33">
        <v>0.52222222222222225</v>
      </c>
      <c r="H249" s="33">
        <v>0</v>
      </c>
      <c r="I249" s="33">
        <v>1.5555555555555556</v>
      </c>
      <c r="J249" s="33">
        <v>0</v>
      </c>
      <c r="K249" s="33">
        <v>0.28888888888888886</v>
      </c>
      <c r="L249" s="33">
        <v>5.5786666666666669</v>
      </c>
      <c r="M249" s="33">
        <v>0</v>
      </c>
      <c r="N249" s="33">
        <v>0</v>
      </c>
      <c r="O249" s="33">
        <v>0</v>
      </c>
      <c r="P249" s="33">
        <v>0</v>
      </c>
      <c r="Q249" s="33">
        <v>0</v>
      </c>
      <c r="R249" s="33">
        <v>0</v>
      </c>
      <c r="S249" s="33">
        <v>5.2988888888888885</v>
      </c>
      <c r="T249" s="33">
        <v>5.2870000000000008</v>
      </c>
      <c r="U249" s="33">
        <v>0</v>
      </c>
      <c r="V249" s="33">
        <v>0.23770708582834332</v>
      </c>
      <c r="W249" s="33">
        <v>7.7777777777777779E-2</v>
      </c>
      <c r="X249" s="33">
        <v>11.938222222222223</v>
      </c>
      <c r="Y249" s="33">
        <v>5.7333333333333334</v>
      </c>
      <c r="Z249" s="33">
        <v>0.398562874251497</v>
      </c>
      <c r="AA249" s="33">
        <v>0</v>
      </c>
      <c r="AB249" s="33">
        <v>0</v>
      </c>
      <c r="AC249" s="33">
        <v>0</v>
      </c>
      <c r="AD249" s="33">
        <v>0</v>
      </c>
      <c r="AE249" s="33">
        <v>0</v>
      </c>
      <c r="AF249" s="33">
        <v>0</v>
      </c>
      <c r="AG249" s="33">
        <v>0</v>
      </c>
      <c r="AH249" t="s">
        <v>834</v>
      </c>
      <c r="AI249" s="34">
        <v>5</v>
      </c>
    </row>
    <row r="250" spans="1:35" x14ac:dyDescent="0.25">
      <c r="A250" t="s">
        <v>2364</v>
      </c>
      <c r="B250" t="s">
        <v>1212</v>
      </c>
      <c r="C250" t="s">
        <v>1921</v>
      </c>
      <c r="D250" t="s">
        <v>2300</v>
      </c>
      <c r="E250" s="33">
        <v>119.01111111111111</v>
      </c>
      <c r="F250" s="33">
        <v>4.2</v>
      </c>
      <c r="G250" s="33">
        <v>1.7777777777777777</v>
      </c>
      <c r="H250" s="33">
        <v>0</v>
      </c>
      <c r="I250" s="33">
        <v>0.73333333333333328</v>
      </c>
      <c r="J250" s="33">
        <v>0</v>
      </c>
      <c r="K250" s="33">
        <v>0</v>
      </c>
      <c r="L250" s="33">
        <v>4.3997777777777776</v>
      </c>
      <c r="M250" s="33">
        <v>14.502777777777773</v>
      </c>
      <c r="N250" s="33">
        <v>0</v>
      </c>
      <c r="O250" s="33">
        <v>0.12186070394921106</v>
      </c>
      <c r="P250" s="33">
        <v>20.238222222222223</v>
      </c>
      <c r="Q250" s="33">
        <v>0</v>
      </c>
      <c r="R250" s="33">
        <v>0.17005321631967138</v>
      </c>
      <c r="S250" s="33">
        <v>9.3255555555555549</v>
      </c>
      <c r="T250" s="33">
        <v>8.434222222222223</v>
      </c>
      <c r="U250" s="33">
        <v>0</v>
      </c>
      <c r="V250" s="33">
        <v>0.14922789655494353</v>
      </c>
      <c r="W250" s="33">
        <v>4.0750000000000002</v>
      </c>
      <c r="X250" s="33">
        <v>11.73711111111111</v>
      </c>
      <c r="Y250" s="33">
        <v>0</v>
      </c>
      <c r="Z250" s="33">
        <v>0.13286247782653349</v>
      </c>
      <c r="AA250" s="33">
        <v>5.5555555555555552E-2</v>
      </c>
      <c r="AB250" s="33">
        <v>0</v>
      </c>
      <c r="AC250" s="33">
        <v>0</v>
      </c>
      <c r="AD250" s="33">
        <v>4.7111111111111112</v>
      </c>
      <c r="AE250" s="33">
        <v>0</v>
      </c>
      <c r="AF250" s="33">
        <v>0</v>
      </c>
      <c r="AG250" s="33">
        <v>0</v>
      </c>
      <c r="AH250" t="s">
        <v>261</v>
      </c>
      <c r="AI250" s="34">
        <v>5</v>
      </c>
    </row>
    <row r="251" spans="1:35" x14ac:dyDescent="0.25">
      <c r="A251" t="s">
        <v>2364</v>
      </c>
      <c r="B251" t="s">
        <v>1571</v>
      </c>
      <c r="C251" t="s">
        <v>1939</v>
      </c>
      <c r="D251" t="s">
        <v>2293</v>
      </c>
      <c r="E251" s="33">
        <v>32.866666666666667</v>
      </c>
      <c r="F251" s="33">
        <v>5.7333333333333334</v>
      </c>
      <c r="G251" s="33">
        <v>0.31111111111111112</v>
      </c>
      <c r="H251" s="33">
        <v>0.15466666666666667</v>
      </c>
      <c r="I251" s="33">
        <v>1.3222222222222222</v>
      </c>
      <c r="J251" s="33">
        <v>0</v>
      </c>
      <c r="K251" s="33">
        <v>0</v>
      </c>
      <c r="L251" s="33">
        <v>1.461111111111111</v>
      </c>
      <c r="M251" s="33">
        <v>0</v>
      </c>
      <c r="N251" s="33">
        <v>0</v>
      </c>
      <c r="O251" s="33">
        <v>0</v>
      </c>
      <c r="P251" s="33">
        <v>0</v>
      </c>
      <c r="Q251" s="33">
        <v>2.8555555555555556</v>
      </c>
      <c r="R251" s="33">
        <v>8.6883029073698451E-2</v>
      </c>
      <c r="S251" s="33">
        <v>4.5388888888888888</v>
      </c>
      <c r="T251" s="33">
        <v>0.85833333333333328</v>
      </c>
      <c r="U251" s="33">
        <v>0</v>
      </c>
      <c r="V251" s="33">
        <v>0.1642156862745098</v>
      </c>
      <c r="W251" s="33">
        <v>1.3805555555555555</v>
      </c>
      <c r="X251" s="33">
        <v>3.1055555555555556</v>
      </c>
      <c r="Y251" s="33">
        <v>0</v>
      </c>
      <c r="Z251" s="33">
        <v>0.1364942528735632</v>
      </c>
      <c r="AA251" s="33">
        <v>0</v>
      </c>
      <c r="AB251" s="33">
        <v>0</v>
      </c>
      <c r="AC251" s="33">
        <v>0</v>
      </c>
      <c r="AD251" s="33">
        <v>0</v>
      </c>
      <c r="AE251" s="33">
        <v>0</v>
      </c>
      <c r="AF251" s="33">
        <v>0</v>
      </c>
      <c r="AG251" s="33">
        <v>0</v>
      </c>
      <c r="AH251" t="s">
        <v>627</v>
      </c>
      <c r="AI251" s="34">
        <v>5</v>
      </c>
    </row>
    <row r="252" spans="1:35" x14ac:dyDescent="0.25">
      <c r="A252" t="s">
        <v>2364</v>
      </c>
      <c r="B252" t="s">
        <v>1496</v>
      </c>
      <c r="C252" t="s">
        <v>2175</v>
      </c>
      <c r="D252" t="s">
        <v>2257</v>
      </c>
      <c r="E252" s="33">
        <v>21.6</v>
      </c>
      <c r="F252" s="33">
        <v>0</v>
      </c>
      <c r="G252" s="33">
        <v>0.93333333333333335</v>
      </c>
      <c r="H252" s="33">
        <v>6.6666666666666666E-2</v>
      </c>
      <c r="I252" s="33">
        <v>0.34444444444444444</v>
      </c>
      <c r="J252" s="33">
        <v>0</v>
      </c>
      <c r="K252" s="33">
        <v>0</v>
      </c>
      <c r="L252" s="33">
        <v>0.69666666666666666</v>
      </c>
      <c r="M252" s="33">
        <v>0</v>
      </c>
      <c r="N252" s="33">
        <v>0</v>
      </c>
      <c r="O252" s="33">
        <v>0</v>
      </c>
      <c r="P252" s="33">
        <v>5.4222222222222225</v>
      </c>
      <c r="Q252" s="33">
        <v>0</v>
      </c>
      <c r="R252" s="33">
        <v>0.25102880658436216</v>
      </c>
      <c r="S252" s="33">
        <v>0.46177777777777773</v>
      </c>
      <c r="T252" s="33">
        <v>1.122222222222222</v>
      </c>
      <c r="U252" s="33">
        <v>0</v>
      </c>
      <c r="V252" s="33">
        <v>7.3333333333333306E-2</v>
      </c>
      <c r="W252" s="33">
        <v>0.38422222222222219</v>
      </c>
      <c r="X252" s="33">
        <v>1.5322222222222219</v>
      </c>
      <c r="Y252" s="33">
        <v>0</v>
      </c>
      <c r="Z252" s="33">
        <v>8.8724279835390926E-2</v>
      </c>
      <c r="AA252" s="33">
        <v>0</v>
      </c>
      <c r="AB252" s="33">
        <v>0</v>
      </c>
      <c r="AC252" s="33">
        <v>0</v>
      </c>
      <c r="AD252" s="33">
        <v>0</v>
      </c>
      <c r="AE252" s="33">
        <v>0</v>
      </c>
      <c r="AF252" s="33">
        <v>0</v>
      </c>
      <c r="AG252" s="33">
        <v>0</v>
      </c>
      <c r="AH252" t="s">
        <v>551</v>
      </c>
      <c r="AI252" s="34">
        <v>5</v>
      </c>
    </row>
    <row r="253" spans="1:35" x14ac:dyDescent="0.25">
      <c r="A253" t="s">
        <v>2364</v>
      </c>
      <c r="B253" t="s">
        <v>1068</v>
      </c>
      <c r="C253" t="s">
        <v>1901</v>
      </c>
      <c r="D253" t="s">
        <v>2266</v>
      </c>
      <c r="E253" s="33">
        <v>130.8111111111111</v>
      </c>
      <c r="F253" s="33">
        <v>11.455555555555556</v>
      </c>
      <c r="G253" s="33">
        <v>0.3888888888888889</v>
      </c>
      <c r="H253" s="33">
        <v>1.1055555555555556</v>
      </c>
      <c r="I253" s="33">
        <v>0.33333333333333331</v>
      </c>
      <c r="J253" s="33">
        <v>0</v>
      </c>
      <c r="K253" s="33">
        <v>0</v>
      </c>
      <c r="L253" s="33">
        <v>5.0716666666666681</v>
      </c>
      <c r="M253" s="33">
        <v>4.3722222222222218</v>
      </c>
      <c r="N253" s="33">
        <v>5.9055555555555559</v>
      </c>
      <c r="O253" s="33">
        <v>7.8569608426059645E-2</v>
      </c>
      <c r="P253" s="33">
        <v>10.816666666666666</v>
      </c>
      <c r="Q253" s="33">
        <v>15.16388888888889</v>
      </c>
      <c r="R253" s="33">
        <v>0.19861122908349613</v>
      </c>
      <c r="S253" s="33">
        <v>9.4760000000000009</v>
      </c>
      <c r="T253" s="33">
        <v>20.626777777777782</v>
      </c>
      <c r="U253" s="33">
        <v>0</v>
      </c>
      <c r="V253" s="33">
        <v>0.2301240125711374</v>
      </c>
      <c r="W253" s="33">
        <v>5.4513333333333334</v>
      </c>
      <c r="X253" s="33">
        <v>21.489444444444445</v>
      </c>
      <c r="Y253" s="33">
        <v>4.4777777777777779</v>
      </c>
      <c r="Z253" s="33">
        <v>0.24018262125201736</v>
      </c>
      <c r="AA253" s="33">
        <v>0</v>
      </c>
      <c r="AB253" s="33">
        <v>0</v>
      </c>
      <c r="AC253" s="33">
        <v>0</v>
      </c>
      <c r="AD253" s="33">
        <v>0</v>
      </c>
      <c r="AE253" s="33">
        <v>0</v>
      </c>
      <c r="AF253" s="33">
        <v>0</v>
      </c>
      <c r="AG253" s="33">
        <v>0</v>
      </c>
      <c r="AH253" t="s">
        <v>113</v>
      </c>
      <c r="AI253" s="34">
        <v>5</v>
      </c>
    </row>
    <row r="254" spans="1:35" x14ac:dyDescent="0.25">
      <c r="A254" t="s">
        <v>2364</v>
      </c>
      <c r="B254" t="s">
        <v>1029</v>
      </c>
      <c r="C254" t="s">
        <v>2011</v>
      </c>
      <c r="D254" t="s">
        <v>2275</v>
      </c>
      <c r="E254" s="33">
        <v>92.277777777777771</v>
      </c>
      <c r="F254" s="33">
        <v>7.0333333333333332</v>
      </c>
      <c r="G254" s="33">
        <v>0.6</v>
      </c>
      <c r="H254" s="33">
        <v>0.53333333333333333</v>
      </c>
      <c r="I254" s="33">
        <v>0</v>
      </c>
      <c r="J254" s="33">
        <v>0</v>
      </c>
      <c r="K254" s="33">
        <v>0</v>
      </c>
      <c r="L254" s="33">
        <v>4.5166666666666666</v>
      </c>
      <c r="M254" s="33">
        <v>2.2749999999999999</v>
      </c>
      <c r="N254" s="33">
        <v>0</v>
      </c>
      <c r="O254" s="33">
        <v>2.465382299819386E-2</v>
      </c>
      <c r="P254" s="33">
        <v>5.8666666666666663</v>
      </c>
      <c r="Q254" s="33">
        <v>13.105555555555556</v>
      </c>
      <c r="R254" s="33">
        <v>0.20559903672486454</v>
      </c>
      <c r="S254" s="33">
        <v>1.1277777777777778</v>
      </c>
      <c r="T254" s="33">
        <v>11.137888888888888</v>
      </c>
      <c r="U254" s="33">
        <v>0</v>
      </c>
      <c r="V254" s="33">
        <v>0.13292113184828416</v>
      </c>
      <c r="W254" s="33">
        <v>2.3714444444444447</v>
      </c>
      <c r="X254" s="33">
        <v>11.180777777777777</v>
      </c>
      <c r="Y254" s="33">
        <v>0</v>
      </c>
      <c r="Z254" s="33">
        <v>0.14686333534015653</v>
      </c>
      <c r="AA254" s="33">
        <v>0</v>
      </c>
      <c r="AB254" s="33">
        <v>0</v>
      </c>
      <c r="AC254" s="33">
        <v>0</v>
      </c>
      <c r="AD254" s="33">
        <v>0</v>
      </c>
      <c r="AE254" s="33">
        <v>2.2222222222222223E-2</v>
      </c>
      <c r="AF254" s="33">
        <v>0</v>
      </c>
      <c r="AG254" s="33">
        <v>0</v>
      </c>
      <c r="AH254" t="s">
        <v>73</v>
      </c>
      <c r="AI254" s="34">
        <v>5</v>
      </c>
    </row>
    <row r="255" spans="1:35" x14ac:dyDescent="0.25">
      <c r="A255" t="s">
        <v>2364</v>
      </c>
      <c r="B255" t="s">
        <v>1454</v>
      </c>
      <c r="C255" t="s">
        <v>1952</v>
      </c>
      <c r="D255" t="s">
        <v>2303</v>
      </c>
      <c r="E255" s="33">
        <v>31.277777777777779</v>
      </c>
      <c r="F255" s="33">
        <v>5.5111111111111111</v>
      </c>
      <c r="G255" s="33">
        <v>0</v>
      </c>
      <c r="H255" s="33">
        <v>0</v>
      </c>
      <c r="I255" s="33">
        <v>0</v>
      </c>
      <c r="J255" s="33">
        <v>0</v>
      </c>
      <c r="K255" s="33">
        <v>0</v>
      </c>
      <c r="L255" s="33">
        <v>0.22022222222222224</v>
      </c>
      <c r="M255" s="33">
        <v>0</v>
      </c>
      <c r="N255" s="33">
        <v>0</v>
      </c>
      <c r="O255" s="33">
        <v>0</v>
      </c>
      <c r="P255" s="33">
        <v>4.4884444444444433</v>
      </c>
      <c r="Q255" s="33">
        <v>0</v>
      </c>
      <c r="R255" s="33">
        <v>0.14350266429840139</v>
      </c>
      <c r="S255" s="33">
        <v>1.0586666666666666</v>
      </c>
      <c r="T255" s="33">
        <v>2.8236666666666665</v>
      </c>
      <c r="U255" s="33">
        <v>0</v>
      </c>
      <c r="V255" s="33">
        <v>0.12412433392539965</v>
      </c>
      <c r="W255" s="33">
        <v>0.95144444444444443</v>
      </c>
      <c r="X255" s="33">
        <v>5.5566666666666675</v>
      </c>
      <c r="Y255" s="33">
        <v>0</v>
      </c>
      <c r="Z255" s="33">
        <v>0.20807460035523981</v>
      </c>
      <c r="AA255" s="33">
        <v>0</v>
      </c>
      <c r="AB255" s="33">
        <v>0</v>
      </c>
      <c r="AC255" s="33">
        <v>0</v>
      </c>
      <c r="AD255" s="33">
        <v>0</v>
      </c>
      <c r="AE255" s="33">
        <v>0</v>
      </c>
      <c r="AF255" s="33">
        <v>0</v>
      </c>
      <c r="AG255" s="33">
        <v>0</v>
      </c>
      <c r="AH255" t="s">
        <v>509</v>
      </c>
      <c r="AI255" s="34">
        <v>5</v>
      </c>
    </row>
    <row r="256" spans="1:35" x14ac:dyDescent="0.25">
      <c r="A256" t="s">
        <v>2364</v>
      </c>
      <c r="B256" t="s">
        <v>1611</v>
      </c>
      <c r="C256" t="s">
        <v>2185</v>
      </c>
      <c r="D256" t="s">
        <v>2304</v>
      </c>
      <c r="E256" s="33">
        <v>28.944444444444443</v>
      </c>
      <c r="F256" s="33">
        <v>5.6888888888888891</v>
      </c>
      <c r="G256" s="33">
        <v>0.26666666666666666</v>
      </c>
      <c r="H256" s="33">
        <v>0</v>
      </c>
      <c r="I256" s="33">
        <v>6.6666666666666666E-2</v>
      </c>
      <c r="J256" s="33">
        <v>0</v>
      </c>
      <c r="K256" s="33">
        <v>0</v>
      </c>
      <c r="L256" s="33">
        <v>1.3807777777777777</v>
      </c>
      <c r="M256" s="33">
        <v>0</v>
      </c>
      <c r="N256" s="33">
        <v>0</v>
      </c>
      <c r="O256" s="33">
        <v>0</v>
      </c>
      <c r="P256" s="33">
        <v>5.208333333333333</v>
      </c>
      <c r="Q256" s="33">
        <v>2.7638888888888888</v>
      </c>
      <c r="R256" s="33">
        <v>0.27543186180422263</v>
      </c>
      <c r="S256" s="33">
        <v>1.5234444444444437</v>
      </c>
      <c r="T256" s="33">
        <v>4.3665555555555544</v>
      </c>
      <c r="U256" s="33">
        <v>0</v>
      </c>
      <c r="V256" s="33">
        <v>0.20349328214971202</v>
      </c>
      <c r="W256" s="33">
        <v>0.94055555555555548</v>
      </c>
      <c r="X256" s="33">
        <v>3.1409999999999987</v>
      </c>
      <c r="Y256" s="33">
        <v>0</v>
      </c>
      <c r="Z256" s="33">
        <v>0.14101343570057578</v>
      </c>
      <c r="AA256" s="33">
        <v>0</v>
      </c>
      <c r="AB256" s="33">
        <v>0</v>
      </c>
      <c r="AC256" s="33">
        <v>0</v>
      </c>
      <c r="AD256" s="33">
        <v>0</v>
      </c>
      <c r="AE256" s="33">
        <v>0</v>
      </c>
      <c r="AF256" s="33">
        <v>0</v>
      </c>
      <c r="AG256" s="33">
        <v>0</v>
      </c>
      <c r="AH256" t="s">
        <v>668</v>
      </c>
      <c r="AI256" s="34">
        <v>5</v>
      </c>
    </row>
    <row r="257" spans="1:35" x14ac:dyDescent="0.25">
      <c r="A257" t="s">
        <v>2364</v>
      </c>
      <c r="B257" t="s">
        <v>1518</v>
      </c>
      <c r="C257" t="s">
        <v>1953</v>
      </c>
      <c r="D257" t="s">
        <v>2244</v>
      </c>
      <c r="E257" s="33">
        <v>83.5</v>
      </c>
      <c r="F257" s="33">
        <v>3.1222222222222222</v>
      </c>
      <c r="G257" s="33">
        <v>0.28888888888888886</v>
      </c>
      <c r="H257" s="33">
        <v>0.42222222222222222</v>
      </c>
      <c r="I257" s="33">
        <v>4.4000000000000004</v>
      </c>
      <c r="J257" s="33">
        <v>0</v>
      </c>
      <c r="K257" s="33">
        <v>0</v>
      </c>
      <c r="L257" s="33">
        <v>0.38022222222222218</v>
      </c>
      <c r="M257" s="33">
        <v>5.5111111111111111</v>
      </c>
      <c r="N257" s="33">
        <v>1.3777777777777778</v>
      </c>
      <c r="O257" s="33">
        <v>8.2501663339986694E-2</v>
      </c>
      <c r="P257" s="33">
        <v>6.0444444444444443</v>
      </c>
      <c r="Q257" s="33">
        <v>5.8543333333333329</v>
      </c>
      <c r="R257" s="33">
        <v>0.14250033266799733</v>
      </c>
      <c r="S257" s="33">
        <v>3.0757777777777777</v>
      </c>
      <c r="T257" s="33">
        <v>1.8845555555555553</v>
      </c>
      <c r="U257" s="33">
        <v>0</v>
      </c>
      <c r="V257" s="33">
        <v>5.9405189620758476E-2</v>
      </c>
      <c r="W257" s="33">
        <v>1.0011111111111113</v>
      </c>
      <c r="X257" s="33">
        <v>5.0094444444444441</v>
      </c>
      <c r="Y257" s="33">
        <v>0</v>
      </c>
      <c r="Z257" s="33">
        <v>7.1982701264138388E-2</v>
      </c>
      <c r="AA257" s="33">
        <v>0.22222222222222221</v>
      </c>
      <c r="AB257" s="33">
        <v>0</v>
      </c>
      <c r="AC257" s="33">
        <v>0</v>
      </c>
      <c r="AD257" s="33">
        <v>0</v>
      </c>
      <c r="AE257" s="33">
        <v>0</v>
      </c>
      <c r="AF257" s="33">
        <v>0</v>
      </c>
      <c r="AG257" s="33">
        <v>0</v>
      </c>
      <c r="AH257" t="s">
        <v>573</v>
      </c>
      <c r="AI257" s="34">
        <v>5</v>
      </c>
    </row>
    <row r="258" spans="1:35" x14ac:dyDescent="0.25">
      <c r="A258" t="s">
        <v>2364</v>
      </c>
      <c r="B258" t="s">
        <v>1366</v>
      </c>
      <c r="C258" t="s">
        <v>1922</v>
      </c>
      <c r="D258" t="s">
        <v>2295</v>
      </c>
      <c r="E258" s="33">
        <v>51.6</v>
      </c>
      <c r="F258" s="33">
        <v>5.6888888888888891</v>
      </c>
      <c r="G258" s="33">
        <v>0.72222222222222221</v>
      </c>
      <c r="H258" s="33">
        <v>0</v>
      </c>
      <c r="I258" s="33">
        <v>2.3111111111111109</v>
      </c>
      <c r="J258" s="33">
        <v>0</v>
      </c>
      <c r="K258" s="33">
        <v>0</v>
      </c>
      <c r="L258" s="33">
        <v>0</v>
      </c>
      <c r="M258" s="33">
        <v>5.6888888888888891</v>
      </c>
      <c r="N258" s="33">
        <v>5.6888888888888891</v>
      </c>
      <c r="O258" s="33">
        <v>0.22049956933677864</v>
      </c>
      <c r="P258" s="33">
        <v>5.6888888888888891</v>
      </c>
      <c r="Q258" s="33">
        <v>2.0366666666666666</v>
      </c>
      <c r="R258" s="33">
        <v>0.14972006890611542</v>
      </c>
      <c r="S258" s="33">
        <v>0</v>
      </c>
      <c r="T258" s="33">
        <v>0</v>
      </c>
      <c r="U258" s="33">
        <v>0</v>
      </c>
      <c r="V258" s="33">
        <v>0</v>
      </c>
      <c r="W258" s="33">
        <v>0</v>
      </c>
      <c r="X258" s="33">
        <v>0</v>
      </c>
      <c r="Y258" s="33">
        <v>0</v>
      </c>
      <c r="Z258" s="33">
        <v>0</v>
      </c>
      <c r="AA258" s="33">
        <v>0</v>
      </c>
      <c r="AB258" s="33">
        <v>0</v>
      </c>
      <c r="AC258" s="33">
        <v>0</v>
      </c>
      <c r="AD258" s="33">
        <v>0</v>
      </c>
      <c r="AE258" s="33">
        <v>0</v>
      </c>
      <c r="AF258" s="33">
        <v>0</v>
      </c>
      <c r="AG258" s="33">
        <v>0</v>
      </c>
      <c r="AH258" t="s">
        <v>418</v>
      </c>
      <c r="AI258" s="34">
        <v>5</v>
      </c>
    </row>
    <row r="259" spans="1:35" x14ac:dyDescent="0.25">
      <c r="A259" t="s">
        <v>2364</v>
      </c>
      <c r="B259" t="s">
        <v>1451</v>
      </c>
      <c r="C259" t="s">
        <v>1926</v>
      </c>
      <c r="D259" t="s">
        <v>2241</v>
      </c>
      <c r="E259" s="33">
        <v>82</v>
      </c>
      <c r="F259" s="33">
        <v>3.7777777777777777</v>
      </c>
      <c r="G259" s="33">
        <v>0</v>
      </c>
      <c r="H259" s="33">
        <v>0.31944444444444442</v>
      </c>
      <c r="I259" s="33">
        <v>2.9777777777777779</v>
      </c>
      <c r="J259" s="33">
        <v>0</v>
      </c>
      <c r="K259" s="33">
        <v>0</v>
      </c>
      <c r="L259" s="33">
        <v>2.2666666666666666</v>
      </c>
      <c r="M259" s="33">
        <v>0</v>
      </c>
      <c r="N259" s="33">
        <v>4.2638888888888893</v>
      </c>
      <c r="O259" s="33">
        <v>5.199864498644987E-2</v>
      </c>
      <c r="P259" s="33">
        <v>1.2277777777777779</v>
      </c>
      <c r="Q259" s="33">
        <v>5.2138888888888886</v>
      </c>
      <c r="R259" s="33">
        <v>7.8556910569105687E-2</v>
      </c>
      <c r="S259" s="33">
        <v>1.9166666666666667</v>
      </c>
      <c r="T259" s="33">
        <v>3.6583333333333332</v>
      </c>
      <c r="U259" s="33">
        <v>0</v>
      </c>
      <c r="V259" s="33">
        <v>6.7987804878048785E-2</v>
      </c>
      <c r="W259" s="33">
        <v>0</v>
      </c>
      <c r="X259" s="33">
        <v>4.3388888888888886</v>
      </c>
      <c r="Y259" s="33">
        <v>0</v>
      </c>
      <c r="Z259" s="33">
        <v>5.2913279132791327E-2</v>
      </c>
      <c r="AA259" s="33">
        <v>0</v>
      </c>
      <c r="AB259" s="33">
        <v>0</v>
      </c>
      <c r="AC259" s="33">
        <v>0</v>
      </c>
      <c r="AD259" s="33">
        <v>0</v>
      </c>
      <c r="AE259" s="33">
        <v>0</v>
      </c>
      <c r="AF259" s="33">
        <v>0</v>
      </c>
      <c r="AG259" s="33">
        <v>0</v>
      </c>
      <c r="AH259" t="s">
        <v>506</v>
      </c>
      <c r="AI259" s="34">
        <v>5</v>
      </c>
    </row>
    <row r="260" spans="1:35" x14ac:dyDescent="0.25">
      <c r="A260" t="s">
        <v>2364</v>
      </c>
      <c r="B260" t="s">
        <v>1664</v>
      </c>
      <c r="C260" t="s">
        <v>1882</v>
      </c>
      <c r="D260" t="s">
        <v>2298</v>
      </c>
      <c r="E260" s="33">
        <v>54.855555555555554</v>
      </c>
      <c r="F260" s="33">
        <v>5.6888888888888891</v>
      </c>
      <c r="G260" s="33">
        <v>0.26666666666666666</v>
      </c>
      <c r="H260" s="33">
        <v>0.23333333333333334</v>
      </c>
      <c r="I260" s="33">
        <v>6.333333333333333</v>
      </c>
      <c r="J260" s="33">
        <v>0</v>
      </c>
      <c r="K260" s="33">
        <v>0</v>
      </c>
      <c r="L260" s="33">
        <v>3.3388888888888877</v>
      </c>
      <c r="M260" s="33">
        <v>5.6888888888888891</v>
      </c>
      <c r="N260" s="33">
        <v>0</v>
      </c>
      <c r="O260" s="33">
        <v>0.10370670447640268</v>
      </c>
      <c r="P260" s="33">
        <v>2.5777777777777779</v>
      </c>
      <c r="Q260" s="33">
        <v>2.1805555555555554</v>
      </c>
      <c r="R260" s="33">
        <v>8.6742961312537975E-2</v>
      </c>
      <c r="S260" s="33">
        <v>2.2538888888888886</v>
      </c>
      <c r="T260" s="33">
        <v>7.026888888888891</v>
      </c>
      <c r="U260" s="33">
        <v>0</v>
      </c>
      <c r="V260" s="33">
        <v>0.16918574032813452</v>
      </c>
      <c r="W260" s="33">
        <v>0.83166666666666655</v>
      </c>
      <c r="X260" s="33">
        <v>5.6437777777777756</v>
      </c>
      <c r="Y260" s="33">
        <v>0</v>
      </c>
      <c r="Z260" s="33">
        <v>0.11804537168320837</v>
      </c>
      <c r="AA260" s="33">
        <v>0</v>
      </c>
      <c r="AB260" s="33">
        <v>0</v>
      </c>
      <c r="AC260" s="33">
        <v>0</v>
      </c>
      <c r="AD260" s="33">
        <v>0</v>
      </c>
      <c r="AE260" s="33">
        <v>0</v>
      </c>
      <c r="AF260" s="33">
        <v>0</v>
      </c>
      <c r="AG260" s="33">
        <v>0</v>
      </c>
      <c r="AH260" t="s">
        <v>722</v>
      </c>
      <c r="AI260" s="34">
        <v>5</v>
      </c>
    </row>
    <row r="261" spans="1:35" x14ac:dyDescent="0.25">
      <c r="A261" t="s">
        <v>2364</v>
      </c>
      <c r="B261" t="s">
        <v>1497</v>
      </c>
      <c r="C261" t="s">
        <v>2176</v>
      </c>
      <c r="D261" t="s">
        <v>2309</v>
      </c>
      <c r="E261" s="33">
        <v>26.81111111111111</v>
      </c>
      <c r="F261" s="33">
        <v>2.7555555555555555</v>
      </c>
      <c r="G261" s="33">
        <v>0</v>
      </c>
      <c r="H261" s="33">
        <v>0</v>
      </c>
      <c r="I261" s="33">
        <v>0</v>
      </c>
      <c r="J261" s="33">
        <v>0</v>
      </c>
      <c r="K261" s="33">
        <v>0</v>
      </c>
      <c r="L261" s="33">
        <v>6.1777777777777786E-2</v>
      </c>
      <c r="M261" s="33">
        <v>0</v>
      </c>
      <c r="N261" s="33">
        <v>0</v>
      </c>
      <c r="O261" s="33">
        <v>0</v>
      </c>
      <c r="P261" s="33">
        <v>0</v>
      </c>
      <c r="Q261" s="33">
        <v>0.40555555555555556</v>
      </c>
      <c r="R261" s="33">
        <v>1.512639867384998E-2</v>
      </c>
      <c r="S261" s="33">
        <v>0.74066666666666658</v>
      </c>
      <c r="T261" s="33">
        <v>2.5308888888888887</v>
      </c>
      <c r="U261" s="33">
        <v>0</v>
      </c>
      <c r="V261" s="33">
        <v>0.12202237878159967</v>
      </c>
      <c r="W261" s="33">
        <v>0.46222222222222226</v>
      </c>
      <c r="X261" s="33">
        <v>2.5573333333333337</v>
      </c>
      <c r="Y261" s="33">
        <v>0</v>
      </c>
      <c r="Z261" s="33">
        <v>0.11262329050973893</v>
      </c>
      <c r="AA261" s="33">
        <v>0</v>
      </c>
      <c r="AB261" s="33">
        <v>0</v>
      </c>
      <c r="AC261" s="33">
        <v>0</v>
      </c>
      <c r="AD261" s="33">
        <v>0</v>
      </c>
      <c r="AE261" s="33">
        <v>0</v>
      </c>
      <c r="AF261" s="33">
        <v>0</v>
      </c>
      <c r="AG261" s="33">
        <v>0</v>
      </c>
      <c r="AH261" t="s">
        <v>552</v>
      </c>
      <c r="AI261" s="34">
        <v>5</v>
      </c>
    </row>
    <row r="262" spans="1:35" x14ac:dyDescent="0.25">
      <c r="A262" t="s">
        <v>2364</v>
      </c>
      <c r="B262" t="s">
        <v>1460</v>
      </c>
      <c r="C262" t="s">
        <v>1916</v>
      </c>
      <c r="D262" t="s">
        <v>2275</v>
      </c>
      <c r="E262" s="33">
        <v>55.9</v>
      </c>
      <c r="F262" s="33">
        <v>5.6888888888888891</v>
      </c>
      <c r="G262" s="33">
        <v>0.23333333333333334</v>
      </c>
      <c r="H262" s="33">
        <v>0.37333333333333335</v>
      </c>
      <c r="I262" s="33">
        <v>0.92222222222222228</v>
      </c>
      <c r="J262" s="33">
        <v>0</v>
      </c>
      <c r="K262" s="33">
        <v>0</v>
      </c>
      <c r="L262" s="33">
        <v>1.7108888888888891</v>
      </c>
      <c r="M262" s="33">
        <v>3.3833333333333333</v>
      </c>
      <c r="N262" s="33">
        <v>0</v>
      </c>
      <c r="O262" s="33">
        <v>6.0524746571258198E-2</v>
      </c>
      <c r="P262" s="33">
        <v>5.9972222222222218</v>
      </c>
      <c r="Q262" s="33">
        <v>4.0472222222222225</v>
      </c>
      <c r="R262" s="33">
        <v>0.17968594712780758</v>
      </c>
      <c r="S262" s="33">
        <v>4.9126666666666656</v>
      </c>
      <c r="T262" s="33">
        <v>8.9500000000000011</v>
      </c>
      <c r="U262" s="33">
        <v>0</v>
      </c>
      <c r="V262" s="33">
        <v>0.24799045915324985</v>
      </c>
      <c r="W262" s="33">
        <v>1.3340000000000001</v>
      </c>
      <c r="X262" s="33">
        <v>5.9976666666666665</v>
      </c>
      <c r="Y262" s="33">
        <v>0</v>
      </c>
      <c r="Z262" s="33">
        <v>0.13115682766845557</v>
      </c>
      <c r="AA262" s="33">
        <v>8.8888888888888892E-2</v>
      </c>
      <c r="AB262" s="33">
        <v>0</v>
      </c>
      <c r="AC262" s="33">
        <v>0</v>
      </c>
      <c r="AD262" s="33">
        <v>0</v>
      </c>
      <c r="AE262" s="33">
        <v>0</v>
      </c>
      <c r="AF262" s="33">
        <v>0</v>
      </c>
      <c r="AG262" s="33">
        <v>0.24444444444444444</v>
      </c>
      <c r="AH262" t="s">
        <v>515</v>
      </c>
      <c r="AI262" s="34">
        <v>5</v>
      </c>
    </row>
    <row r="263" spans="1:35" x14ac:dyDescent="0.25">
      <c r="A263" t="s">
        <v>2364</v>
      </c>
      <c r="B263" t="s">
        <v>1639</v>
      </c>
      <c r="C263" t="s">
        <v>2203</v>
      </c>
      <c r="D263" t="s">
        <v>2249</v>
      </c>
      <c r="E263" s="33">
        <v>45.166666666666664</v>
      </c>
      <c r="F263" s="33">
        <v>5.6888888888888891</v>
      </c>
      <c r="G263" s="33">
        <v>0</v>
      </c>
      <c r="H263" s="33">
        <v>0</v>
      </c>
      <c r="I263" s="33">
        <v>0</v>
      </c>
      <c r="J263" s="33">
        <v>0</v>
      </c>
      <c r="K263" s="33">
        <v>0</v>
      </c>
      <c r="L263" s="33">
        <v>0.43911111111111112</v>
      </c>
      <c r="M263" s="33">
        <v>0</v>
      </c>
      <c r="N263" s="33">
        <v>5.6888888888888891</v>
      </c>
      <c r="O263" s="33">
        <v>0.12595325953259534</v>
      </c>
      <c r="P263" s="33">
        <v>0</v>
      </c>
      <c r="Q263" s="33">
        <v>8.8358888888888902</v>
      </c>
      <c r="R263" s="33">
        <v>0.19562853628536289</v>
      </c>
      <c r="S263" s="33">
        <v>1.6810000000000003</v>
      </c>
      <c r="T263" s="33">
        <v>5.3102222222222215</v>
      </c>
      <c r="U263" s="33">
        <v>0</v>
      </c>
      <c r="V263" s="33">
        <v>0.15478720787207872</v>
      </c>
      <c r="W263" s="33">
        <v>1.0137777777777779</v>
      </c>
      <c r="X263" s="33">
        <v>5.6120000000000028</v>
      </c>
      <c r="Y263" s="33">
        <v>0</v>
      </c>
      <c r="Z263" s="33">
        <v>0.1466961869618697</v>
      </c>
      <c r="AA263" s="33">
        <v>0</v>
      </c>
      <c r="AB263" s="33">
        <v>0</v>
      </c>
      <c r="AC263" s="33">
        <v>0</v>
      </c>
      <c r="AD263" s="33">
        <v>0</v>
      </c>
      <c r="AE263" s="33">
        <v>0</v>
      </c>
      <c r="AF263" s="33">
        <v>0</v>
      </c>
      <c r="AG263" s="33">
        <v>0</v>
      </c>
      <c r="AH263" t="s">
        <v>696</v>
      </c>
      <c r="AI263" s="34">
        <v>5</v>
      </c>
    </row>
    <row r="264" spans="1:35" x14ac:dyDescent="0.25">
      <c r="A264" t="s">
        <v>2364</v>
      </c>
      <c r="B264" t="s">
        <v>1615</v>
      </c>
      <c r="C264" t="s">
        <v>2133</v>
      </c>
      <c r="D264" t="s">
        <v>2320</v>
      </c>
      <c r="E264" s="33">
        <v>59</v>
      </c>
      <c r="F264" s="33">
        <v>5.5111111111111111</v>
      </c>
      <c r="G264" s="33">
        <v>0.31111111111111112</v>
      </c>
      <c r="H264" s="33">
        <v>0.30555555555555558</v>
      </c>
      <c r="I264" s="33">
        <v>0.3</v>
      </c>
      <c r="J264" s="33">
        <v>0</v>
      </c>
      <c r="K264" s="33">
        <v>0</v>
      </c>
      <c r="L264" s="33">
        <v>3.3578888888888887</v>
      </c>
      <c r="M264" s="33">
        <v>0</v>
      </c>
      <c r="N264" s="33">
        <v>5.6155555555555541</v>
      </c>
      <c r="O264" s="33">
        <v>9.5178907721280584E-2</v>
      </c>
      <c r="P264" s="33">
        <v>5.0999999999999996</v>
      </c>
      <c r="Q264" s="33">
        <v>9.1344444444444477</v>
      </c>
      <c r="R264" s="33">
        <v>0.24126177024482115</v>
      </c>
      <c r="S264" s="33">
        <v>2.5475555555555554</v>
      </c>
      <c r="T264" s="33">
        <v>5.8103333333333325</v>
      </c>
      <c r="U264" s="33">
        <v>0</v>
      </c>
      <c r="V264" s="33">
        <v>0.14165913370998112</v>
      </c>
      <c r="W264" s="33">
        <v>1.6123333333333334</v>
      </c>
      <c r="X264" s="33">
        <v>5.1054444444444433</v>
      </c>
      <c r="Y264" s="33">
        <v>0</v>
      </c>
      <c r="Z264" s="33">
        <v>0.11386064030131825</v>
      </c>
      <c r="AA264" s="33">
        <v>0</v>
      </c>
      <c r="AB264" s="33">
        <v>0</v>
      </c>
      <c r="AC264" s="33">
        <v>0</v>
      </c>
      <c r="AD264" s="33">
        <v>0</v>
      </c>
      <c r="AE264" s="33">
        <v>0</v>
      </c>
      <c r="AF264" s="33">
        <v>0</v>
      </c>
      <c r="AG264" s="33">
        <v>0.2</v>
      </c>
      <c r="AH264" t="s">
        <v>672</v>
      </c>
      <c r="AI264" s="34">
        <v>5</v>
      </c>
    </row>
    <row r="265" spans="1:35" x14ac:dyDescent="0.25">
      <c r="A265" t="s">
        <v>2364</v>
      </c>
      <c r="B265" t="s">
        <v>1780</v>
      </c>
      <c r="C265" t="s">
        <v>1906</v>
      </c>
      <c r="D265" t="s">
        <v>2244</v>
      </c>
      <c r="E265" s="33">
        <v>63.611111111111114</v>
      </c>
      <c r="F265" s="33">
        <v>43.444444444444443</v>
      </c>
      <c r="G265" s="33">
        <v>0.57777777777777772</v>
      </c>
      <c r="H265" s="33">
        <v>0.22366666666666665</v>
      </c>
      <c r="I265" s="33">
        <v>0</v>
      </c>
      <c r="J265" s="33">
        <v>0</v>
      </c>
      <c r="K265" s="33">
        <v>0</v>
      </c>
      <c r="L265" s="33">
        <v>3.8094444444444435</v>
      </c>
      <c r="M265" s="33">
        <v>0</v>
      </c>
      <c r="N265" s="33">
        <v>0</v>
      </c>
      <c r="O265" s="33">
        <v>0</v>
      </c>
      <c r="P265" s="33">
        <v>4.9706666666666655</v>
      </c>
      <c r="Q265" s="33">
        <v>10.341333333333331</v>
      </c>
      <c r="R265" s="33">
        <v>0.24071266375545847</v>
      </c>
      <c r="S265" s="33">
        <v>4.2222222222222232</v>
      </c>
      <c r="T265" s="33">
        <v>5.5782222222222204</v>
      </c>
      <c r="U265" s="33">
        <v>0</v>
      </c>
      <c r="V265" s="33">
        <v>0.15406812227074235</v>
      </c>
      <c r="W265" s="33">
        <v>3.0178888888888888</v>
      </c>
      <c r="X265" s="33">
        <v>6.9556666666666676</v>
      </c>
      <c r="Y265" s="33">
        <v>0</v>
      </c>
      <c r="Z265" s="33">
        <v>0.15678951965065502</v>
      </c>
      <c r="AA265" s="33">
        <v>0</v>
      </c>
      <c r="AB265" s="33">
        <v>0</v>
      </c>
      <c r="AC265" s="33">
        <v>0</v>
      </c>
      <c r="AD265" s="33">
        <v>56.81611111111112</v>
      </c>
      <c r="AE265" s="33">
        <v>0</v>
      </c>
      <c r="AF265" s="33">
        <v>0</v>
      </c>
      <c r="AG265" s="33">
        <v>0</v>
      </c>
      <c r="AH265" t="s">
        <v>839</v>
      </c>
      <c r="AI265" s="34">
        <v>5</v>
      </c>
    </row>
    <row r="266" spans="1:35" x14ac:dyDescent="0.25">
      <c r="A266" t="s">
        <v>2364</v>
      </c>
      <c r="B266" t="s">
        <v>1392</v>
      </c>
      <c r="C266" t="s">
        <v>2034</v>
      </c>
      <c r="D266" t="s">
        <v>2300</v>
      </c>
      <c r="E266" s="33">
        <v>46.81111111111111</v>
      </c>
      <c r="F266" s="33">
        <v>5.6888888888888891</v>
      </c>
      <c r="G266" s="33">
        <v>0</v>
      </c>
      <c r="H266" s="33">
        <v>0</v>
      </c>
      <c r="I266" s="33">
        <v>0</v>
      </c>
      <c r="J266" s="33">
        <v>0</v>
      </c>
      <c r="K266" s="33">
        <v>0</v>
      </c>
      <c r="L266" s="33">
        <v>0.14922222222222223</v>
      </c>
      <c r="M266" s="33">
        <v>0</v>
      </c>
      <c r="N266" s="33">
        <v>0</v>
      </c>
      <c r="O266" s="33">
        <v>0</v>
      </c>
      <c r="P266" s="33">
        <v>6.0322222222222219</v>
      </c>
      <c r="Q266" s="33">
        <v>6.4206666666666665</v>
      </c>
      <c r="R266" s="33">
        <v>0.266024210776169</v>
      </c>
      <c r="S266" s="33">
        <v>0.46388888888888891</v>
      </c>
      <c r="T266" s="33">
        <v>3.0295555555555564</v>
      </c>
      <c r="U266" s="33">
        <v>0</v>
      </c>
      <c r="V266" s="33">
        <v>7.462853073819134E-2</v>
      </c>
      <c r="W266" s="33">
        <v>0.80111111111111122</v>
      </c>
      <c r="X266" s="33">
        <v>4.7375555555555557</v>
      </c>
      <c r="Y266" s="33">
        <v>0</v>
      </c>
      <c r="Z266" s="33">
        <v>0.11831948730121054</v>
      </c>
      <c r="AA266" s="33">
        <v>0</v>
      </c>
      <c r="AB266" s="33">
        <v>0</v>
      </c>
      <c r="AC266" s="33">
        <v>0</v>
      </c>
      <c r="AD266" s="33">
        <v>0</v>
      </c>
      <c r="AE266" s="33">
        <v>0</v>
      </c>
      <c r="AF266" s="33">
        <v>0</v>
      </c>
      <c r="AG266" s="33">
        <v>0</v>
      </c>
      <c r="AH266" t="s">
        <v>444</v>
      </c>
      <c r="AI266" s="34">
        <v>5</v>
      </c>
    </row>
    <row r="267" spans="1:35" x14ac:dyDescent="0.25">
      <c r="A267" t="s">
        <v>2364</v>
      </c>
      <c r="B267" t="s">
        <v>1783</v>
      </c>
      <c r="C267" t="s">
        <v>1923</v>
      </c>
      <c r="D267" t="s">
        <v>2241</v>
      </c>
      <c r="E267" s="33">
        <v>91.355555555555554</v>
      </c>
      <c r="F267" s="33">
        <v>5.333333333333333</v>
      </c>
      <c r="G267" s="33">
        <v>0.26666666666666666</v>
      </c>
      <c r="H267" s="33">
        <v>0.5</v>
      </c>
      <c r="I267" s="33">
        <v>4.4111111111111114</v>
      </c>
      <c r="J267" s="33">
        <v>0</v>
      </c>
      <c r="K267" s="33">
        <v>0</v>
      </c>
      <c r="L267" s="33">
        <v>4.9055555555555559</v>
      </c>
      <c r="M267" s="33">
        <v>0</v>
      </c>
      <c r="N267" s="33">
        <v>9.8916666666666675</v>
      </c>
      <c r="O267" s="33">
        <v>0.10827657504256873</v>
      </c>
      <c r="P267" s="33">
        <v>5.5111111111111111</v>
      </c>
      <c r="Q267" s="33">
        <v>6.9666666666666668</v>
      </c>
      <c r="R267" s="33">
        <v>0.13658477256142057</v>
      </c>
      <c r="S267" s="33">
        <v>0.44166666666666665</v>
      </c>
      <c r="T267" s="33">
        <v>0</v>
      </c>
      <c r="U267" s="33">
        <v>0</v>
      </c>
      <c r="V267" s="33">
        <v>4.8345901240574064E-3</v>
      </c>
      <c r="W267" s="33">
        <v>4.7322222222222221</v>
      </c>
      <c r="X267" s="33">
        <v>1.3277777777777777</v>
      </c>
      <c r="Y267" s="33">
        <v>0</v>
      </c>
      <c r="Z267" s="33">
        <v>6.6334225249331066E-2</v>
      </c>
      <c r="AA267" s="33">
        <v>0</v>
      </c>
      <c r="AB267" s="33">
        <v>0</v>
      </c>
      <c r="AC267" s="33">
        <v>0</v>
      </c>
      <c r="AD267" s="33">
        <v>0</v>
      </c>
      <c r="AE267" s="33">
        <v>0</v>
      </c>
      <c r="AF267" s="33">
        <v>0</v>
      </c>
      <c r="AG267" s="33">
        <v>0</v>
      </c>
      <c r="AH267" t="s">
        <v>842</v>
      </c>
      <c r="AI267" s="34">
        <v>5</v>
      </c>
    </row>
    <row r="268" spans="1:35" x14ac:dyDescent="0.25">
      <c r="A268" t="s">
        <v>2364</v>
      </c>
      <c r="B268" t="s">
        <v>1599</v>
      </c>
      <c r="C268" t="s">
        <v>2144</v>
      </c>
      <c r="D268" t="s">
        <v>2260</v>
      </c>
      <c r="E268" s="33">
        <v>114.83333333333333</v>
      </c>
      <c r="F268" s="33">
        <v>3.9333333333333331</v>
      </c>
      <c r="G268" s="33">
        <v>0.13333333333333333</v>
      </c>
      <c r="H268" s="33">
        <v>0.4</v>
      </c>
      <c r="I268" s="33">
        <v>5.2444444444444445</v>
      </c>
      <c r="J268" s="33">
        <v>0</v>
      </c>
      <c r="K268" s="33">
        <v>0</v>
      </c>
      <c r="L268" s="33">
        <v>5.3161111111111108</v>
      </c>
      <c r="M268" s="33">
        <v>5.6888888888888891</v>
      </c>
      <c r="N268" s="33">
        <v>4.807555555555556</v>
      </c>
      <c r="O268" s="33">
        <v>9.140590227382682E-2</v>
      </c>
      <c r="P268" s="33">
        <v>5.2444444444444445</v>
      </c>
      <c r="Q268" s="33">
        <v>0</v>
      </c>
      <c r="R268" s="33">
        <v>4.5670053217223033E-2</v>
      </c>
      <c r="S268" s="33">
        <v>9.2078888888888866</v>
      </c>
      <c r="T268" s="33">
        <v>14.531666666666663</v>
      </c>
      <c r="U268" s="33">
        <v>0</v>
      </c>
      <c r="V268" s="33">
        <v>0.20673052733430086</v>
      </c>
      <c r="W268" s="33">
        <v>11.923555555555554</v>
      </c>
      <c r="X268" s="33">
        <v>14.299888888888889</v>
      </c>
      <c r="Y268" s="33">
        <v>0</v>
      </c>
      <c r="Z268" s="33">
        <v>0.22836090953072086</v>
      </c>
      <c r="AA268" s="33">
        <v>0</v>
      </c>
      <c r="AB268" s="33">
        <v>0</v>
      </c>
      <c r="AC268" s="33">
        <v>0</v>
      </c>
      <c r="AD268" s="33">
        <v>0</v>
      </c>
      <c r="AE268" s="33">
        <v>0.56666666666666665</v>
      </c>
      <c r="AF268" s="33">
        <v>0</v>
      </c>
      <c r="AG268" s="33">
        <v>0.43333333333333335</v>
      </c>
      <c r="AH268" t="s">
        <v>655</v>
      </c>
      <c r="AI268" s="34">
        <v>5</v>
      </c>
    </row>
    <row r="269" spans="1:35" x14ac:dyDescent="0.25">
      <c r="A269" t="s">
        <v>2364</v>
      </c>
      <c r="B269" t="s">
        <v>1569</v>
      </c>
      <c r="C269" t="s">
        <v>1963</v>
      </c>
      <c r="D269" t="s">
        <v>2260</v>
      </c>
      <c r="E269" s="33">
        <v>54.3</v>
      </c>
      <c r="F269" s="33">
        <v>5.6888888888888891</v>
      </c>
      <c r="G269" s="33">
        <v>5.6888888888888891</v>
      </c>
      <c r="H269" s="33">
        <v>0</v>
      </c>
      <c r="I269" s="33">
        <v>2.2555555555555555</v>
      </c>
      <c r="J269" s="33">
        <v>0</v>
      </c>
      <c r="K269" s="33">
        <v>0</v>
      </c>
      <c r="L269" s="33">
        <v>0</v>
      </c>
      <c r="M269" s="33">
        <v>0</v>
      </c>
      <c r="N269" s="33">
        <v>5.6</v>
      </c>
      <c r="O269" s="33">
        <v>0.10313075506445672</v>
      </c>
      <c r="P269" s="33">
        <v>5.6888888888888891</v>
      </c>
      <c r="Q269" s="33">
        <v>6.3964444444444437</v>
      </c>
      <c r="R269" s="33">
        <v>0.22256599140577041</v>
      </c>
      <c r="S269" s="33">
        <v>2.6687777777777781</v>
      </c>
      <c r="T269" s="33">
        <v>10.341222222222221</v>
      </c>
      <c r="U269" s="33">
        <v>0</v>
      </c>
      <c r="V269" s="33">
        <v>0.2395948434622468</v>
      </c>
      <c r="W269" s="33">
        <v>3.0735555555555569</v>
      </c>
      <c r="X269" s="33">
        <v>8.2165555555555549</v>
      </c>
      <c r="Y269" s="33">
        <v>3.8777777777777778</v>
      </c>
      <c r="Z269" s="33">
        <v>0.27933497032944554</v>
      </c>
      <c r="AA269" s="33">
        <v>0</v>
      </c>
      <c r="AB269" s="33">
        <v>0</v>
      </c>
      <c r="AC269" s="33">
        <v>0</v>
      </c>
      <c r="AD269" s="33">
        <v>0</v>
      </c>
      <c r="AE269" s="33">
        <v>0</v>
      </c>
      <c r="AF269" s="33">
        <v>0</v>
      </c>
      <c r="AG269" s="33">
        <v>0</v>
      </c>
      <c r="AH269" t="s">
        <v>625</v>
      </c>
      <c r="AI269" s="34">
        <v>5</v>
      </c>
    </row>
    <row r="270" spans="1:35" x14ac:dyDescent="0.25">
      <c r="A270" t="s">
        <v>2364</v>
      </c>
      <c r="B270" t="s">
        <v>1173</v>
      </c>
      <c r="C270" t="s">
        <v>2073</v>
      </c>
      <c r="D270" t="s">
        <v>2312</v>
      </c>
      <c r="E270" s="33">
        <v>50.544444444444444</v>
      </c>
      <c r="F270" s="33">
        <v>0.71111111111111114</v>
      </c>
      <c r="G270" s="33">
        <v>0.13333333333333333</v>
      </c>
      <c r="H270" s="33">
        <v>0</v>
      </c>
      <c r="I270" s="33">
        <v>0</v>
      </c>
      <c r="J270" s="33">
        <v>0</v>
      </c>
      <c r="K270" s="33">
        <v>0.43333333333333335</v>
      </c>
      <c r="L270" s="33">
        <v>4.1333333333333337</v>
      </c>
      <c r="M270" s="33">
        <v>4.1333333333333337</v>
      </c>
      <c r="N270" s="33">
        <v>0</v>
      </c>
      <c r="O270" s="33">
        <v>8.177621455264894E-2</v>
      </c>
      <c r="P270" s="33">
        <v>0</v>
      </c>
      <c r="Q270" s="33">
        <v>4.5724444444444439</v>
      </c>
      <c r="R270" s="33">
        <v>9.046383820619916E-2</v>
      </c>
      <c r="S270" s="33">
        <v>0</v>
      </c>
      <c r="T270" s="33">
        <v>0</v>
      </c>
      <c r="U270" s="33">
        <v>0</v>
      </c>
      <c r="V270" s="33">
        <v>0</v>
      </c>
      <c r="W270" s="33">
        <v>0</v>
      </c>
      <c r="X270" s="33">
        <v>0</v>
      </c>
      <c r="Y270" s="33">
        <v>0</v>
      </c>
      <c r="Z270" s="33">
        <v>0</v>
      </c>
      <c r="AA270" s="33">
        <v>0</v>
      </c>
      <c r="AB270" s="33">
        <v>0</v>
      </c>
      <c r="AC270" s="33">
        <v>0</v>
      </c>
      <c r="AD270" s="33">
        <v>0</v>
      </c>
      <c r="AE270" s="33">
        <v>0</v>
      </c>
      <c r="AF270" s="33">
        <v>0</v>
      </c>
      <c r="AG270" s="33">
        <v>0.8</v>
      </c>
      <c r="AH270" t="s">
        <v>221</v>
      </c>
      <c r="AI270" s="34">
        <v>5</v>
      </c>
    </row>
    <row r="271" spans="1:35" x14ac:dyDescent="0.25">
      <c r="A271" t="s">
        <v>2364</v>
      </c>
      <c r="B271" t="s">
        <v>1284</v>
      </c>
      <c r="C271" t="s">
        <v>2078</v>
      </c>
      <c r="D271" t="s">
        <v>2282</v>
      </c>
      <c r="E271" s="33">
        <v>48.6</v>
      </c>
      <c r="F271" s="33">
        <v>5.0666666666666664</v>
      </c>
      <c r="G271" s="33">
        <v>0.43333333333333335</v>
      </c>
      <c r="H271" s="33">
        <v>0.21388888888888888</v>
      </c>
      <c r="I271" s="33">
        <v>0.98888888888888893</v>
      </c>
      <c r="J271" s="33">
        <v>0</v>
      </c>
      <c r="K271" s="33">
        <v>0</v>
      </c>
      <c r="L271" s="33">
        <v>0.7709999999999998</v>
      </c>
      <c r="M271" s="33">
        <v>0</v>
      </c>
      <c r="N271" s="33">
        <v>5.2111111111111112</v>
      </c>
      <c r="O271" s="33">
        <v>0.10722450845907636</v>
      </c>
      <c r="P271" s="33">
        <v>4.8305555555555557</v>
      </c>
      <c r="Q271" s="33">
        <v>0</v>
      </c>
      <c r="R271" s="33">
        <v>9.9394147233653404E-2</v>
      </c>
      <c r="S271" s="33">
        <v>1.9494444444444441</v>
      </c>
      <c r="T271" s="33">
        <v>1.9011111111111116</v>
      </c>
      <c r="U271" s="33">
        <v>0</v>
      </c>
      <c r="V271" s="33">
        <v>7.9229538180155462E-2</v>
      </c>
      <c r="W271" s="33">
        <v>0.78488888888888886</v>
      </c>
      <c r="X271" s="33">
        <v>2.8702222222222229</v>
      </c>
      <c r="Y271" s="33">
        <v>0</v>
      </c>
      <c r="Z271" s="33">
        <v>7.5208047553726579E-2</v>
      </c>
      <c r="AA271" s="33">
        <v>0</v>
      </c>
      <c r="AB271" s="33">
        <v>0</v>
      </c>
      <c r="AC271" s="33">
        <v>0</v>
      </c>
      <c r="AD271" s="33">
        <v>0</v>
      </c>
      <c r="AE271" s="33">
        <v>0.13333333333333333</v>
      </c>
      <c r="AF271" s="33">
        <v>0</v>
      </c>
      <c r="AG271" s="33">
        <v>0</v>
      </c>
      <c r="AH271" t="s">
        <v>334</v>
      </c>
      <c r="AI271" s="34">
        <v>5</v>
      </c>
    </row>
    <row r="272" spans="1:35" x14ac:dyDescent="0.25">
      <c r="A272" t="s">
        <v>2364</v>
      </c>
      <c r="B272" t="s">
        <v>1185</v>
      </c>
      <c r="C272" t="s">
        <v>2025</v>
      </c>
      <c r="D272" t="s">
        <v>2269</v>
      </c>
      <c r="E272" s="33">
        <v>70.466666666666669</v>
      </c>
      <c r="F272" s="33">
        <v>5.2444444444444445</v>
      </c>
      <c r="G272" s="33">
        <v>0.56666666666666665</v>
      </c>
      <c r="H272" s="33">
        <v>0</v>
      </c>
      <c r="I272" s="33">
        <v>2.3222222222222224</v>
      </c>
      <c r="J272" s="33">
        <v>0</v>
      </c>
      <c r="K272" s="33">
        <v>4.2888888888888888</v>
      </c>
      <c r="L272" s="33">
        <v>5.2007777777777768</v>
      </c>
      <c r="M272" s="33">
        <v>0</v>
      </c>
      <c r="N272" s="33">
        <v>0</v>
      </c>
      <c r="O272" s="33">
        <v>0</v>
      </c>
      <c r="P272" s="33">
        <v>4.5423333333333318</v>
      </c>
      <c r="Q272" s="33">
        <v>0</v>
      </c>
      <c r="R272" s="33">
        <v>6.4460737937559104E-2</v>
      </c>
      <c r="S272" s="33">
        <v>5.1040000000000001</v>
      </c>
      <c r="T272" s="33">
        <v>5.9601111111111109</v>
      </c>
      <c r="U272" s="33">
        <v>0</v>
      </c>
      <c r="V272" s="33">
        <v>0.15701198360138754</v>
      </c>
      <c r="W272" s="33">
        <v>2.8062222222222224</v>
      </c>
      <c r="X272" s="33">
        <v>2.0643333333333325</v>
      </c>
      <c r="Y272" s="33">
        <v>0</v>
      </c>
      <c r="Z272" s="33">
        <v>6.9118574582150732E-2</v>
      </c>
      <c r="AA272" s="33">
        <v>0</v>
      </c>
      <c r="AB272" s="33">
        <v>0</v>
      </c>
      <c r="AC272" s="33">
        <v>0</v>
      </c>
      <c r="AD272" s="33">
        <v>0</v>
      </c>
      <c r="AE272" s="33">
        <v>0</v>
      </c>
      <c r="AF272" s="33">
        <v>0</v>
      </c>
      <c r="AG272" s="33">
        <v>0</v>
      </c>
      <c r="AH272" t="s">
        <v>233</v>
      </c>
      <c r="AI272" s="34">
        <v>5</v>
      </c>
    </row>
    <row r="273" spans="1:35" x14ac:dyDescent="0.25">
      <c r="A273" t="s">
        <v>2364</v>
      </c>
      <c r="B273" t="s">
        <v>1782</v>
      </c>
      <c r="C273" t="s">
        <v>2025</v>
      </c>
      <c r="D273" t="s">
        <v>2269</v>
      </c>
      <c r="E273" s="33">
        <v>20.466666666666665</v>
      </c>
      <c r="F273" s="33">
        <v>5.6</v>
      </c>
      <c r="G273" s="33">
        <v>0.3</v>
      </c>
      <c r="H273" s="33">
        <v>0.14444444444444443</v>
      </c>
      <c r="I273" s="33">
        <v>3.3333333333333333E-2</v>
      </c>
      <c r="J273" s="33">
        <v>0</v>
      </c>
      <c r="K273" s="33">
        <v>0</v>
      </c>
      <c r="L273" s="33">
        <v>0.56944444444444453</v>
      </c>
      <c r="M273" s="33">
        <v>2.8444444444444446</v>
      </c>
      <c r="N273" s="33">
        <v>0</v>
      </c>
      <c r="O273" s="33">
        <v>0.13897937024972856</v>
      </c>
      <c r="P273" s="33">
        <v>0</v>
      </c>
      <c r="Q273" s="33">
        <v>1.9722222222222223</v>
      </c>
      <c r="R273" s="33">
        <v>9.63626492942454E-2</v>
      </c>
      <c r="S273" s="33">
        <v>0.82600000000000018</v>
      </c>
      <c r="T273" s="33">
        <v>0.66722222222222238</v>
      </c>
      <c r="U273" s="33">
        <v>0</v>
      </c>
      <c r="V273" s="33">
        <v>7.2958740499457136E-2</v>
      </c>
      <c r="W273" s="33">
        <v>0.6601111111111112</v>
      </c>
      <c r="X273" s="33">
        <v>2.0297777777777779</v>
      </c>
      <c r="Y273" s="33">
        <v>0</v>
      </c>
      <c r="Z273" s="33">
        <v>0.13142779587404996</v>
      </c>
      <c r="AA273" s="33">
        <v>0</v>
      </c>
      <c r="AB273" s="33">
        <v>0</v>
      </c>
      <c r="AC273" s="33">
        <v>0</v>
      </c>
      <c r="AD273" s="33">
        <v>0</v>
      </c>
      <c r="AE273" s="33">
        <v>0</v>
      </c>
      <c r="AF273" s="33">
        <v>0</v>
      </c>
      <c r="AG273" s="33">
        <v>0</v>
      </c>
      <c r="AH273" t="s">
        <v>841</v>
      </c>
      <c r="AI273" s="34">
        <v>5</v>
      </c>
    </row>
    <row r="274" spans="1:35" x14ac:dyDescent="0.25">
      <c r="A274" t="s">
        <v>2364</v>
      </c>
      <c r="B274" t="s">
        <v>1123</v>
      </c>
      <c r="C274" t="s">
        <v>2083</v>
      </c>
      <c r="D274" t="s">
        <v>2293</v>
      </c>
      <c r="E274" s="33">
        <v>112.64444444444445</v>
      </c>
      <c r="F274" s="33">
        <v>6.1333333333333337</v>
      </c>
      <c r="G274" s="33">
        <v>0.1</v>
      </c>
      <c r="H274" s="33">
        <v>0.51133333333333342</v>
      </c>
      <c r="I274" s="33">
        <v>2.6666666666666665</v>
      </c>
      <c r="J274" s="33">
        <v>0</v>
      </c>
      <c r="K274" s="33">
        <v>0</v>
      </c>
      <c r="L274" s="33">
        <v>2.7777777777777777</v>
      </c>
      <c r="M274" s="33">
        <v>0</v>
      </c>
      <c r="N274" s="33">
        <v>0</v>
      </c>
      <c r="O274" s="33">
        <v>0</v>
      </c>
      <c r="P274" s="33">
        <v>5.1638888888888888</v>
      </c>
      <c r="Q274" s="33">
        <v>10.188888888888888</v>
      </c>
      <c r="R274" s="33">
        <v>0.13629414085618466</v>
      </c>
      <c r="S274" s="33">
        <v>5.2222222222222223</v>
      </c>
      <c r="T274" s="33">
        <v>16.658333333333335</v>
      </c>
      <c r="U274" s="33">
        <v>0</v>
      </c>
      <c r="V274" s="33">
        <v>0.19424442690866048</v>
      </c>
      <c r="W274" s="33">
        <v>10.933333333333334</v>
      </c>
      <c r="X274" s="33">
        <v>29.719444444444445</v>
      </c>
      <c r="Y274" s="33">
        <v>0</v>
      </c>
      <c r="Z274" s="33">
        <v>0.36089465377786545</v>
      </c>
      <c r="AA274" s="33">
        <v>0</v>
      </c>
      <c r="AB274" s="33">
        <v>0</v>
      </c>
      <c r="AC274" s="33">
        <v>0</v>
      </c>
      <c r="AD274" s="33">
        <v>0</v>
      </c>
      <c r="AE274" s="33">
        <v>0</v>
      </c>
      <c r="AF274" s="33">
        <v>0</v>
      </c>
      <c r="AG274" s="33">
        <v>0</v>
      </c>
      <c r="AH274" t="s">
        <v>170</v>
      </c>
      <c r="AI274" s="34">
        <v>5</v>
      </c>
    </row>
    <row r="275" spans="1:35" x14ac:dyDescent="0.25">
      <c r="A275" t="s">
        <v>2364</v>
      </c>
      <c r="B275" t="s">
        <v>1026</v>
      </c>
      <c r="C275" t="s">
        <v>1885</v>
      </c>
      <c r="D275" t="s">
        <v>2253</v>
      </c>
      <c r="E275" s="33">
        <v>58.666666666666664</v>
      </c>
      <c r="F275" s="33">
        <v>5.6888888888888891</v>
      </c>
      <c r="G275" s="33">
        <v>0.4</v>
      </c>
      <c r="H275" s="33">
        <v>0.29588888888888898</v>
      </c>
      <c r="I275" s="33">
        <v>2.1333333333333333</v>
      </c>
      <c r="J275" s="33">
        <v>0</v>
      </c>
      <c r="K275" s="33">
        <v>0</v>
      </c>
      <c r="L275" s="33">
        <v>4.1318888888888878</v>
      </c>
      <c r="M275" s="33">
        <v>4.801444444444444</v>
      </c>
      <c r="N275" s="33">
        <v>0</v>
      </c>
      <c r="O275" s="33">
        <v>8.184280303030303E-2</v>
      </c>
      <c r="P275" s="33">
        <v>0</v>
      </c>
      <c r="Q275" s="33">
        <v>4.9710000000000001</v>
      </c>
      <c r="R275" s="33">
        <v>8.4732954545454556E-2</v>
      </c>
      <c r="S275" s="33">
        <v>4.9671111111111106</v>
      </c>
      <c r="T275" s="33">
        <v>4.0455555555555565</v>
      </c>
      <c r="U275" s="33">
        <v>0</v>
      </c>
      <c r="V275" s="33">
        <v>0.15362500000000004</v>
      </c>
      <c r="W275" s="33">
        <v>1.2957777777777775</v>
      </c>
      <c r="X275" s="33">
        <v>5.8466666666666676</v>
      </c>
      <c r="Y275" s="33">
        <v>0</v>
      </c>
      <c r="Z275" s="33">
        <v>0.12174621212121213</v>
      </c>
      <c r="AA275" s="33">
        <v>0</v>
      </c>
      <c r="AB275" s="33">
        <v>0</v>
      </c>
      <c r="AC275" s="33">
        <v>0</v>
      </c>
      <c r="AD275" s="33">
        <v>0</v>
      </c>
      <c r="AE275" s="33">
        <v>0</v>
      </c>
      <c r="AF275" s="33">
        <v>0</v>
      </c>
      <c r="AG275" s="33">
        <v>0</v>
      </c>
      <c r="AH275" t="s">
        <v>70</v>
      </c>
      <c r="AI275" s="34">
        <v>5</v>
      </c>
    </row>
    <row r="276" spans="1:35" x14ac:dyDescent="0.25">
      <c r="A276" t="s">
        <v>2364</v>
      </c>
      <c r="B276" t="s">
        <v>1383</v>
      </c>
      <c r="C276" t="s">
        <v>1968</v>
      </c>
      <c r="D276" t="s">
        <v>2244</v>
      </c>
      <c r="E276" s="33">
        <v>76.033333333333331</v>
      </c>
      <c r="F276" s="33">
        <v>5.6888888888888891</v>
      </c>
      <c r="G276" s="33">
        <v>0.5</v>
      </c>
      <c r="H276" s="33">
        <v>0.38777777777777778</v>
      </c>
      <c r="I276" s="33">
        <v>2.3111111111111109</v>
      </c>
      <c r="J276" s="33">
        <v>0</v>
      </c>
      <c r="K276" s="33">
        <v>0</v>
      </c>
      <c r="L276" s="33">
        <v>5.1566666666666672</v>
      </c>
      <c r="M276" s="33">
        <v>5.2952222222222209</v>
      </c>
      <c r="N276" s="33">
        <v>0</v>
      </c>
      <c r="O276" s="33">
        <v>6.9643431243606585E-2</v>
      </c>
      <c r="P276" s="33">
        <v>4.14611111111111</v>
      </c>
      <c r="Q276" s="33">
        <v>9.7944444444444461</v>
      </c>
      <c r="R276" s="33">
        <v>0.18334794680695601</v>
      </c>
      <c r="S276" s="33">
        <v>4.5603333333333325</v>
      </c>
      <c r="T276" s="33">
        <v>7.2804444444444449</v>
      </c>
      <c r="U276" s="33">
        <v>0</v>
      </c>
      <c r="V276" s="33">
        <v>0.15573140435481514</v>
      </c>
      <c r="W276" s="33">
        <v>3.2704444444444447</v>
      </c>
      <c r="X276" s="33">
        <v>5.1171111111111109</v>
      </c>
      <c r="Y276" s="33">
        <v>0</v>
      </c>
      <c r="Z276" s="33">
        <v>0.11031418968288763</v>
      </c>
      <c r="AA276" s="33">
        <v>0</v>
      </c>
      <c r="AB276" s="33">
        <v>0</v>
      </c>
      <c r="AC276" s="33">
        <v>0</v>
      </c>
      <c r="AD276" s="33">
        <v>0</v>
      </c>
      <c r="AE276" s="33">
        <v>0</v>
      </c>
      <c r="AF276" s="33">
        <v>0</v>
      </c>
      <c r="AG276" s="33">
        <v>0</v>
      </c>
      <c r="AH276" t="s">
        <v>435</v>
      </c>
      <c r="AI276" s="34">
        <v>5</v>
      </c>
    </row>
    <row r="277" spans="1:35" x14ac:dyDescent="0.25">
      <c r="A277" t="s">
        <v>2364</v>
      </c>
      <c r="B277" t="s">
        <v>1461</v>
      </c>
      <c r="C277" t="s">
        <v>2025</v>
      </c>
      <c r="D277" t="s">
        <v>2269</v>
      </c>
      <c r="E277" s="33">
        <v>73.033333333333331</v>
      </c>
      <c r="F277" s="33">
        <v>5.6888888888888891</v>
      </c>
      <c r="G277" s="33">
        <v>0.26666666666666666</v>
      </c>
      <c r="H277" s="33">
        <v>0.40855555555555567</v>
      </c>
      <c r="I277" s="33">
        <v>3.0333333333333332</v>
      </c>
      <c r="J277" s="33">
        <v>0</v>
      </c>
      <c r="K277" s="33">
        <v>0</v>
      </c>
      <c r="L277" s="33">
        <v>5.8538888888888891</v>
      </c>
      <c r="M277" s="33">
        <v>5.150444444444445</v>
      </c>
      <c r="N277" s="33">
        <v>5.4984444444444458</v>
      </c>
      <c r="O277" s="33">
        <v>0.14580861098432987</v>
      </c>
      <c r="P277" s="33">
        <v>6.4135555555555532</v>
      </c>
      <c r="Q277" s="33">
        <v>8.7300000000000022</v>
      </c>
      <c r="R277" s="33">
        <v>0.20735128556214819</v>
      </c>
      <c r="S277" s="33">
        <v>6.8098888888888878</v>
      </c>
      <c r="T277" s="33">
        <v>6.2338888888888926</v>
      </c>
      <c r="U277" s="33">
        <v>0</v>
      </c>
      <c r="V277" s="33">
        <v>0.17860033470257117</v>
      </c>
      <c r="W277" s="33">
        <v>6.9485555555555569</v>
      </c>
      <c r="X277" s="33">
        <v>4.9752222222222224</v>
      </c>
      <c r="Y277" s="33">
        <v>0</v>
      </c>
      <c r="Z277" s="33">
        <v>0.16326487144378521</v>
      </c>
      <c r="AA277" s="33">
        <v>0</v>
      </c>
      <c r="AB277" s="33">
        <v>0</v>
      </c>
      <c r="AC277" s="33">
        <v>0</v>
      </c>
      <c r="AD277" s="33">
        <v>0</v>
      </c>
      <c r="AE277" s="33">
        <v>0</v>
      </c>
      <c r="AF277" s="33">
        <v>0</v>
      </c>
      <c r="AG277" s="33">
        <v>0</v>
      </c>
      <c r="AH277" t="s">
        <v>516</v>
      </c>
      <c r="AI277" s="34">
        <v>5</v>
      </c>
    </row>
    <row r="278" spans="1:35" x14ac:dyDescent="0.25">
      <c r="A278" t="s">
        <v>2364</v>
      </c>
      <c r="B278" t="s">
        <v>1017</v>
      </c>
      <c r="C278" t="s">
        <v>1909</v>
      </c>
      <c r="D278" t="s">
        <v>2295</v>
      </c>
      <c r="E278" s="33">
        <v>86.833333333333329</v>
      </c>
      <c r="F278" s="33">
        <v>1.2444444444444445</v>
      </c>
      <c r="G278" s="33">
        <v>0</v>
      </c>
      <c r="H278" s="33">
        <v>0</v>
      </c>
      <c r="I278" s="33">
        <v>5.333333333333333</v>
      </c>
      <c r="J278" s="33">
        <v>0</v>
      </c>
      <c r="K278" s="33">
        <v>0</v>
      </c>
      <c r="L278" s="33">
        <v>2.7694444444444444</v>
      </c>
      <c r="M278" s="33">
        <v>5.6888888888888891</v>
      </c>
      <c r="N278" s="33">
        <v>0</v>
      </c>
      <c r="O278" s="33">
        <v>6.5515035188739607E-2</v>
      </c>
      <c r="P278" s="33">
        <v>1.9888888888888889</v>
      </c>
      <c r="Q278" s="33">
        <v>8.1583333333333332</v>
      </c>
      <c r="R278" s="33">
        <v>0.11685860524632118</v>
      </c>
      <c r="S278" s="33">
        <v>0.57777777777777772</v>
      </c>
      <c r="T278" s="33">
        <v>5.6888888888888891</v>
      </c>
      <c r="U278" s="33">
        <v>0</v>
      </c>
      <c r="V278" s="33">
        <v>7.2168905950095966E-2</v>
      </c>
      <c r="W278" s="33">
        <v>1.7027777777777777</v>
      </c>
      <c r="X278" s="33">
        <v>5.2611111111111111</v>
      </c>
      <c r="Y278" s="33">
        <v>0</v>
      </c>
      <c r="Z278" s="33">
        <v>8.0198336532309664E-2</v>
      </c>
      <c r="AA278" s="33">
        <v>0</v>
      </c>
      <c r="AB278" s="33">
        <v>0</v>
      </c>
      <c r="AC278" s="33">
        <v>0</v>
      </c>
      <c r="AD278" s="33">
        <v>0</v>
      </c>
      <c r="AE278" s="33">
        <v>0</v>
      </c>
      <c r="AF278" s="33">
        <v>0</v>
      </c>
      <c r="AG278" s="33">
        <v>0</v>
      </c>
      <c r="AH278" t="s">
        <v>61</v>
      </c>
      <c r="AI278" s="34">
        <v>5</v>
      </c>
    </row>
    <row r="279" spans="1:35" x14ac:dyDescent="0.25">
      <c r="A279" t="s">
        <v>2364</v>
      </c>
      <c r="B279" t="s">
        <v>1582</v>
      </c>
      <c r="C279" t="s">
        <v>1946</v>
      </c>
      <c r="D279" t="s">
        <v>2281</v>
      </c>
      <c r="E279" s="33">
        <v>50.222222222222221</v>
      </c>
      <c r="F279" s="33">
        <v>0</v>
      </c>
      <c r="G279" s="33">
        <v>0</v>
      </c>
      <c r="H279" s="33">
        <v>0</v>
      </c>
      <c r="I279" s="33">
        <v>0</v>
      </c>
      <c r="J279" s="33">
        <v>0</v>
      </c>
      <c r="K279" s="33">
        <v>0</v>
      </c>
      <c r="L279" s="33">
        <v>0.67777777777777781</v>
      </c>
      <c r="M279" s="33">
        <v>0</v>
      </c>
      <c r="N279" s="33">
        <v>0</v>
      </c>
      <c r="O279" s="33">
        <v>0</v>
      </c>
      <c r="P279" s="33">
        <v>1.8333333333333333</v>
      </c>
      <c r="Q279" s="33">
        <v>5.8666666666666663</v>
      </c>
      <c r="R279" s="33">
        <v>0.15331858407079646</v>
      </c>
      <c r="S279" s="33">
        <v>4.7361111111111107</v>
      </c>
      <c r="T279" s="33">
        <v>3.6314444444444449</v>
      </c>
      <c r="U279" s="33">
        <v>0</v>
      </c>
      <c r="V279" s="33">
        <v>0.16661061946902653</v>
      </c>
      <c r="W279" s="33">
        <v>2.4500000000000002</v>
      </c>
      <c r="X279" s="33">
        <v>2.1361111111111111</v>
      </c>
      <c r="Y279" s="33">
        <v>0</v>
      </c>
      <c r="Z279" s="33">
        <v>9.1316371681415931E-2</v>
      </c>
      <c r="AA279" s="33">
        <v>0</v>
      </c>
      <c r="AB279" s="33">
        <v>0</v>
      </c>
      <c r="AC279" s="33">
        <v>0</v>
      </c>
      <c r="AD279" s="33">
        <v>0</v>
      </c>
      <c r="AE279" s="33">
        <v>0</v>
      </c>
      <c r="AF279" s="33">
        <v>0</v>
      </c>
      <c r="AG279" s="33">
        <v>0</v>
      </c>
      <c r="AH279" t="s">
        <v>638</v>
      </c>
      <c r="AI279" s="34">
        <v>5</v>
      </c>
    </row>
    <row r="280" spans="1:35" x14ac:dyDescent="0.25">
      <c r="A280" t="s">
        <v>2364</v>
      </c>
      <c r="B280" t="s">
        <v>1437</v>
      </c>
      <c r="C280" t="s">
        <v>1938</v>
      </c>
      <c r="D280" t="s">
        <v>2287</v>
      </c>
      <c r="E280" s="33">
        <v>88.066666666666663</v>
      </c>
      <c r="F280" s="33">
        <v>5.5222222222222221</v>
      </c>
      <c r="G280" s="33">
        <v>0</v>
      </c>
      <c r="H280" s="33">
        <v>0.51133333333333353</v>
      </c>
      <c r="I280" s="33">
        <v>0</v>
      </c>
      <c r="J280" s="33">
        <v>0</v>
      </c>
      <c r="K280" s="33">
        <v>1.8222222222222222</v>
      </c>
      <c r="L280" s="33">
        <v>5.4232222222222211</v>
      </c>
      <c r="M280" s="33">
        <v>5.6888888888888891</v>
      </c>
      <c r="N280" s="33">
        <v>0</v>
      </c>
      <c r="O280" s="33">
        <v>6.4597527125914711E-2</v>
      </c>
      <c r="P280" s="33">
        <v>5.2129999999999992</v>
      </c>
      <c r="Q280" s="33">
        <v>3.4065555555555558</v>
      </c>
      <c r="R280" s="33">
        <v>9.7875346959374221E-2</v>
      </c>
      <c r="S280" s="33">
        <v>5.6451111111111105</v>
      </c>
      <c r="T280" s="33">
        <v>4.4535555555555542</v>
      </c>
      <c r="U280" s="33">
        <v>0</v>
      </c>
      <c r="V280" s="33">
        <v>0.11467070401211202</v>
      </c>
      <c r="W280" s="33">
        <v>6.3726666666666674</v>
      </c>
      <c r="X280" s="33">
        <v>8.323000000000004</v>
      </c>
      <c r="Y280" s="33">
        <v>0</v>
      </c>
      <c r="Z280" s="33">
        <v>0.16686979560938689</v>
      </c>
      <c r="AA280" s="33">
        <v>0</v>
      </c>
      <c r="AB280" s="33">
        <v>0</v>
      </c>
      <c r="AC280" s="33">
        <v>0</v>
      </c>
      <c r="AD280" s="33">
        <v>0</v>
      </c>
      <c r="AE280" s="33">
        <v>0</v>
      </c>
      <c r="AF280" s="33">
        <v>0</v>
      </c>
      <c r="AG280" s="33">
        <v>0</v>
      </c>
      <c r="AH280" t="s">
        <v>490</v>
      </c>
      <c r="AI280" s="34">
        <v>5</v>
      </c>
    </row>
    <row r="281" spans="1:35" x14ac:dyDescent="0.25">
      <c r="A281" t="s">
        <v>2364</v>
      </c>
      <c r="B281" t="s">
        <v>1735</v>
      </c>
      <c r="C281" t="s">
        <v>1975</v>
      </c>
      <c r="D281" t="s">
        <v>2287</v>
      </c>
      <c r="E281" s="33">
        <v>71.900000000000006</v>
      </c>
      <c r="F281" s="33">
        <v>3.5555555555555554</v>
      </c>
      <c r="G281" s="33">
        <v>0</v>
      </c>
      <c r="H281" s="33">
        <v>0</v>
      </c>
      <c r="I281" s="33">
        <v>0</v>
      </c>
      <c r="J281" s="33">
        <v>0</v>
      </c>
      <c r="K281" s="33">
        <v>0</v>
      </c>
      <c r="L281" s="33">
        <v>4.4805555555555552</v>
      </c>
      <c r="M281" s="33">
        <v>6.0444444444444443</v>
      </c>
      <c r="N281" s="33">
        <v>0</v>
      </c>
      <c r="O281" s="33">
        <v>8.4067377530520779E-2</v>
      </c>
      <c r="P281" s="33">
        <v>0</v>
      </c>
      <c r="Q281" s="33">
        <v>2.6583333333333332</v>
      </c>
      <c r="R281" s="33">
        <v>3.6972647195178482E-2</v>
      </c>
      <c r="S281" s="33">
        <v>8.8905555555555544</v>
      </c>
      <c r="T281" s="33">
        <v>6.9444444444444448E-2</v>
      </c>
      <c r="U281" s="33">
        <v>0</v>
      </c>
      <c r="V281" s="33">
        <v>0.1246175243393602</v>
      </c>
      <c r="W281" s="33">
        <v>4.8017777777777777</v>
      </c>
      <c r="X281" s="33">
        <v>5.2892222222222216</v>
      </c>
      <c r="Y281" s="33">
        <v>0</v>
      </c>
      <c r="Z281" s="33">
        <v>0.14034770514603614</v>
      </c>
      <c r="AA281" s="33">
        <v>0</v>
      </c>
      <c r="AB281" s="33">
        <v>6.0777777777777775</v>
      </c>
      <c r="AC281" s="33">
        <v>0</v>
      </c>
      <c r="AD281" s="33">
        <v>0</v>
      </c>
      <c r="AE281" s="33">
        <v>0</v>
      </c>
      <c r="AF281" s="33">
        <v>0</v>
      </c>
      <c r="AG281" s="33">
        <v>0</v>
      </c>
      <c r="AH281" t="s">
        <v>793</v>
      </c>
      <c r="AI281" s="34">
        <v>5</v>
      </c>
    </row>
    <row r="282" spans="1:35" x14ac:dyDescent="0.25">
      <c r="A282" t="s">
        <v>2364</v>
      </c>
      <c r="B282" t="s">
        <v>1255</v>
      </c>
      <c r="C282" t="s">
        <v>2120</v>
      </c>
      <c r="D282" t="s">
        <v>2243</v>
      </c>
      <c r="E282" s="33">
        <v>54.744444444444447</v>
      </c>
      <c r="F282" s="33">
        <v>5.4222222222222225</v>
      </c>
      <c r="G282" s="33">
        <v>0.57777777777777772</v>
      </c>
      <c r="H282" s="33">
        <v>0.26666666666666666</v>
      </c>
      <c r="I282" s="33">
        <v>1.1555555555555554</v>
      </c>
      <c r="J282" s="33">
        <v>0</v>
      </c>
      <c r="K282" s="33">
        <v>0</v>
      </c>
      <c r="L282" s="33">
        <v>3.8638888888888889</v>
      </c>
      <c r="M282" s="33">
        <v>5.5916666666666668</v>
      </c>
      <c r="N282" s="33">
        <v>0</v>
      </c>
      <c r="O282" s="33">
        <v>0.1021412624314999</v>
      </c>
      <c r="P282" s="33">
        <v>5.1555555555555559</v>
      </c>
      <c r="Q282" s="33">
        <v>5.6527777777777777</v>
      </c>
      <c r="R282" s="33">
        <v>0.19743251471483661</v>
      </c>
      <c r="S282" s="33">
        <v>3.9422222222222225</v>
      </c>
      <c r="T282" s="33">
        <v>4.0553333333333335</v>
      </c>
      <c r="U282" s="33">
        <v>0</v>
      </c>
      <c r="V282" s="33">
        <v>0.14608889790947838</v>
      </c>
      <c r="W282" s="33">
        <v>3.3185555555555553</v>
      </c>
      <c r="X282" s="33">
        <v>5.1555555555555559</v>
      </c>
      <c r="Y282" s="33">
        <v>0</v>
      </c>
      <c r="Z282" s="33">
        <v>0.15479399228739596</v>
      </c>
      <c r="AA282" s="33">
        <v>0</v>
      </c>
      <c r="AB282" s="33">
        <v>0</v>
      </c>
      <c r="AC282" s="33">
        <v>0</v>
      </c>
      <c r="AD282" s="33">
        <v>0</v>
      </c>
      <c r="AE282" s="33">
        <v>0</v>
      </c>
      <c r="AF282" s="33">
        <v>0</v>
      </c>
      <c r="AG282" s="33">
        <v>0</v>
      </c>
      <c r="AH282" t="s">
        <v>304</v>
      </c>
      <c r="AI282" s="34">
        <v>5</v>
      </c>
    </row>
    <row r="283" spans="1:35" x14ac:dyDescent="0.25">
      <c r="A283" t="s">
        <v>2364</v>
      </c>
      <c r="B283" t="s">
        <v>1297</v>
      </c>
      <c r="C283" t="s">
        <v>2132</v>
      </c>
      <c r="D283" t="s">
        <v>2273</v>
      </c>
      <c r="E283" s="33">
        <v>55.888888888888886</v>
      </c>
      <c r="F283" s="33">
        <v>3.7333333333333334</v>
      </c>
      <c r="G283" s="33">
        <v>0</v>
      </c>
      <c r="H283" s="33">
        <v>0.26666666666666666</v>
      </c>
      <c r="I283" s="33">
        <v>0</v>
      </c>
      <c r="J283" s="33">
        <v>0</v>
      </c>
      <c r="K283" s="33">
        <v>0</v>
      </c>
      <c r="L283" s="33">
        <v>4.4987777777777787</v>
      </c>
      <c r="M283" s="33">
        <v>0</v>
      </c>
      <c r="N283" s="33">
        <v>0</v>
      </c>
      <c r="O283" s="33">
        <v>0</v>
      </c>
      <c r="P283" s="33">
        <v>0</v>
      </c>
      <c r="Q283" s="33">
        <v>0</v>
      </c>
      <c r="R283" s="33">
        <v>0</v>
      </c>
      <c r="S283" s="33">
        <v>2.7067777777777775</v>
      </c>
      <c r="T283" s="33">
        <v>7.6896666666666675</v>
      </c>
      <c r="U283" s="33">
        <v>0</v>
      </c>
      <c r="V283" s="33">
        <v>0.18601988071570577</v>
      </c>
      <c r="W283" s="33">
        <v>2.1593333333333335</v>
      </c>
      <c r="X283" s="33">
        <v>8.3482222222222209</v>
      </c>
      <c r="Y283" s="33">
        <v>0</v>
      </c>
      <c r="Z283" s="33">
        <v>0.18800795228628231</v>
      </c>
      <c r="AA283" s="33">
        <v>0</v>
      </c>
      <c r="AB283" s="33">
        <v>0</v>
      </c>
      <c r="AC283" s="33">
        <v>0</v>
      </c>
      <c r="AD283" s="33">
        <v>0</v>
      </c>
      <c r="AE283" s="33">
        <v>0</v>
      </c>
      <c r="AF283" s="33">
        <v>0</v>
      </c>
      <c r="AG283" s="33">
        <v>0</v>
      </c>
      <c r="AH283" t="s">
        <v>347</v>
      </c>
      <c r="AI283" s="34">
        <v>5</v>
      </c>
    </row>
    <row r="284" spans="1:35" x14ac:dyDescent="0.25">
      <c r="A284" t="s">
        <v>2364</v>
      </c>
      <c r="B284" t="s">
        <v>1317</v>
      </c>
      <c r="C284" t="s">
        <v>2025</v>
      </c>
      <c r="D284" t="s">
        <v>2269</v>
      </c>
      <c r="E284" s="33">
        <v>54.533333333333331</v>
      </c>
      <c r="F284" s="33">
        <v>3.6444444444444444</v>
      </c>
      <c r="G284" s="33">
        <v>5.6888888888888891</v>
      </c>
      <c r="H284" s="33">
        <v>5.5972222222222223</v>
      </c>
      <c r="I284" s="33">
        <v>4.9000000000000004</v>
      </c>
      <c r="J284" s="33">
        <v>0</v>
      </c>
      <c r="K284" s="33">
        <v>17.644444444444446</v>
      </c>
      <c r="L284" s="33">
        <v>5.4222222222222225</v>
      </c>
      <c r="M284" s="33">
        <v>10.666666666666666</v>
      </c>
      <c r="N284" s="33">
        <v>1.5833333333333333</v>
      </c>
      <c r="O284" s="33">
        <v>0.22463325183374083</v>
      </c>
      <c r="P284" s="33">
        <v>0</v>
      </c>
      <c r="Q284" s="33">
        <v>0</v>
      </c>
      <c r="R284" s="33">
        <v>0</v>
      </c>
      <c r="S284" s="33">
        <v>20.722999999999999</v>
      </c>
      <c r="T284" s="33">
        <v>16.402000000000001</v>
      </c>
      <c r="U284" s="33">
        <v>5.166666666666667</v>
      </c>
      <c r="V284" s="33">
        <v>0.77551955990220045</v>
      </c>
      <c r="W284" s="33">
        <v>21.858333333333334</v>
      </c>
      <c r="X284" s="33">
        <v>11.776888888888889</v>
      </c>
      <c r="Y284" s="33">
        <v>0</v>
      </c>
      <c r="Z284" s="33">
        <v>0.61678280358598214</v>
      </c>
      <c r="AA284" s="33">
        <v>0</v>
      </c>
      <c r="AB284" s="33">
        <v>11.166666666666666</v>
      </c>
      <c r="AC284" s="33">
        <v>0</v>
      </c>
      <c r="AD284" s="33">
        <v>0</v>
      </c>
      <c r="AE284" s="33">
        <v>19.977777777777778</v>
      </c>
      <c r="AF284" s="33">
        <v>0</v>
      </c>
      <c r="AG284" s="33">
        <v>0</v>
      </c>
      <c r="AH284" t="s">
        <v>367</v>
      </c>
      <c r="AI284" s="34">
        <v>5</v>
      </c>
    </row>
    <row r="285" spans="1:35" x14ac:dyDescent="0.25">
      <c r="A285" t="s">
        <v>2364</v>
      </c>
      <c r="B285" t="s">
        <v>1604</v>
      </c>
      <c r="C285" t="s">
        <v>1968</v>
      </c>
      <c r="D285" t="s">
        <v>2244</v>
      </c>
      <c r="E285" s="33">
        <v>39.266666666666666</v>
      </c>
      <c r="F285" s="33">
        <v>5.7111111111111112</v>
      </c>
      <c r="G285" s="33">
        <v>2.2222222222222223E-2</v>
      </c>
      <c r="H285" s="33">
        <v>0.19266666666666665</v>
      </c>
      <c r="I285" s="33">
        <v>2.2999999999999998</v>
      </c>
      <c r="J285" s="33">
        <v>0</v>
      </c>
      <c r="K285" s="33">
        <v>0</v>
      </c>
      <c r="L285" s="33">
        <v>1.0722222222222222</v>
      </c>
      <c r="M285" s="33">
        <v>7.8722222222222218</v>
      </c>
      <c r="N285" s="33">
        <v>0</v>
      </c>
      <c r="O285" s="33">
        <v>0.20048104131295982</v>
      </c>
      <c r="P285" s="33">
        <v>0</v>
      </c>
      <c r="Q285" s="33">
        <v>3.5444444444444443</v>
      </c>
      <c r="R285" s="33">
        <v>9.026598754951895E-2</v>
      </c>
      <c r="S285" s="33">
        <v>1.038888888888889</v>
      </c>
      <c r="T285" s="33">
        <v>2.3222222222222224</v>
      </c>
      <c r="U285" s="33">
        <v>0</v>
      </c>
      <c r="V285" s="33">
        <v>8.5597057159026615E-2</v>
      </c>
      <c r="W285" s="33">
        <v>3.5416666666666665</v>
      </c>
      <c r="X285" s="33">
        <v>2.9194444444444443</v>
      </c>
      <c r="Y285" s="33">
        <v>0</v>
      </c>
      <c r="Z285" s="33">
        <v>0.16454442558007923</v>
      </c>
      <c r="AA285" s="33">
        <v>0</v>
      </c>
      <c r="AB285" s="33">
        <v>0</v>
      </c>
      <c r="AC285" s="33">
        <v>0</v>
      </c>
      <c r="AD285" s="33">
        <v>0</v>
      </c>
      <c r="AE285" s="33">
        <v>29.111111111111111</v>
      </c>
      <c r="AF285" s="33">
        <v>0</v>
      </c>
      <c r="AG285" s="33">
        <v>0</v>
      </c>
      <c r="AH285" t="s">
        <v>660</v>
      </c>
      <c r="AI285" s="34">
        <v>5</v>
      </c>
    </row>
    <row r="286" spans="1:35" x14ac:dyDescent="0.25">
      <c r="A286" t="s">
        <v>2364</v>
      </c>
      <c r="B286" t="s">
        <v>1222</v>
      </c>
      <c r="C286" t="s">
        <v>1967</v>
      </c>
      <c r="D286" t="s">
        <v>2265</v>
      </c>
      <c r="E286" s="33">
        <v>55.255555555555553</v>
      </c>
      <c r="F286" s="33">
        <v>5.4444444444444446</v>
      </c>
      <c r="G286" s="33">
        <v>0</v>
      </c>
      <c r="H286" s="33">
        <v>0.24355555555555558</v>
      </c>
      <c r="I286" s="33">
        <v>2.9555555555555557</v>
      </c>
      <c r="J286" s="33">
        <v>0</v>
      </c>
      <c r="K286" s="33">
        <v>0</v>
      </c>
      <c r="L286" s="33">
        <v>1.211111111111111</v>
      </c>
      <c r="M286" s="33">
        <v>0</v>
      </c>
      <c r="N286" s="33">
        <v>5.427777777777778</v>
      </c>
      <c r="O286" s="33">
        <v>9.8230444399758712E-2</v>
      </c>
      <c r="P286" s="33">
        <v>3.5972222222222223</v>
      </c>
      <c r="Q286" s="33">
        <v>6.0666666666666664</v>
      </c>
      <c r="R286" s="33">
        <v>0.1748944299215765</v>
      </c>
      <c r="S286" s="33">
        <v>5.3472222222222223</v>
      </c>
      <c r="T286" s="33">
        <v>5.1638888888888888</v>
      </c>
      <c r="U286" s="33">
        <v>0</v>
      </c>
      <c r="V286" s="33">
        <v>0.19022722702594008</v>
      </c>
      <c r="W286" s="33">
        <v>11.388888888888889</v>
      </c>
      <c r="X286" s="33">
        <v>4.4222222222222225</v>
      </c>
      <c r="Y286" s="33">
        <v>0</v>
      </c>
      <c r="Z286" s="33">
        <v>0.28614518399356526</v>
      </c>
      <c r="AA286" s="33">
        <v>0</v>
      </c>
      <c r="AB286" s="33">
        <v>0</v>
      </c>
      <c r="AC286" s="33">
        <v>0</v>
      </c>
      <c r="AD286" s="33">
        <v>0</v>
      </c>
      <c r="AE286" s="33">
        <v>0</v>
      </c>
      <c r="AF286" s="33">
        <v>0</v>
      </c>
      <c r="AG286" s="33">
        <v>0</v>
      </c>
      <c r="AH286" t="s">
        <v>271</v>
      </c>
      <c r="AI286" s="34">
        <v>5</v>
      </c>
    </row>
    <row r="287" spans="1:35" x14ac:dyDescent="0.25">
      <c r="A287" t="s">
        <v>2364</v>
      </c>
      <c r="B287" t="s">
        <v>1691</v>
      </c>
      <c r="C287" t="s">
        <v>2211</v>
      </c>
      <c r="D287" t="s">
        <v>2306</v>
      </c>
      <c r="E287" s="33">
        <v>50.3</v>
      </c>
      <c r="F287" s="33">
        <v>4.177777777777778</v>
      </c>
      <c r="G287" s="33">
        <v>0</v>
      </c>
      <c r="H287" s="33">
        <v>0</v>
      </c>
      <c r="I287" s="33">
        <v>0</v>
      </c>
      <c r="J287" s="33">
        <v>0</v>
      </c>
      <c r="K287" s="33">
        <v>0</v>
      </c>
      <c r="L287" s="33">
        <v>0</v>
      </c>
      <c r="M287" s="33">
        <v>0</v>
      </c>
      <c r="N287" s="33">
        <v>0</v>
      </c>
      <c r="O287" s="33">
        <v>0</v>
      </c>
      <c r="P287" s="33">
        <v>0</v>
      </c>
      <c r="Q287" s="33">
        <v>1.2444444444444445</v>
      </c>
      <c r="R287" s="33">
        <v>2.4740446211619176E-2</v>
      </c>
      <c r="S287" s="33">
        <v>0</v>
      </c>
      <c r="T287" s="33">
        <v>0</v>
      </c>
      <c r="U287" s="33">
        <v>0</v>
      </c>
      <c r="V287" s="33">
        <v>0</v>
      </c>
      <c r="W287" s="33">
        <v>0</v>
      </c>
      <c r="X287" s="33">
        <v>0</v>
      </c>
      <c r="Y287" s="33">
        <v>0</v>
      </c>
      <c r="Z287" s="33">
        <v>0</v>
      </c>
      <c r="AA287" s="33">
        <v>0</v>
      </c>
      <c r="AB287" s="33">
        <v>0</v>
      </c>
      <c r="AC287" s="33">
        <v>0</v>
      </c>
      <c r="AD287" s="33">
        <v>0</v>
      </c>
      <c r="AE287" s="33">
        <v>0</v>
      </c>
      <c r="AF287" s="33">
        <v>0</v>
      </c>
      <c r="AG287" s="33">
        <v>0</v>
      </c>
      <c r="AH287" t="s">
        <v>749</v>
      </c>
      <c r="AI287" s="34">
        <v>5</v>
      </c>
    </row>
    <row r="288" spans="1:35" x14ac:dyDescent="0.25">
      <c r="A288" t="s">
        <v>2364</v>
      </c>
      <c r="B288" t="s">
        <v>1209</v>
      </c>
      <c r="C288" t="s">
        <v>2107</v>
      </c>
      <c r="D288" t="s">
        <v>2320</v>
      </c>
      <c r="E288" s="33">
        <v>16.333333333333332</v>
      </c>
      <c r="F288" s="33">
        <v>5.6</v>
      </c>
      <c r="G288" s="33">
        <v>0.7</v>
      </c>
      <c r="H288" s="33">
        <v>1.1333333333333333</v>
      </c>
      <c r="I288" s="33">
        <v>2.3444444444444446</v>
      </c>
      <c r="J288" s="33">
        <v>0</v>
      </c>
      <c r="K288" s="33">
        <v>0</v>
      </c>
      <c r="L288" s="33">
        <v>4.4972222222222218</v>
      </c>
      <c r="M288" s="33">
        <v>0</v>
      </c>
      <c r="N288" s="33">
        <v>4.2750000000000004</v>
      </c>
      <c r="O288" s="33">
        <v>0.26173469387755105</v>
      </c>
      <c r="P288" s="33">
        <v>5.0805555555555557</v>
      </c>
      <c r="Q288" s="33">
        <v>0</v>
      </c>
      <c r="R288" s="33">
        <v>0.31105442176870751</v>
      </c>
      <c r="S288" s="33">
        <v>4.5472222222222225</v>
      </c>
      <c r="T288" s="33">
        <v>8.719444444444445</v>
      </c>
      <c r="U288" s="33">
        <v>0</v>
      </c>
      <c r="V288" s="33">
        <v>0.81224489795918375</v>
      </c>
      <c r="W288" s="33">
        <v>4.7055555555555557</v>
      </c>
      <c r="X288" s="33">
        <v>0</v>
      </c>
      <c r="Y288" s="33">
        <v>0</v>
      </c>
      <c r="Z288" s="33">
        <v>0.28809523809523813</v>
      </c>
      <c r="AA288" s="33">
        <v>0</v>
      </c>
      <c r="AB288" s="33">
        <v>0</v>
      </c>
      <c r="AC288" s="33">
        <v>0</v>
      </c>
      <c r="AD288" s="33">
        <v>0</v>
      </c>
      <c r="AE288" s="33">
        <v>0</v>
      </c>
      <c r="AF288" s="33">
        <v>0</v>
      </c>
      <c r="AG288" s="33">
        <v>0</v>
      </c>
      <c r="AH288" t="s">
        <v>257</v>
      </c>
      <c r="AI288" s="34">
        <v>5</v>
      </c>
    </row>
    <row r="289" spans="1:35" x14ac:dyDescent="0.25">
      <c r="A289" t="s">
        <v>2364</v>
      </c>
      <c r="B289" t="s">
        <v>1321</v>
      </c>
      <c r="C289" t="s">
        <v>2142</v>
      </c>
      <c r="D289" t="s">
        <v>2293</v>
      </c>
      <c r="E289" s="33">
        <v>47.444444444444443</v>
      </c>
      <c r="F289" s="33">
        <v>5.6888888888888891</v>
      </c>
      <c r="G289" s="33">
        <v>0.37777777777777777</v>
      </c>
      <c r="H289" s="33">
        <v>0</v>
      </c>
      <c r="I289" s="33">
        <v>1.0444444444444445</v>
      </c>
      <c r="J289" s="33">
        <v>0</v>
      </c>
      <c r="K289" s="33">
        <v>0</v>
      </c>
      <c r="L289" s="33">
        <v>8.3307777777777758</v>
      </c>
      <c r="M289" s="33">
        <v>5.6888888888888891</v>
      </c>
      <c r="N289" s="33">
        <v>0</v>
      </c>
      <c r="O289" s="33">
        <v>0.11990632318501172</v>
      </c>
      <c r="P289" s="33">
        <v>0</v>
      </c>
      <c r="Q289" s="33">
        <v>8.080222222222222</v>
      </c>
      <c r="R289" s="33">
        <v>0.17030913348946136</v>
      </c>
      <c r="S289" s="33">
        <v>19.17966666666667</v>
      </c>
      <c r="T289" s="33">
        <v>0</v>
      </c>
      <c r="U289" s="33">
        <v>0.12222222222222222</v>
      </c>
      <c r="V289" s="33">
        <v>0.40683138173302119</v>
      </c>
      <c r="W289" s="33">
        <v>2.4312222222222224</v>
      </c>
      <c r="X289" s="33">
        <v>13.793333333333337</v>
      </c>
      <c r="Y289" s="33">
        <v>0</v>
      </c>
      <c r="Z289" s="33">
        <v>0.34196955503512888</v>
      </c>
      <c r="AA289" s="33">
        <v>0</v>
      </c>
      <c r="AB289" s="33">
        <v>0</v>
      </c>
      <c r="AC289" s="33">
        <v>0</v>
      </c>
      <c r="AD289" s="33">
        <v>0</v>
      </c>
      <c r="AE289" s="33">
        <v>0</v>
      </c>
      <c r="AF289" s="33">
        <v>0</v>
      </c>
      <c r="AG289" s="33">
        <v>0</v>
      </c>
      <c r="AH289" t="s">
        <v>371</v>
      </c>
      <c r="AI289" s="34">
        <v>5</v>
      </c>
    </row>
    <row r="290" spans="1:35" x14ac:dyDescent="0.25">
      <c r="A290" t="s">
        <v>2364</v>
      </c>
      <c r="B290" t="s">
        <v>985</v>
      </c>
      <c r="C290" t="s">
        <v>1939</v>
      </c>
      <c r="D290" t="s">
        <v>2293</v>
      </c>
      <c r="E290" s="33">
        <v>83.022222222222226</v>
      </c>
      <c r="F290" s="33">
        <v>15.311111111111112</v>
      </c>
      <c r="G290" s="33">
        <v>0</v>
      </c>
      <c r="H290" s="33">
        <v>0</v>
      </c>
      <c r="I290" s="33">
        <v>0</v>
      </c>
      <c r="J290" s="33">
        <v>0</v>
      </c>
      <c r="K290" s="33">
        <v>0</v>
      </c>
      <c r="L290" s="33">
        <v>4.3612222222222226</v>
      </c>
      <c r="M290" s="33">
        <v>0</v>
      </c>
      <c r="N290" s="33">
        <v>17.142888888888887</v>
      </c>
      <c r="O290" s="33">
        <v>0.20648554603854385</v>
      </c>
      <c r="P290" s="33">
        <v>0</v>
      </c>
      <c r="Q290" s="33">
        <v>15.405444444444445</v>
      </c>
      <c r="R290" s="33">
        <v>0.1855580835117773</v>
      </c>
      <c r="S290" s="33">
        <v>2.754</v>
      </c>
      <c r="T290" s="33">
        <v>5.5045555555555543</v>
      </c>
      <c r="U290" s="33">
        <v>0</v>
      </c>
      <c r="V290" s="33">
        <v>9.9474036402569577E-2</v>
      </c>
      <c r="W290" s="33">
        <v>3.0551111111111107</v>
      </c>
      <c r="X290" s="33">
        <v>8.3816666666666677</v>
      </c>
      <c r="Y290" s="33">
        <v>0</v>
      </c>
      <c r="Z290" s="33">
        <v>0.13775562098501071</v>
      </c>
      <c r="AA290" s="33">
        <v>0</v>
      </c>
      <c r="AB290" s="33">
        <v>0</v>
      </c>
      <c r="AC290" s="33">
        <v>0</v>
      </c>
      <c r="AD290" s="33">
        <v>0</v>
      </c>
      <c r="AE290" s="33">
        <v>23.655555555555555</v>
      </c>
      <c r="AF290" s="33">
        <v>0</v>
      </c>
      <c r="AG290" s="33">
        <v>0</v>
      </c>
      <c r="AH290" t="s">
        <v>29</v>
      </c>
      <c r="AI290" s="34">
        <v>5</v>
      </c>
    </row>
    <row r="291" spans="1:35" x14ac:dyDescent="0.25">
      <c r="A291" t="s">
        <v>2364</v>
      </c>
      <c r="B291" t="s">
        <v>1353</v>
      </c>
      <c r="C291" t="s">
        <v>2025</v>
      </c>
      <c r="D291" t="s">
        <v>2316</v>
      </c>
      <c r="E291" s="33">
        <v>150.52222222222221</v>
      </c>
      <c r="F291" s="33">
        <v>5.6888888888888891</v>
      </c>
      <c r="G291" s="33">
        <v>0.13333333333333333</v>
      </c>
      <c r="H291" s="33">
        <v>0.6</v>
      </c>
      <c r="I291" s="33">
        <v>5.8666666666666663</v>
      </c>
      <c r="J291" s="33">
        <v>0</v>
      </c>
      <c r="K291" s="33">
        <v>0</v>
      </c>
      <c r="L291" s="33">
        <v>5.5718888888888882</v>
      </c>
      <c r="M291" s="33">
        <v>5.5333333333333332</v>
      </c>
      <c r="N291" s="33">
        <v>5.3708888888888895</v>
      </c>
      <c r="O291" s="33">
        <v>7.2442607219310562E-2</v>
      </c>
      <c r="P291" s="33">
        <v>5.7333333333333334</v>
      </c>
      <c r="Q291" s="33">
        <v>0</v>
      </c>
      <c r="R291" s="33">
        <v>3.8089613936664948E-2</v>
      </c>
      <c r="S291" s="33">
        <v>10.223555555555555</v>
      </c>
      <c r="T291" s="33">
        <v>15.447555555555558</v>
      </c>
      <c r="U291" s="33">
        <v>0</v>
      </c>
      <c r="V291" s="33">
        <v>0.17054698457223003</v>
      </c>
      <c r="W291" s="33">
        <v>15.551333333333337</v>
      </c>
      <c r="X291" s="33">
        <v>12.391888888888889</v>
      </c>
      <c r="Y291" s="33">
        <v>0</v>
      </c>
      <c r="Z291" s="33">
        <v>0.18564183952166535</v>
      </c>
      <c r="AA291" s="33">
        <v>0</v>
      </c>
      <c r="AB291" s="33">
        <v>0</v>
      </c>
      <c r="AC291" s="33">
        <v>0</v>
      </c>
      <c r="AD291" s="33">
        <v>0</v>
      </c>
      <c r="AE291" s="33">
        <v>0.9</v>
      </c>
      <c r="AF291" s="33">
        <v>0</v>
      </c>
      <c r="AG291" s="33">
        <v>0.13333333333333333</v>
      </c>
      <c r="AH291" t="s">
        <v>404</v>
      </c>
      <c r="AI291" s="34">
        <v>5</v>
      </c>
    </row>
    <row r="292" spans="1:35" x14ac:dyDescent="0.25">
      <c r="A292" t="s">
        <v>2364</v>
      </c>
      <c r="B292" t="s">
        <v>1211</v>
      </c>
      <c r="C292" t="s">
        <v>1926</v>
      </c>
      <c r="D292" t="s">
        <v>2241</v>
      </c>
      <c r="E292" s="33">
        <v>78.599999999999994</v>
      </c>
      <c r="F292" s="33">
        <v>6.0111111111111111</v>
      </c>
      <c r="G292" s="33">
        <v>0.62222222222222223</v>
      </c>
      <c r="H292" s="33">
        <v>7.7777777777777779E-2</v>
      </c>
      <c r="I292" s="33">
        <v>0.82222222222222219</v>
      </c>
      <c r="J292" s="33">
        <v>0</v>
      </c>
      <c r="K292" s="33">
        <v>0.45555555555555555</v>
      </c>
      <c r="L292" s="33">
        <v>1.9833333333333334</v>
      </c>
      <c r="M292" s="33">
        <v>4.7</v>
      </c>
      <c r="N292" s="33">
        <v>0</v>
      </c>
      <c r="O292" s="33">
        <v>5.9796437659033086E-2</v>
      </c>
      <c r="P292" s="33">
        <v>5.5990000000000002</v>
      </c>
      <c r="Q292" s="33">
        <v>1.6305555555555555</v>
      </c>
      <c r="R292" s="33">
        <v>9.1979078314956192E-2</v>
      </c>
      <c r="S292" s="33">
        <v>1.323</v>
      </c>
      <c r="T292" s="33">
        <v>1.8</v>
      </c>
      <c r="U292" s="33">
        <v>0</v>
      </c>
      <c r="V292" s="33">
        <v>3.9732824427480919E-2</v>
      </c>
      <c r="W292" s="33">
        <v>2.4361111111111109</v>
      </c>
      <c r="X292" s="33">
        <v>2.169</v>
      </c>
      <c r="Y292" s="33">
        <v>0</v>
      </c>
      <c r="Z292" s="33">
        <v>5.8589199886909804E-2</v>
      </c>
      <c r="AA292" s="33">
        <v>0</v>
      </c>
      <c r="AB292" s="33">
        <v>0</v>
      </c>
      <c r="AC292" s="33">
        <v>0</v>
      </c>
      <c r="AD292" s="33">
        <v>0</v>
      </c>
      <c r="AE292" s="33">
        <v>0</v>
      </c>
      <c r="AF292" s="33">
        <v>0</v>
      </c>
      <c r="AG292" s="33">
        <v>0</v>
      </c>
      <c r="AH292" t="s">
        <v>260</v>
      </c>
      <c r="AI292" s="34">
        <v>5</v>
      </c>
    </row>
    <row r="293" spans="1:35" x14ac:dyDescent="0.25">
      <c r="A293" t="s">
        <v>2364</v>
      </c>
      <c r="B293" t="s">
        <v>1005</v>
      </c>
      <c r="C293" t="s">
        <v>1959</v>
      </c>
      <c r="D293" t="s">
        <v>2303</v>
      </c>
      <c r="E293" s="33">
        <v>44.87777777777778</v>
      </c>
      <c r="F293" s="33">
        <v>6.0444444444444443</v>
      </c>
      <c r="G293" s="33">
        <v>0</v>
      </c>
      <c r="H293" s="33">
        <v>0</v>
      </c>
      <c r="I293" s="33">
        <v>1.211111111111111</v>
      </c>
      <c r="J293" s="33">
        <v>0</v>
      </c>
      <c r="K293" s="33">
        <v>0</v>
      </c>
      <c r="L293" s="33">
        <v>1.5027777777777778</v>
      </c>
      <c r="M293" s="33">
        <v>3.1111111111111112</v>
      </c>
      <c r="N293" s="33">
        <v>0</v>
      </c>
      <c r="O293" s="33">
        <v>6.9324090121317156E-2</v>
      </c>
      <c r="P293" s="33">
        <v>4.7777777777777777</v>
      </c>
      <c r="Q293" s="33">
        <v>9.6713333333333349</v>
      </c>
      <c r="R293" s="33">
        <v>0.32196583312701166</v>
      </c>
      <c r="S293" s="33">
        <v>1.8416666666666666</v>
      </c>
      <c r="T293" s="33">
        <v>11.95</v>
      </c>
      <c r="U293" s="33">
        <v>0</v>
      </c>
      <c r="V293" s="33">
        <v>0.30731616736816042</v>
      </c>
      <c r="W293" s="33">
        <v>1.6972222222222222</v>
      </c>
      <c r="X293" s="33">
        <v>11.208333333333334</v>
      </c>
      <c r="Y293" s="33">
        <v>4.9666666666666668</v>
      </c>
      <c r="Z293" s="33">
        <v>0.39824213914335233</v>
      </c>
      <c r="AA293" s="33">
        <v>0</v>
      </c>
      <c r="AB293" s="33">
        <v>0</v>
      </c>
      <c r="AC293" s="33">
        <v>0</v>
      </c>
      <c r="AD293" s="33">
        <v>0</v>
      </c>
      <c r="AE293" s="33">
        <v>0</v>
      </c>
      <c r="AF293" s="33">
        <v>0</v>
      </c>
      <c r="AG293" s="33">
        <v>0</v>
      </c>
      <c r="AH293" t="s">
        <v>49</v>
      </c>
      <c r="AI293" s="34">
        <v>5</v>
      </c>
    </row>
    <row r="294" spans="1:35" x14ac:dyDescent="0.25">
      <c r="A294" t="s">
        <v>2364</v>
      </c>
      <c r="B294" t="s">
        <v>1221</v>
      </c>
      <c r="C294" t="s">
        <v>2111</v>
      </c>
      <c r="D294" t="s">
        <v>2309</v>
      </c>
      <c r="E294" s="33">
        <v>83.7</v>
      </c>
      <c r="F294" s="33">
        <v>2.8666666666666667</v>
      </c>
      <c r="G294" s="33">
        <v>0.66666666666666663</v>
      </c>
      <c r="H294" s="33">
        <v>0.27611111111111114</v>
      </c>
      <c r="I294" s="33">
        <v>0.98888888888888893</v>
      </c>
      <c r="J294" s="33">
        <v>0</v>
      </c>
      <c r="K294" s="33">
        <v>0.6333333333333333</v>
      </c>
      <c r="L294" s="33">
        <v>2.7222222222222223</v>
      </c>
      <c r="M294" s="33">
        <v>5.3777777777777782</v>
      </c>
      <c r="N294" s="33">
        <v>5.0888888888888886</v>
      </c>
      <c r="O294" s="33">
        <v>0.12504978096375946</v>
      </c>
      <c r="P294" s="33">
        <v>5.822222222222222</v>
      </c>
      <c r="Q294" s="33">
        <v>8.9944444444444436</v>
      </c>
      <c r="R294" s="33">
        <v>0.177021107128634</v>
      </c>
      <c r="S294" s="33">
        <v>2.5694444444444446</v>
      </c>
      <c r="T294" s="33">
        <v>10.605555555555556</v>
      </c>
      <c r="U294" s="33">
        <v>0</v>
      </c>
      <c r="V294" s="33">
        <v>0.15740740740740741</v>
      </c>
      <c r="W294" s="33">
        <v>2.5972222222222223</v>
      </c>
      <c r="X294" s="33">
        <v>14.099111111111112</v>
      </c>
      <c r="Y294" s="33">
        <v>0</v>
      </c>
      <c r="Z294" s="33">
        <v>0.1994782954998009</v>
      </c>
      <c r="AA294" s="33">
        <v>1.3444444444444446</v>
      </c>
      <c r="AB294" s="33">
        <v>0</v>
      </c>
      <c r="AC294" s="33">
        <v>0</v>
      </c>
      <c r="AD294" s="33">
        <v>0</v>
      </c>
      <c r="AE294" s="33">
        <v>0</v>
      </c>
      <c r="AF294" s="33">
        <v>0</v>
      </c>
      <c r="AG294" s="33">
        <v>0.13333333333333333</v>
      </c>
      <c r="AH294" t="s">
        <v>270</v>
      </c>
      <c r="AI294" s="34">
        <v>5</v>
      </c>
    </row>
    <row r="295" spans="1:35" x14ac:dyDescent="0.25">
      <c r="A295" t="s">
        <v>2364</v>
      </c>
      <c r="B295" t="s">
        <v>1452</v>
      </c>
      <c r="C295" t="s">
        <v>2111</v>
      </c>
      <c r="D295" t="s">
        <v>2309</v>
      </c>
      <c r="E295" s="33">
        <v>60.422222222222224</v>
      </c>
      <c r="F295" s="33">
        <v>2.7777777777777777</v>
      </c>
      <c r="G295" s="33">
        <v>0</v>
      </c>
      <c r="H295" s="33">
        <v>0.20499999999999999</v>
      </c>
      <c r="I295" s="33">
        <v>1.0555555555555556</v>
      </c>
      <c r="J295" s="33">
        <v>0</v>
      </c>
      <c r="K295" s="33">
        <v>4.4444444444444446E-2</v>
      </c>
      <c r="L295" s="33">
        <v>2.8611111111111112</v>
      </c>
      <c r="M295" s="33">
        <v>0</v>
      </c>
      <c r="N295" s="33">
        <v>8.0194444444444439</v>
      </c>
      <c r="O295" s="33">
        <v>0.13272342773078336</v>
      </c>
      <c r="P295" s="33">
        <v>5.0138888888888893</v>
      </c>
      <c r="Q295" s="33">
        <v>7.4666666666666668</v>
      </c>
      <c r="R295" s="33">
        <v>0.2065557190143435</v>
      </c>
      <c r="S295" s="33">
        <v>2.3583333333333334</v>
      </c>
      <c r="T295" s="33">
        <v>6.8583333333333334</v>
      </c>
      <c r="U295" s="33">
        <v>0</v>
      </c>
      <c r="V295" s="33">
        <v>0.15253769768297168</v>
      </c>
      <c r="W295" s="33">
        <v>2.4305555555555554</v>
      </c>
      <c r="X295" s="33">
        <v>11.141666666666667</v>
      </c>
      <c r="Y295" s="33">
        <v>0</v>
      </c>
      <c r="Z295" s="33">
        <v>0.22462302317028318</v>
      </c>
      <c r="AA295" s="33">
        <v>0.3</v>
      </c>
      <c r="AB295" s="33">
        <v>0</v>
      </c>
      <c r="AC295" s="33">
        <v>0</v>
      </c>
      <c r="AD295" s="33">
        <v>0</v>
      </c>
      <c r="AE295" s="33">
        <v>0</v>
      </c>
      <c r="AF295" s="33">
        <v>0</v>
      </c>
      <c r="AG295" s="33">
        <v>0.31111111111111112</v>
      </c>
      <c r="AH295" t="s">
        <v>507</v>
      </c>
      <c r="AI295" s="34">
        <v>5</v>
      </c>
    </row>
    <row r="296" spans="1:35" x14ac:dyDescent="0.25">
      <c r="A296" t="s">
        <v>2364</v>
      </c>
      <c r="B296" t="s">
        <v>1457</v>
      </c>
      <c r="C296" t="s">
        <v>2082</v>
      </c>
      <c r="D296" t="s">
        <v>2242</v>
      </c>
      <c r="E296" s="33">
        <v>41.1</v>
      </c>
      <c r="F296" s="33">
        <v>5.2</v>
      </c>
      <c r="G296" s="33">
        <v>7.7777777777777779E-2</v>
      </c>
      <c r="H296" s="33">
        <v>0</v>
      </c>
      <c r="I296" s="33">
        <v>0.94444444444444442</v>
      </c>
      <c r="J296" s="33">
        <v>0</v>
      </c>
      <c r="K296" s="33">
        <v>0</v>
      </c>
      <c r="L296" s="33">
        <v>1.0055555555555555</v>
      </c>
      <c r="M296" s="33">
        <v>5.4638888888888886</v>
      </c>
      <c r="N296" s="33">
        <v>0</v>
      </c>
      <c r="O296" s="33">
        <v>0.13294133549608</v>
      </c>
      <c r="P296" s="33">
        <v>4.9666666666666668</v>
      </c>
      <c r="Q296" s="33">
        <v>6.7194444444444441</v>
      </c>
      <c r="R296" s="33">
        <v>0.28433360367666932</v>
      </c>
      <c r="S296" s="33">
        <v>0.57499999999999996</v>
      </c>
      <c r="T296" s="33">
        <v>3.6333333333333333</v>
      </c>
      <c r="U296" s="33">
        <v>0</v>
      </c>
      <c r="V296" s="33">
        <v>0.10239253852392538</v>
      </c>
      <c r="W296" s="33">
        <v>1.0777777777777777</v>
      </c>
      <c r="X296" s="33">
        <v>7.440777777777777</v>
      </c>
      <c r="Y296" s="33">
        <v>0</v>
      </c>
      <c r="Z296" s="33">
        <v>0.20726412543930789</v>
      </c>
      <c r="AA296" s="33">
        <v>0</v>
      </c>
      <c r="AB296" s="33">
        <v>0</v>
      </c>
      <c r="AC296" s="33">
        <v>0</v>
      </c>
      <c r="AD296" s="33">
        <v>0</v>
      </c>
      <c r="AE296" s="33">
        <v>0</v>
      </c>
      <c r="AF296" s="33">
        <v>0</v>
      </c>
      <c r="AG296" s="33">
        <v>0</v>
      </c>
      <c r="AH296" t="s">
        <v>512</v>
      </c>
      <c r="AI296" s="34">
        <v>5</v>
      </c>
    </row>
    <row r="297" spans="1:35" x14ac:dyDescent="0.25">
      <c r="A297" t="s">
        <v>2364</v>
      </c>
      <c r="B297" t="s">
        <v>1161</v>
      </c>
      <c r="C297" t="s">
        <v>2091</v>
      </c>
      <c r="D297" t="s">
        <v>2288</v>
      </c>
      <c r="E297" s="33">
        <v>65.777777777777771</v>
      </c>
      <c r="F297" s="33">
        <v>5.6888888888888891</v>
      </c>
      <c r="G297" s="33">
        <v>0.22222222222222221</v>
      </c>
      <c r="H297" s="33">
        <v>0.19444444444444445</v>
      </c>
      <c r="I297" s="33">
        <v>0.62222222222222223</v>
      </c>
      <c r="J297" s="33">
        <v>0</v>
      </c>
      <c r="K297" s="33">
        <v>0</v>
      </c>
      <c r="L297" s="33">
        <v>1.6474444444444443</v>
      </c>
      <c r="M297" s="33">
        <v>5.6</v>
      </c>
      <c r="N297" s="33">
        <v>0</v>
      </c>
      <c r="O297" s="33">
        <v>8.513513513513514E-2</v>
      </c>
      <c r="P297" s="33">
        <v>5.4222222222222225</v>
      </c>
      <c r="Q297" s="33">
        <v>0</v>
      </c>
      <c r="R297" s="33">
        <v>8.2432432432432451E-2</v>
      </c>
      <c r="S297" s="33">
        <v>2.7869999999999999</v>
      </c>
      <c r="T297" s="33">
        <v>14.342111111111111</v>
      </c>
      <c r="U297" s="33">
        <v>0</v>
      </c>
      <c r="V297" s="33">
        <v>0.26040878378378379</v>
      </c>
      <c r="W297" s="33">
        <v>3.4192222222222237</v>
      </c>
      <c r="X297" s="33">
        <v>17.919777777777785</v>
      </c>
      <c r="Y297" s="33">
        <v>0</v>
      </c>
      <c r="Z297" s="33">
        <v>0.32441047297297315</v>
      </c>
      <c r="AA297" s="33">
        <v>0</v>
      </c>
      <c r="AB297" s="33">
        <v>0</v>
      </c>
      <c r="AC297" s="33">
        <v>0</v>
      </c>
      <c r="AD297" s="33">
        <v>0</v>
      </c>
      <c r="AE297" s="33">
        <v>0</v>
      </c>
      <c r="AF297" s="33">
        <v>0</v>
      </c>
      <c r="AG297" s="33">
        <v>0</v>
      </c>
      <c r="AH297" t="s">
        <v>208</v>
      </c>
      <c r="AI297" s="34">
        <v>5</v>
      </c>
    </row>
    <row r="298" spans="1:35" x14ac:dyDescent="0.25">
      <c r="A298" t="s">
        <v>2364</v>
      </c>
      <c r="B298" t="s">
        <v>1563</v>
      </c>
      <c r="C298" t="s">
        <v>1939</v>
      </c>
      <c r="D298" t="s">
        <v>2293</v>
      </c>
      <c r="E298" s="33">
        <v>67.900000000000006</v>
      </c>
      <c r="F298" s="33">
        <v>4.2666666666666666</v>
      </c>
      <c r="G298" s="33">
        <v>0.27777777777777779</v>
      </c>
      <c r="H298" s="33">
        <v>0.29444444444444445</v>
      </c>
      <c r="I298" s="33">
        <v>1.6666666666666667</v>
      </c>
      <c r="J298" s="33">
        <v>0</v>
      </c>
      <c r="K298" s="33">
        <v>0.18888888888888888</v>
      </c>
      <c r="L298" s="33">
        <v>5.4497777777777783</v>
      </c>
      <c r="M298" s="33">
        <v>0</v>
      </c>
      <c r="N298" s="33">
        <v>2.85</v>
      </c>
      <c r="O298" s="33">
        <v>4.1973490427098671E-2</v>
      </c>
      <c r="P298" s="33">
        <v>5.1111111111111107</v>
      </c>
      <c r="Q298" s="33">
        <v>11.561111111111112</v>
      </c>
      <c r="R298" s="33">
        <v>0.24554082801505484</v>
      </c>
      <c r="S298" s="33">
        <v>2.0838888888888891</v>
      </c>
      <c r="T298" s="33">
        <v>4.846000000000001</v>
      </c>
      <c r="U298" s="33">
        <v>0</v>
      </c>
      <c r="V298" s="33">
        <v>0.10206021927671413</v>
      </c>
      <c r="W298" s="33">
        <v>0.9202222222222225</v>
      </c>
      <c r="X298" s="33">
        <v>4.8012222222222203</v>
      </c>
      <c r="Y298" s="33">
        <v>0</v>
      </c>
      <c r="Z298" s="33">
        <v>8.4262804778268668E-2</v>
      </c>
      <c r="AA298" s="33">
        <v>3.6333333333333333</v>
      </c>
      <c r="AB298" s="33">
        <v>0</v>
      </c>
      <c r="AC298" s="33">
        <v>0</v>
      </c>
      <c r="AD298" s="33">
        <v>0</v>
      </c>
      <c r="AE298" s="33">
        <v>0</v>
      </c>
      <c r="AF298" s="33">
        <v>0</v>
      </c>
      <c r="AG298" s="33">
        <v>0.21111111111111111</v>
      </c>
      <c r="AH298" t="s">
        <v>619</v>
      </c>
      <c r="AI298" s="34">
        <v>5</v>
      </c>
    </row>
    <row r="299" spans="1:35" x14ac:dyDescent="0.25">
      <c r="A299" t="s">
        <v>2364</v>
      </c>
      <c r="B299" t="s">
        <v>1547</v>
      </c>
      <c r="C299" t="s">
        <v>1939</v>
      </c>
      <c r="D299" t="s">
        <v>2293</v>
      </c>
      <c r="E299" s="33">
        <v>100.95555555555555</v>
      </c>
      <c r="F299" s="33">
        <v>5.6888888888888891</v>
      </c>
      <c r="G299" s="33">
        <v>0</v>
      </c>
      <c r="H299" s="33">
        <v>0</v>
      </c>
      <c r="I299" s="33">
        <v>4.6111111111111107</v>
      </c>
      <c r="J299" s="33">
        <v>0</v>
      </c>
      <c r="K299" s="33">
        <v>3.2444444444444445</v>
      </c>
      <c r="L299" s="33">
        <v>5.333333333333333</v>
      </c>
      <c r="M299" s="33">
        <v>5.6</v>
      </c>
      <c r="N299" s="33">
        <v>0</v>
      </c>
      <c r="O299" s="33">
        <v>5.5469953775038522E-2</v>
      </c>
      <c r="P299" s="33">
        <v>5.6888888888888891</v>
      </c>
      <c r="Q299" s="33">
        <v>19.925000000000001</v>
      </c>
      <c r="R299" s="33">
        <v>0.25371450583314992</v>
      </c>
      <c r="S299" s="33">
        <v>5.1884444444444444</v>
      </c>
      <c r="T299" s="33">
        <v>10.522444444444442</v>
      </c>
      <c r="U299" s="33">
        <v>0</v>
      </c>
      <c r="V299" s="33">
        <v>0.1556218357913273</v>
      </c>
      <c r="W299" s="33">
        <v>5.0359999999999996</v>
      </c>
      <c r="X299" s="33">
        <v>11.408444444444449</v>
      </c>
      <c r="Y299" s="33">
        <v>0</v>
      </c>
      <c r="Z299" s="33">
        <v>0.16288795949812906</v>
      </c>
      <c r="AA299" s="33">
        <v>0</v>
      </c>
      <c r="AB299" s="33">
        <v>0</v>
      </c>
      <c r="AC299" s="33">
        <v>0.66666666666666663</v>
      </c>
      <c r="AD299" s="33">
        <v>0</v>
      </c>
      <c r="AE299" s="33">
        <v>0</v>
      </c>
      <c r="AF299" s="33">
        <v>0</v>
      </c>
      <c r="AG299" s="33">
        <v>0</v>
      </c>
      <c r="AH299" t="s">
        <v>602</v>
      </c>
      <c r="AI299" s="34">
        <v>5</v>
      </c>
    </row>
    <row r="300" spans="1:35" x14ac:dyDescent="0.25">
      <c r="A300" t="s">
        <v>2364</v>
      </c>
      <c r="B300" t="s">
        <v>1622</v>
      </c>
      <c r="C300" t="s">
        <v>2172</v>
      </c>
      <c r="D300" t="s">
        <v>2287</v>
      </c>
      <c r="E300" s="33">
        <v>45.144444444444446</v>
      </c>
      <c r="F300" s="33">
        <v>5.5</v>
      </c>
      <c r="G300" s="33">
        <v>4.4444444444444446E-2</v>
      </c>
      <c r="H300" s="33">
        <v>0.3033333333333334</v>
      </c>
      <c r="I300" s="33">
        <v>1.8111111111111111</v>
      </c>
      <c r="J300" s="33">
        <v>0</v>
      </c>
      <c r="K300" s="33">
        <v>3.6</v>
      </c>
      <c r="L300" s="33">
        <v>1.3568888888888893</v>
      </c>
      <c r="M300" s="33">
        <v>0</v>
      </c>
      <c r="N300" s="33">
        <v>5.0472222222222225</v>
      </c>
      <c r="O300" s="33">
        <v>0.11180162441545656</v>
      </c>
      <c r="P300" s="33">
        <v>0</v>
      </c>
      <c r="Q300" s="33">
        <v>3.664222222222222</v>
      </c>
      <c r="R300" s="33">
        <v>8.1166625646074325E-2</v>
      </c>
      <c r="S300" s="33">
        <v>2.6884444444444435</v>
      </c>
      <c r="T300" s="33">
        <v>5.3035555555555565</v>
      </c>
      <c r="U300" s="33">
        <v>0</v>
      </c>
      <c r="V300" s="33">
        <v>0.1770317499384691</v>
      </c>
      <c r="W300" s="33">
        <v>2.5714444444444444</v>
      </c>
      <c r="X300" s="33">
        <v>3.635333333333334</v>
      </c>
      <c r="Y300" s="33">
        <v>0</v>
      </c>
      <c r="Z300" s="33">
        <v>0.13748707851341374</v>
      </c>
      <c r="AA300" s="33">
        <v>0</v>
      </c>
      <c r="AB300" s="33">
        <v>5.7</v>
      </c>
      <c r="AC300" s="33">
        <v>0</v>
      </c>
      <c r="AD300" s="33">
        <v>0</v>
      </c>
      <c r="AE300" s="33">
        <v>0</v>
      </c>
      <c r="AF300" s="33">
        <v>0</v>
      </c>
      <c r="AG300" s="33">
        <v>0</v>
      </c>
      <c r="AH300" t="s">
        <v>679</v>
      </c>
      <c r="AI300" s="34">
        <v>5</v>
      </c>
    </row>
    <row r="301" spans="1:35" x14ac:dyDescent="0.25">
      <c r="A301" t="s">
        <v>2364</v>
      </c>
      <c r="B301" t="s">
        <v>1577</v>
      </c>
      <c r="C301" t="s">
        <v>1924</v>
      </c>
      <c r="D301" t="s">
        <v>2302</v>
      </c>
      <c r="E301" s="33">
        <v>40.9</v>
      </c>
      <c r="F301" s="33">
        <v>5.7777777777777777</v>
      </c>
      <c r="G301" s="33">
        <v>0.43333333333333335</v>
      </c>
      <c r="H301" s="33">
        <v>0.13333333333333333</v>
      </c>
      <c r="I301" s="33">
        <v>0</v>
      </c>
      <c r="J301" s="33">
        <v>0</v>
      </c>
      <c r="K301" s="33">
        <v>0.5</v>
      </c>
      <c r="L301" s="33">
        <v>2.0510000000000002</v>
      </c>
      <c r="M301" s="33">
        <v>0</v>
      </c>
      <c r="N301" s="33">
        <v>5.6</v>
      </c>
      <c r="O301" s="33">
        <v>0.13691931540342298</v>
      </c>
      <c r="P301" s="33">
        <v>5.3063333333333329</v>
      </c>
      <c r="Q301" s="33">
        <v>5.9428888888888878</v>
      </c>
      <c r="R301" s="33">
        <v>0.27504210812279267</v>
      </c>
      <c r="S301" s="33">
        <v>1.7896666666666665</v>
      </c>
      <c r="T301" s="33">
        <v>4.9047777777777775</v>
      </c>
      <c r="U301" s="33">
        <v>5.2555555555555555</v>
      </c>
      <c r="V301" s="33">
        <v>0.29217603911980439</v>
      </c>
      <c r="W301" s="33">
        <v>7.623222222222223</v>
      </c>
      <c r="X301" s="33">
        <v>0</v>
      </c>
      <c r="Y301" s="33">
        <v>0</v>
      </c>
      <c r="Z301" s="33">
        <v>0.18638685139907638</v>
      </c>
      <c r="AA301" s="33">
        <v>0.1</v>
      </c>
      <c r="AB301" s="33">
        <v>0</v>
      </c>
      <c r="AC301" s="33">
        <v>0</v>
      </c>
      <c r="AD301" s="33">
        <v>0</v>
      </c>
      <c r="AE301" s="33">
        <v>0</v>
      </c>
      <c r="AF301" s="33">
        <v>0</v>
      </c>
      <c r="AG301" s="33">
        <v>0</v>
      </c>
      <c r="AH301" t="s">
        <v>633</v>
      </c>
      <c r="AI301" s="34">
        <v>5</v>
      </c>
    </row>
    <row r="302" spans="1:35" x14ac:dyDescent="0.25">
      <c r="A302" t="s">
        <v>2364</v>
      </c>
      <c r="B302" t="s">
        <v>1814</v>
      </c>
      <c r="C302" t="s">
        <v>1899</v>
      </c>
      <c r="D302" t="s">
        <v>2299</v>
      </c>
      <c r="E302" s="33">
        <v>26.444444444444443</v>
      </c>
      <c r="F302" s="33">
        <v>4.9777777777777779</v>
      </c>
      <c r="G302" s="33">
        <v>0.13333333333333333</v>
      </c>
      <c r="H302" s="33">
        <v>0.13333333333333333</v>
      </c>
      <c r="I302" s="33">
        <v>0</v>
      </c>
      <c r="J302" s="33">
        <v>0</v>
      </c>
      <c r="K302" s="33">
        <v>0</v>
      </c>
      <c r="L302" s="33">
        <v>0</v>
      </c>
      <c r="M302" s="33">
        <v>3.2</v>
      </c>
      <c r="N302" s="33">
        <v>0</v>
      </c>
      <c r="O302" s="33">
        <v>0.12100840336134455</v>
      </c>
      <c r="P302" s="33">
        <v>5.770777777777778</v>
      </c>
      <c r="Q302" s="33">
        <v>0</v>
      </c>
      <c r="R302" s="33">
        <v>0.21822268907563028</v>
      </c>
      <c r="S302" s="33">
        <v>0</v>
      </c>
      <c r="T302" s="33">
        <v>0</v>
      </c>
      <c r="U302" s="33">
        <v>0</v>
      </c>
      <c r="V302" s="33">
        <v>0</v>
      </c>
      <c r="W302" s="33">
        <v>0</v>
      </c>
      <c r="X302" s="33">
        <v>0</v>
      </c>
      <c r="Y302" s="33">
        <v>0</v>
      </c>
      <c r="Z302" s="33">
        <v>0</v>
      </c>
      <c r="AA302" s="33">
        <v>0</v>
      </c>
      <c r="AB302" s="33">
        <v>0</v>
      </c>
      <c r="AC302" s="33">
        <v>0</v>
      </c>
      <c r="AD302" s="33">
        <v>0</v>
      </c>
      <c r="AE302" s="33">
        <v>0</v>
      </c>
      <c r="AF302" s="33">
        <v>0</v>
      </c>
      <c r="AG302" s="33">
        <v>0</v>
      </c>
      <c r="AH302" t="s">
        <v>873</v>
      </c>
      <c r="AI302" s="34">
        <v>5</v>
      </c>
    </row>
    <row r="303" spans="1:35" x14ac:dyDescent="0.25">
      <c r="A303" t="s">
        <v>2364</v>
      </c>
      <c r="B303" t="s">
        <v>1351</v>
      </c>
      <c r="C303" t="s">
        <v>1993</v>
      </c>
      <c r="D303" t="s">
        <v>2325</v>
      </c>
      <c r="E303" s="33">
        <v>48.211111111111109</v>
      </c>
      <c r="F303" s="33">
        <v>3.4666666666666668</v>
      </c>
      <c r="G303" s="33">
        <v>0.22222222222222221</v>
      </c>
      <c r="H303" s="33">
        <v>0.21111111111111111</v>
      </c>
      <c r="I303" s="33">
        <v>1.0111111111111111</v>
      </c>
      <c r="J303" s="33">
        <v>0</v>
      </c>
      <c r="K303" s="33">
        <v>0</v>
      </c>
      <c r="L303" s="33">
        <v>5.0341111111111116</v>
      </c>
      <c r="M303" s="33">
        <v>4.2</v>
      </c>
      <c r="N303" s="33">
        <v>0</v>
      </c>
      <c r="O303" s="33">
        <v>8.7116847199815634E-2</v>
      </c>
      <c r="P303" s="33">
        <v>3.8277777777777779</v>
      </c>
      <c r="Q303" s="33">
        <v>0.99722222222222223</v>
      </c>
      <c r="R303" s="33">
        <v>0.10008066374740725</v>
      </c>
      <c r="S303" s="33">
        <v>4.0296666666666665</v>
      </c>
      <c r="T303" s="33">
        <v>4.6093333333333337</v>
      </c>
      <c r="U303" s="33">
        <v>0</v>
      </c>
      <c r="V303" s="33">
        <v>0.17919105784743028</v>
      </c>
      <c r="W303" s="33">
        <v>2.8726666666666665</v>
      </c>
      <c r="X303" s="33">
        <v>5.0654444444444442</v>
      </c>
      <c r="Y303" s="33">
        <v>0</v>
      </c>
      <c r="Z303" s="33">
        <v>0.16465314588614888</v>
      </c>
      <c r="AA303" s="33">
        <v>0</v>
      </c>
      <c r="AB303" s="33">
        <v>0</v>
      </c>
      <c r="AC303" s="33">
        <v>0</v>
      </c>
      <c r="AD303" s="33">
        <v>0</v>
      </c>
      <c r="AE303" s="33">
        <v>0</v>
      </c>
      <c r="AF303" s="33">
        <v>0</v>
      </c>
      <c r="AG303" s="33">
        <v>0</v>
      </c>
      <c r="AH303" t="s">
        <v>402</v>
      </c>
      <c r="AI303" s="34">
        <v>5</v>
      </c>
    </row>
    <row r="304" spans="1:35" x14ac:dyDescent="0.25">
      <c r="A304" t="s">
        <v>2364</v>
      </c>
      <c r="B304" t="s">
        <v>1320</v>
      </c>
      <c r="C304" t="s">
        <v>2090</v>
      </c>
      <c r="D304" t="s">
        <v>2293</v>
      </c>
      <c r="E304" s="33">
        <v>51.93333333333333</v>
      </c>
      <c r="F304" s="33">
        <v>4.9777777777777779</v>
      </c>
      <c r="G304" s="33">
        <v>0.25555555555555554</v>
      </c>
      <c r="H304" s="33">
        <v>0.22222222222222221</v>
      </c>
      <c r="I304" s="33">
        <v>0.97777777777777775</v>
      </c>
      <c r="J304" s="33">
        <v>0</v>
      </c>
      <c r="K304" s="33">
        <v>0</v>
      </c>
      <c r="L304" s="33">
        <v>5.3804444444444437</v>
      </c>
      <c r="M304" s="33">
        <v>0</v>
      </c>
      <c r="N304" s="33">
        <v>4.9777777777777779</v>
      </c>
      <c r="O304" s="33">
        <v>9.5849379546427055E-2</v>
      </c>
      <c r="P304" s="33">
        <v>7.3305555555555557</v>
      </c>
      <c r="Q304" s="33">
        <v>0</v>
      </c>
      <c r="R304" s="33">
        <v>0.14115318784766795</v>
      </c>
      <c r="S304" s="33">
        <v>1.2335555555555553</v>
      </c>
      <c r="T304" s="33">
        <v>5.006444444444444</v>
      </c>
      <c r="U304" s="33">
        <v>0</v>
      </c>
      <c r="V304" s="33">
        <v>0.12015404364569961</v>
      </c>
      <c r="W304" s="33">
        <v>2.5456666666666665</v>
      </c>
      <c r="X304" s="33">
        <v>6.5794444444444471</v>
      </c>
      <c r="Y304" s="33">
        <v>0</v>
      </c>
      <c r="Z304" s="33">
        <v>0.17570817287120247</v>
      </c>
      <c r="AA304" s="33">
        <v>0</v>
      </c>
      <c r="AB304" s="33">
        <v>0</v>
      </c>
      <c r="AC304" s="33">
        <v>0</v>
      </c>
      <c r="AD304" s="33">
        <v>0</v>
      </c>
      <c r="AE304" s="33">
        <v>0</v>
      </c>
      <c r="AF304" s="33">
        <v>0</v>
      </c>
      <c r="AG304" s="33">
        <v>0</v>
      </c>
      <c r="AH304" t="s">
        <v>370</v>
      </c>
      <c r="AI304" s="34">
        <v>5</v>
      </c>
    </row>
    <row r="305" spans="1:35" x14ac:dyDescent="0.25">
      <c r="A305" t="s">
        <v>2364</v>
      </c>
      <c r="B305" t="s">
        <v>1445</v>
      </c>
      <c r="C305" t="s">
        <v>1955</v>
      </c>
      <c r="D305" t="s">
        <v>2271</v>
      </c>
      <c r="E305" s="33">
        <v>54.888888888888886</v>
      </c>
      <c r="F305" s="33">
        <v>5.6</v>
      </c>
      <c r="G305" s="33">
        <v>0.28888888888888886</v>
      </c>
      <c r="H305" s="33">
        <v>0.21111111111111111</v>
      </c>
      <c r="I305" s="33">
        <v>1.1888888888888889</v>
      </c>
      <c r="J305" s="33">
        <v>0</v>
      </c>
      <c r="K305" s="33">
        <v>0</v>
      </c>
      <c r="L305" s="33">
        <v>1.4694444444444441</v>
      </c>
      <c r="M305" s="33">
        <v>0</v>
      </c>
      <c r="N305" s="33">
        <v>0</v>
      </c>
      <c r="O305" s="33">
        <v>0</v>
      </c>
      <c r="P305" s="33">
        <v>4.4138888888888888</v>
      </c>
      <c r="Q305" s="33">
        <v>0</v>
      </c>
      <c r="R305" s="33">
        <v>8.0414979757085017E-2</v>
      </c>
      <c r="S305" s="33">
        <v>3.8076666666666679</v>
      </c>
      <c r="T305" s="33">
        <v>0.27011111111111114</v>
      </c>
      <c r="U305" s="33">
        <v>0</v>
      </c>
      <c r="V305" s="33">
        <v>7.429149797570854E-2</v>
      </c>
      <c r="W305" s="33">
        <v>0.86788888888888871</v>
      </c>
      <c r="X305" s="33">
        <v>6.9184444444444457</v>
      </c>
      <c r="Y305" s="33">
        <v>0</v>
      </c>
      <c r="Z305" s="33">
        <v>0.14185627530364375</v>
      </c>
      <c r="AA305" s="33">
        <v>0</v>
      </c>
      <c r="AB305" s="33">
        <v>0</v>
      </c>
      <c r="AC305" s="33">
        <v>0</v>
      </c>
      <c r="AD305" s="33">
        <v>0</v>
      </c>
      <c r="AE305" s="33">
        <v>0</v>
      </c>
      <c r="AF305" s="33">
        <v>0</v>
      </c>
      <c r="AG305" s="33">
        <v>0</v>
      </c>
      <c r="AH305" t="s">
        <v>499</v>
      </c>
      <c r="AI305" s="34">
        <v>5</v>
      </c>
    </row>
    <row r="306" spans="1:35" x14ac:dyDescent="0.25">
      <c r="A306" t="s">
        <v>2364</v>
      </c>
      <c r="B306" t="s">
        <v>1125</v>
      </c>
      <c r="C306" t="s">
        <v>1969</v>
      </c>
      <c r="D306" t="s">
        <v>2315</v>
      </c>
      <c r="E306" s="33">
        <v>99.222222222222229</v>
      </c>
      <c r="F306" s="33">
        <v>0</v>
      </c>
      <c r="G306" s="33">
        <v>0.24444444444444444</v>
      </c>
      <c r="H306" s="33">
        <v>0.57777777777777772</v>
      </c>
      <c r="I306" s="33">
        <v>0.72222222222222221</v>
      </c>
      <c r="J306" s="33">
        <v>0</v>
      </c>
      <c r="K306" s="33">
        <v>0</v>
      </c>
      <c r="L306" s="33">
        <v>4.4865555555555554</v>
      </c>
      <c r="M306" s="33">
        <v>1.0666666666666667</v>
      </c>
      <c r="N306" s="33">
        <v>0</v>
      </c>
      <c r="O306" s="33">
        <v>1.0750279955207167E-2</v>
      </c>
      <c r="P306" s="33">
        <v>5.3944444444444448</v>
      </c>
      <c r="Q306" s="33">
        <v>8.1472222222222221</v>
      </c>
      <c r="R306" s="33">
        <v>0.13647816349384098</v>
      </c>
      <c r="S306" s="33">
        <v>4.5858888888888893</v>
      </c>
      <c r="T306" s="33">
        <v>10.263222222222224</v>
      </c>
      <c r="U306" s="33">
        <v>0</v>
      </c>
      <c r="V306" s="33">
        <v>0.14965509518477046</v>
      </c>
      <c r="W306" s="33">
        <v>4.8626666666666676</v>
      </c>
      <c r="X306" s="33">
        <v>5.3181111111111115</v>
      </c>
      <c r="Y306" s="33">
        <v>0</v>
      </c>
      <c r="Z306" s="33">
        <v>0.10260582306830908</v>
      </c>
      <c r="AA306" s="33">
        <v>0</v>
      </c>
      <c r="AB306" s="33">
        <v>0</v>
      </c>
      <c r="AC306" s="33">
        <v>0</v>
      </c>
      <c r="AD306" s="33">
        <v>0</v>
      </c>
      <c r="AE306" s="33">
        <v>0</v>
      </c>
      <c r="AF306" s="33">
        <v>0</v>
      </c>
      <c r="AG306" s="33">
        <v>0</v>
      </c>
      <c r="AH306" t="s">
        <v>172</v>
      </c>
      <c r="AI306" s="34">
        <v>5</v>
      </c>
    </row>
    <row r="307" spans="1:35" x14ac:dyDescent="0.25">
      <c r="A307" t="s">
        <v>2364</v>
      </c>
      <c r="B307" t="s">
        <v>1575</v>
      </c>
      <c r="C307" t="s">
        <v>2194</v>
      </c>
      <c r="D307" t="s">
        <v>2293</v>
      </c>
      <c r="E307" s="33">
        <v>79.933333333333337</v>
      </c>
      <c r="F307" s="33">
        <v>5.6888888888888891</v>
      </c>
      <c r="G307" s="33">
        <v>0.13333333333333333</v>
      </c>
      <c r="H307" s="33">
        <v>0.35</v>
      </c>
      <c r="I307" s="33">
        <v>2.8888888888888888</v>
      </c>
      <c r="J307" s="33">
        <v>0</v>
      </c>
      <c r="K307" s="33">
        <v>0</v>
      </c>
      <c r="L307" s="33">
        <v>7.197444444444443</v>
      </c>
      <c r="M307" s="33">
        <v>0</v>
      </c>
      <c r="N307" s="33">
        <v>0</v>
      </c>
      <c r="O307" s="33">
        <v>0</v>
      </c>
      <c r="P307" s="33">
        <v>4.5333333333333332</v>
      </c>
      <c r="Q307" s="33">
        <v>0</v>
      </c>
      <c r="R307" s="33">
        <v>5.6713928273561295E-2</v>
      </c>
      <c r="S307" s="33">
        <v>1.4671111111111113</v>
      </c>
      <c r="T307" s="33">
        <v>9.4466666666666672</v>
      </c>
      <c r="U307" s="33">
        <v>0</v>
      </c>
      <c r="V307" s="33">
        <v>0.13653600222407561</v>
      </c>
      <c r="W307" s="33">
        <v>3.0397777777777781</v>
      </c>
      <c r="X307" s="33">
        <v>3.278777777777778</v>
      </c>
      <c r="Y307" s="33">
        <v>0</v>
      </c>
      <c r="Z307" s="33">
        <v>7.904781762579928E-2</v>
      </c>
      <c r="AA307" s="33">
        <v>0</v>
      </c>
      <c r="AB307" s="33">
        <v>0</v>
      </c>
      <c r="AC307" s="33">
        <v>0</v>
      </c>
      <c r="AD307" s="33">
        <v>0</v>
      </c>
      <c r="AE307" s="33">
        <v>0</v>
      </c>
      <c r="AF307" s="33">
        <v>0</v>
      </c>
      <c r="AG307" s="33">
        <v>0</v>
      </c>
      <c r="AH307" t="s">
        <v>631</v>
      </c>
      <c r="AI307" s="34">
        <v>5</v>
      </c>
    </row>
    <row r="308" spans="1:35" x14ac:dyDescent="0.25">
      <c r="A308" t="s">
        <v>2364</v>
      </c>
      <c r="B308" t="s">
        <v>1057</v>
      </c>
      <c r="C308" t="s">
        <v>1881</v>
      </c>
      <c r="D308" t="s">
        <v>2251</v>
      </c>
      <c r="E308" s="33">
        <v>80.044444444444451</v>
      </c>
      <c r="F308" s="33">
        <v>5.6888888888888891</v>
      </c>
      <c r="G308" s="33">
        <v>0</v>
      </c>
      <c r="H308" s="33">
        <v>0</v>
      </c>
      <c r="I308" s="33">
        <v>0.21111111111111111</v>
      </c>
      <c r="J308" s="33">
        <v>0</v>
      </c>
      <c r="K308" s="33">
        <v>0</v>
      </c>
      <c r="L308" s="33">
        <v>2.3061111111111114</v>
      </c>
      <c r="M308" s="33">
        <v>0</v>
      </c>
      <c r="N308" s="33">
        <v>5.1166666666666663</v>
      </c>
      <c r="O308" s="33">
        <v>6.3922820655191545E-2</v>
      </c>
      <c r="P308" s="33">
        <v>5.6472222222222221</v>
      </c>
      <c r="Q308" s="33">
        <v>0</v>
      </c>
      <c r="R308" s="33">
        <v>7.0551082731815651E-2</v>
      </c>
      <c r="S308" s="33">
        <v>4.673333333333332</v>
      </c>
      <c r="T308" s="33">
        <v>2.468</v>
      </c>
      <c r="U308" s="33">
        <v>0</v>
      </c>
      <c r="V308" s="33">
        <v>8.9217101610216523E-2</v>
      </c>
      <c r="W308" s="33">
        <v>4.8522222222222222</v>
      </c>
      <c r="X308" s="33">
        <v>6.0431111111111102</v>
      </c>
      <c r="Y308" s="33">
        <v>0</v>
      </c>
      <c r="Z308" s="33">
        <v>0.13611604664075513</v>
      </c>
      <c r="AA308" s="33">
        <v>0</v>
      </c>
      <c r="AB308" s="33">
        <v>0</v>
      </c>
      <c r="AC308" s="33">
        <v>0</v>
      </c>
      <c r="AD308" s="33">
        <v>0</v>
      </c>
      <c r="AE308" s="33">
        <v>0</v>
      </c>
      <c r="AF308" s="33">
        <v>0</v>
      </c>
      <c r="AG308" s="33">
        <v>0</v>
      </c>
      <c r="AH308" t="s">
        <v>102</v>
      </c>
      <c r="AI308" s="34">
        <v>5</v>
      </c>
    </row>
    <row r="309" spans="1:35" x14ac:dyDescent="0.25">
      <c r="A309" t="s">
        <v>2364</v>
      </c>
      <c r="B309" t="s">
        <v>1116</v>
      </c>
      <c r="C309" t="s">
        <v>1919</v>
      </c>
      <c r="D309" t="s">
        <v>2314</v>
      </c>
      <c r="E309" s="33">
        <v>86.233333333333334</v>
      </c>
      <c r="F309" s="33">
        <v>0</v>
      </c>
      <c r="G309" s="33">
        <v>0.8</v>
      </c>
      <c r="H309" s="33">
        <v>0</v>
      </c>
      <c r="I309" s="33">
        <v>0.97777777777777775</v>
      </c>
      <c r="J309" s="33">
        <v>0</v>
      </c>
      <c r="K309" s="33">
        <v>0.28888888888888886</v>
      </c>
      <c r="L309" s="33">
        <v>0</v>
      </c>
      <c r="M309" s="33">
        <v>0</v>
      </c>
      <c r="N309" s="33">
        <v>4.2666666666666666</v>
      </c>
      <c r="O309" s="33">
        <v>4.9478160030923847E-2</v>
      </c>
      <c r="P309" s="33">
        <v>4.3499999999999996</v>
      </c>
      <c r="Q309" s="33">
        <v>0</v>
      </c>
      <c r="R309" s="33">
        <v>5.0444530344027828E-2</v>
      </c>
      <c r="S309" s="33">
        <v>0</v>
      </c>
      <c r="T309" s="33">
        <v>0</v>
      </c>
      <c r="U309" s="33">
        <v>0</v>
      </c>
      <c r="V309" s="33">
        <v>0</v>
      </c>
      <c r="W309" s="33">
        <v>0</v>
      </c>
      <c r="X309" s="33">
        <v>0</v>
      </c>
      <c r="Y309" s="33">
        <v>0</v>
      </c>
      <c r="Z309" s="33">
        <v>0</v>
      </c>
      <c r="AA309" s="33">
        <v>0</v>
      </c>
      <c r="AB309" s="33">
        <v>0</v>
      </c>
      <c r="AC309" s="33">
        <v>0</v>
      </c>
      <c r="AD309" s="33">
        <v>0</v>
      </c>
      <c r="AE309" s="33">
        <v>0</v>
      </c>
      <c r="AF309" s="33">
        <v>0</v>
      </c>
      <c r="AG309" s="33">
        <v>0</v>
      </c>
      <c r="AH309" t="s">
        <v>163</v>
      </c>
      <c r="AI309" s="34">
        <v>5</v>
      </c>
    </row>
    <row r="310" spans="1:35" x14ac:dyDescent="0.25">
      <c r="A310" t="s">
        <v>2364</v>
      </c>
      <c r="B310" t="s">
        <v>1308</v>
      </c>
      <c r="C310" t="s">
        <v>2042</v>
      </c>
      <c r="D310" t="s">
        <v>2264</v>
      </c>
      <c r="E310" s="33">
        <v>51.388888888888886</v>
      </c>
      <c r="F310" s="33">
        <v>5.2444444444444445</v>
      </c>
      <c r="G310" s="33">
        <v>0.2</v>
      </c>
      <c r="H310" s="33">
        <v>0.21666666666666667</v>
      </c>
      <c r="I310" s="33">
        <v>2.6</v>
      </c>
      <c r="J310" s="33">
        <v>0</v>
      </c>
      <c r="K310" s="33">
        <v>0</v>
      </c>
      <c r="L310" s="33">
        <v>2.278</v>
      </c>
      <c r="M310" s="33">
        <v>0</v>
      </c>
      <c r="N310" s="33">
        <v>4.697222222222222</v>
      </c>
      <c r="O310" s="33">
        <v>9.1405405405405413E-2</v>
      </c>
      <c r="P310" s="33">
        <v>4.9416666666666664</v>
      </c>
      <c r="Q310" s="33">
        <v>0</v>
      </c>
      <c r="R310" s="33">
        <v>9.6162162162162168E-2</v>
      </c>
      <c r="S310" s="33">
        <v>3.3413333333333344</v>
      </c>
      <c r="T310" s="33">
        <v>1.9606666666666661</v>
      </c>
      <c r="U310" s="33">
        <v>0</v>
      </c>
      <c r="V310" s="33">
        <v>0.10317405405405407</v>
      </c>
      <c r="W310" s="33">
        <v>1.0187777777777778</v>
      </c>
      <c r="X310" s="33">
        <v>5.2836666666666661</v>
      </c>
      <c r="Y310" s="33">
        <v>0</v>
      </c>
      <c r="Z310" s="33">
        <v>0.12264216216216214</v>
      </c>
      <c r="AA310" s="33">
        <v>0</v>
      </c>
      <c r="AB310" s="33">
        <v>0</v>
      </c>
      <c r="AC310" s="33">
        <v>0</v>
      </c>
      <c r="AD310" s="33">
        <v>0</v>
      </c>
      <c r="AE310" s="33">
        <v>0</v>
      </c>
      <c r="AF310" s="33">
        <v>0</v>
      </c>
      <c r="AG310" s="33">
        <v>0</v>
      </c>
      <c r="AH310" t="s">
        <v>358</v>
      </c>
      <c r="AI310" s="34">
        <v>5</v>
      </c>
    </row>
    <row r="311" spans="1:35" x14ac:dyDescent="0.25">
      <c r="A311" t="s">
        <v>2364</v>
      </c>
      <c r="B311" t="s">
        <v>1544</v>
      </c>
      <c r="C311" t="s">
        <v>1957</v>
      </c>
      <c r="D311" t="s">
        <v>2321</v>
      </c>
      <c r="E311" s="33">
        <v>41.1</v>
      </c>
      <c r="F311" s="33">
        <v>2.3111111111111109</v>
      </c>
      <c r="G311" s="33">
        <v>8.8888888888888892E-2</v>
      </c>
      <c r="H311" s="33">
        <v>0.23333333333333334</v>
      </c>
      <c r="I311" s="33">
        <v>1.1777777777777778</v>
      </c>
      <c r="J311" s="33">
        <v>0</v>
      </c>
      <c r="K311" s="33">
        <v>0</v>
      </c>
      <c r="L311" s="33">
        <v>5.0797777777777782</v>
      </c>
      <c r="M311" s="33">
        <v>0</v>
      </c>
      <c r="N311" s="33">
        <v>0</v>
      </c>
      <c r="O311" s="33">
        <v>0</v>
      </c>
      <c r="P311" s="33">
        <v>1.9333333333333333</v>
      </c>
      <c r="Q311" s="33">
        <v>6.6111111111111107</v>
      </c>
      <c r="R311" s="33">
        <v>0.20789402541227359</v>
      </c>
      <c r="S311" s="33">
        <v>1.3987777777777777</v>
      </c>
      <c r="T311" s="33">
        <v>3.5314444444444457</v>
      </c>
      <c r="U311" s="33">
        <v>0</v>
      </c>
      <c r="V311" s="33">
        <v>0.11995674506623415</v>
      </c>
      <c r="W311" s="33">
        <v>1.2645555555555554</v>
      </c>
      <c r="X311" s="33">
        <v>5.4456666666666678</v>
      </c>
      <c r="Y311" s="33">
        <v>0</v>
      </c>
      <c r="Z311" s="33">
        <v>0.16326574749932415</v>
      </c>
      <c r="AA311" s="33">
        <v>0</v>
      </c>
      <c r="AB311" s="33">
        <v>0</v>
      </c>
      <c r="AC311" s="33">
        <v>0</v>
      </c>
      <c r="AD311" s="33">
        <v>0</v>
      </c>
      <c r="AE311" s="33">
        <v>0</v>
      </c>
      <c r="AF311" s="33">
        <v>0</v>
      </c>
      <c r="AG311" s="33">
        <v>0</v>
      </c>
      <c r="AH311" t="s">
        <v>599</v>
      </c>
      <c r="AI311" s="34">
        <v>5</v>
      </c>
    </row>
    <row r="312" spans="1:35" x14ac:dyDescent="0.25">
      <c r="A312" t="s">
        <v>2364</v>
      </c>
      <c r="B312" t="s">
        <v>1281</v>
      </c>
      <c r="C312" t="s">
        <v>1926</v>
      </c>
      <c r="D312" t="s">
        <v>2241</v>
      </c>
      <c r="E312" s="33">
        <v>68.62222222222222</v>
      </c>
      <c r="F312" s="33">
        <v>0</v>
      </c>
      <c r="G312" s="33">
        <v>0.43333333333333335</v>
      </c>
      <c r="H312" s="33">
        <v>0</v>
      </c>
      <c r="I312" s="33">
        <v>6.8</v>
      </c>
      <c r="J312" s="33">
        <v>0</v>
      </c>
      <c r="K312" s="33">
        <v>1.7333333333333334</v>
      </c>
      <c r="L312" s="33">
        <v>0</v>
      </c>
      <c r="M312" s="33">
        <v>5.6888888888888891</v>
      </c>
      <c r="N312" s="33">
        <v>0</v>
      </c>
      <c r="O312" s="33">
        <v>8.2901554404145081E-2</v>
      </c>
      <c r="P312" s="33">
        <v>4.4333333333333336</v>
      </c>
      <c r="Q312" s="33">
        <v>4.0444444444444443</v>
      </c>
      <c r="R312" s="33">
        <v>0.12354274611398965</v>
      </c>
      <c r="S312" s="33">
        <v>0</v>
      </c>
      <c r="T312" s="33">
        <v>0</v>
      </c>
      <c r="U312" s="33">
        <v>0</v>
      </c>
      <c r="V312" s="33">
        <v>0</v>
      </c>
      <c r="W312" s="33">
        <v>0</v>
      </c>
      <c r="X312" s="33">
        <v>0</v>
      </c>
      <c r="Y312" s="33">
        <v>0</v>
      </c>
      <c r="Z312" s="33">
        <v>0</v>
      </c>
      <c r="AA312" s="33">
        <v>0</v>
      </c>
      <c r="AB312" s="33">
        <v>0</v>
      </c>
      <c r="AC312" s="33">
        <v>0</v>
      </c>
      <c r="AD312" s="33">
        <v>0</v>
      </c>
      <c r="AE312" s="33">
        <v>0</v>
      </c>
      <c r="AF312" s="33">
        <v>0</v>
      </c>
      <c r="AG312" s="33">
        <v>0</v>
      </c>
      <c r="AH312" t="s">
        <v>331</v>
      </c>
      <c r="AI312" s="34">
        <v>5</v>
      </c>
    </row>
    <row r="313" spans="1:35" x14ac:dyDescent="0.25">
      <c r="A313" t="s">
        <v>2364</v>
      </c>
      <c r="B313" t="s">
        <v>1752</v>
      </c>
      <c r="C313" t="s">
        <v>1935</v>
      </c>
      <c r="D313" t="s">
        <v>2320</v>
      </c>
      <c r="E313" s="33">
        <v>58.411111111111111</v>
      </c>
      <c r="F313" s="33">
        <v>5.6888888888888891</v>
      </c>
      <c r="G313" s="33">
        <v>0.48888888888888887</v>
      </c>
      <c r="H313" s="33">
        <v>0.29722222222222222</v>
      </c>
      <c r="I313" s="33">
        <v>4.4444444444444446E-2</v>
      </c>
      <c r="J313" s="33">
        <v>0</v>
      </c>
      <c r="K313" s="33">
        <v>0</v>
      </c>
      <c r="L313" s="33">
        <v>1.2377777777777781</v>
      </c>
      <c r="M313" s="33">
        <v>0</v>
      </c>
      <c r="N313" s="33">
        <v>5.6888888888888891</v>
      </c>
      <c r="O313" s="33">
        <v>9.7393950922579423E-2</v>
      </c>
      <c r="P313" s="33">
        <v>0</v>
      </c>
      <c r="Q313" s="33">
        <v>7.1</v>
      </c>
      <c r="R313" s="33">
        <v>0.1215522160928286</v>
      </c>
      <c r="S313" s="33">
        <v>3.1847777777777773</v>
      </c>
      <c r="T313" s="33">
        <v>5.3086666666666655</v>
      </c>
      <c r="U313" s="33">
        <v>0</v>
      </c>
      <c r="V313" s="33">
        <v>0.14540802739204867</v>
      </c>
      <c r="W313" s="33">
        <v>1.8727777777777777</v>
      </c>
      <c r="X313" s="33">
        <v>4.2602222222222217</v>
      </c>
      <c r="Y313" s="33">
        <v>0</v>
      </c>
      <c r="Z313" s="33">
        <v>0.10499714666159404</v>
      </c>
      <c r="AA313" s="33">
        <v>0</v>
      </c>
      <c r="AB313" s="33">
        <v>0</v>
      </c>
      <c r="AC313" s="33">
        <v>0</v>
      </c>
      <c r="AD313" s="33">
        <v>0</v>
      </c>
      <c r="AE313" s="33">
        <v>0</v>
      </c>
      <c r="AF313" s="33">
        <v>0</v>
      </c>
      <c r="AG313" s="33">
        <v>0.35555555555555557</v>
      </c>
      <c r="AH313" t="s">
        <v>811</v>
      </c>
      <c r="AI313" s="34">
        <v>5</v>
      </c>
    </row>
    <row r="314" spans="1:35" x14ac:dyDescent="0.25">
      <c r="A314" t="s">
        <v>2364</v>
      </c>
      <c r="B314" t="s">
        <v>977</v>
      </c>
      <c r="C314" t="s">
        <v>1906</v>
      </c>
      <c r="D314" t="s">
        <v>2244</v>
      </c>
      <c r="E314" s="33">
        <v>91.155555555555551</v>
      </c>
      <c r="F314" s="33">
        <v>5.333333333333333</v>
      </c>
      <c r="G314" s="33">
        <v>0.43333333333333335</v>
      </c>
      <c r="H314" s="33">
        <v>0</v>
      </c>
      <c r="I314" s="33">
        <v>5.6888888888888891</v>
      </c>
      <c r="J314" s="33">
        <v>0</v>
      </c>
      <c r="K314" s="33">
        <v>0.35555555555555557</v>
      </c>
      <c r="L314" s="33">
        <v>0</v>
      </c>
      <c r="M314" s="33">
        <v>2.0444444444444443</v>
      </c>
      <c r="N314" s="33">
        <v>16.214777777777787</v>
      </c>
      <c r="O314" s="33">
        <v>0.20030838615309615</v>
      </c>
      <c r="P314" s="33">
        <v>5.8240000000000007</v>
      </c>
      <c r="Q314" s="33">
        <v>8.0051111111111108</v>
      </c>
      <c r="R314" s="33">
        <v>0.15170892247684056</v>
      </c>
      <c r="S314" s="33">
        <v>0</v>
      </c>
      <c r="T314" s="33">
        <v>0</v>
      </c>
      <c r="U314" s="33">
        <v>0</v>
      </c>
      <c r="V314" s="33">
        <v>0</v>
      </c>
      <c r="W314" s="33">
        <v>0</v>
      </c>
      <c r="X314" s="33">
        <v>0</v>
      </c>
      <c r="Y314" s="33">
        <v>0</v>
      </c>
      <c r="Z314" s="33">
        <v>0</v>
      </c>
      <c r="AA314" s="33">
        <v>0</v>
      </c>
      <c r="AB314" s="33">
        <v>0</v>
      </c>
      <c r="AC314" s="33">
        <v>0</v>
      </c>
      <c r="AD314" s="33">
        <v>15.882111111111103</v>
      </c>
      <c r="AE314" s="33">
        <v>0</v>
      </c>
      <c r="AF314" s="33">
        <v>0</v>
      </c>
      <c r="AG314" s="33">
        <v>0</v>
      </c>
      <c r="AH314" t="s">
        <v>21</v>
      </c>
      <c r="AI314" s="34">
        <v>5</v>
      </c>
    </row>
    <row r="315" spans="1:35" x14ac:dyDescent="0.25">
      <c r="A315" t="s">
        <v>2364</v>
      </c>
      <c r="B315" t="s">
        <v>1687</v>
      </c>
      <c r="C315" t="s">
        <v>1907</v>
      </c>
      <c r="D315" t="s">
        <v>2293</v>
      </c>
      <c r="E315" s="33">
        <v>37.722222222222221</v>
      </c>
      <c r="F315" s="33">
        <v>5.6888888888888891</v>
      </c>
      <c r="G315" s="33">
        <v>0.5</v>
      </c>
      <c r="H315" s="33">
        <v>0.37722222222222224</v>
      </c>
      <c r="I315" s="33">
        <v>6.4222222222222225</v>
      </c>
      <c r="J315" s="33">
        <v>0</v>
      </c>
      <c r="K315" s="33">
        <v>0</v>
      </c>
      <c r="L315" s="33">
        <v>3.6134444444444438</v>
      </c>
      <c r="M315" s="33">
        <v>0</v>
      </c>
      <c r="N315" s="33">
        <v>0</v>
      </c>
      <c r="O315" s="33">
        <v>0</v>
      </c>
      <c r="P315" s="33">
        <v>0</v>
      </c>
      <c r="Q315" s="33">
        <v>33.42166666666666</v>
      </c>
      <c r="R315" s="33">
        <v>0.88599410898379949</v>
      </c>
      <c r="S315" s="33">
        <v>4.3964444444444437</v>
      </c>
      <c r="T315" s="33">
        <v>5.60388888888889</v>
      </c>
      <c r="U315" s="33">
        <v>0</v>
      </c>
      <c r="V315" s="33">
        <v>0.26510456553755524</v>
      </c>
      <c r="W315" s="33">
        <v>3.6996666666666669</v>
      </c>
      <c r="X315" s="33">
        <v>6.5154444444444453</v>
      </c>
      <c r="Y315" s="33">
        <v>0</v>
      </c>
      <c r="Z315" s="33">
        <v>0.27079823269513992</v>
      </c>
      <c r="AA315" s="33">
        <v>0</v>
      </c>
      <c r="AB315" s="33">
        <v>0</v>
      </c>
      <c r="AC315" s="33">
        <v>0</v>
      </c>
      <c r="AD315" s="33">
        <v>47.612222222222236</v>
      </c>
      <c r="AE315" s="33">
        <v>0</v>
      </c>
      <c r="AF315" s="33">
        <v>0</v>
      </c>
      <c r="AG315" s="33">
        <v>0.28888888888888886</v>
      </c>
      <c r="AH315" t="s">
        <v>745</v>
      </c>
      <c r="AI315" s="34">
        <v>5</v>
      </c>
    </row>
    <row r="316" spans="1:35" x14ac:dyDescent="0.25">
      <c r="A316" t="s">
        <v>2364</v>
      </c>
      <c r="B316" t="s">
        <v>1459</v>
      </c>
      <c r="C316" t="s">
        <v>2090</v>
      </c>
      <c r="D316" t="s">
        <v>2293</v>
      </c>
      <c r="E316" s="33">
        <v>16.788888888888888</v>
      </c>
      <c r="F316" s="33">
        <v>0</v>
      </c>
      <c r="G316" s="33">
        <v>0.81111111111111112</v>
      </c>
      <c r="H316" s="33">
        <v>0</v>
      </c>
      <c r="I316" s="33">
        <v>1.2777777777777777</v>
      </c>
      <c r="J316" s="33">
        <v>0</v>
      </c>
      <c r="K316" s="33">
        <v>0</v>
      </c>
      <c r="L316" s="33">
        <v>0.35833333333333334</v>
      </c>
      <c r="M316" s="33">
        <v>6.0444444444444443</v>
      </c>
      <c r="N316" s="33">
        <v>0</v>
      </c>
      <c r="O316" s="33">
        <v>0.36002647253474523</v>
      </c>
      <c r="P316" s="33">
        <v>0</v>
      </c>
      <c r="Q316" s="33">
        <v>0</v>
      </c>
      <c r="R316" s="33">
        <v>0</v>
      </c>
      <c r="S316" s="33">
        <v>9.5694444444444446</v>
      </c>
      <c r="T316" s="33">
        <v>4.8805555555555555</v>
      </c>
      <c r="U316" s="33">
        <v>0</v>
      </c>
      <c r="V316" s="33">
        <v>0.86068828590337521</v>
      </c>
      <c r="W316" s="33">
        <v>11.275</v>
      </c>
      <c r="X316" s="33">
        <v>8.8055555555555554</v>
      </c>
      <c r="Y316" s="33">
        <v>0</v>
      </c>
      <c r="Z316" s="33">
        <v>1.1960622104566514</v>
      </c>
      <c r="AA316" s="33">
        <v>0</v>
      </c>
      <c r="AB316" s="33">
        <v>5.2333333333333334</v>
      </c>
      <c r="AC316" s="33">
        <v>0</v>
      </c>
      <c r="AD316" s="33">
        <v>0</v>
      </c>
      <c r="AE316" s="33">
        <v>0</v>
      </c>
      <c r="AF316" s="33">
        <v>0</v>
      </c>
      <c r="AG316" s="33">
        <v>0</v>
      </c>
      <c r="AH316" t="s">
        <v>514</v>
      </c>
      <c r="AI316" s="34">
        <v>5</v>
      </c>
    </row>
    <row r="317" spans="1:35" x14ac:dyDescent="0.25">
      <c r="A317" t="s">
        <v>2364</v>
      </c>
      <c r="B317" t="s">
        <v>1165</v>
      </c>
      <c r="C317" t="s">
        <v>1944</v>
      </c>
      <c r="D317" t="s">
        <v>2292</v>
      </c>
      <c r="E317" s="33">
        <v>47.655555555555559</v>
      </c>
      <c r="F317" s="33">
        <v>5.6888888888888891</v>
      </c>
      <c r="G317" s="33">
        <v>0.4</v>
      </c>
      <c r="H317" s="33">
        <v>0.47222222222222221</v>
      </c>
      <c r="I317" s="33">
        <v>0.81111111111111112</v>
      </c>
      <c r="J317" s="33">
        <v>0</v>
      </c>
      <c r="K317" s="33">
        <v>0</v>
      </c>
      <c r="L317" s="33">
        <v>1.2305555555555556</v>
      </c>
      <c r="M317" s="33">
        <v>0</v>
      </c>
      <c r="N317" s="33">
        <v>0</v>
      </c>
      <c r="O317" s="33">
        <v>0</v>
      </c>
      <c r="P317" s="33">
        <v>4.2944444444444443</v>
      </c>
      <c r="Q317" s="33">
        <v>3.5</v>
      </c>
      <c r="R317" s="33">
        <v>0.16355793891349962</v>
      </c>
      <c r="S317" s="33">
        <v>1.4194444444444445</v>
      </c>
      <c r="T317" s="33">
        <v>10.438888888888888</v>
      </c>
      <c r="U317" s="33">
        <v>0</v>
      </c>
      <c r="V317" s="33">
        <v>0.24883422709256234</v>
      </c>
      <c r="W317" s="33">
        <v>1.2277777777777779</v>
      </c>
      <c r="X317" s="33">
        <v>9.8472222222222214</v>
      </c>
      <c r="Y317" s="33">
        <v>0</v>
      </c>
      <c r="Z317" s="33">
        <v>0.23239682909769174</v>
      </c>
      <c r="AA317" s="33">
        <v>0</v>
      </c>
      <c r="AB317" s="33">
        <v>0</v>
      </c>
      <c r="AC317" s="33">
        <v>0</v>
      </c>
      <c r="AD317" s="33">
        <v>0</v>
      </c>
      <c r="AE317" s="33">
        <v>0</v>
      </c>
      <c r="AF317" s="33">
        <v>0</v>
      </c>
      <c r="AG317" s="33">
        <v>0</v>
      </c>
      <c r="AH317" t="s">
        <v>213</v>
      </c>
      <c r="AI317" s="34">
        <v>5</v>
      </c>
    </row>
    <row r="318" spans="1:35" x14ac:dyDescent="0.25">
      <c r="A318" t="s">
        <v>2364</v>
      </c>
      <c r="B318" t="s">
        <v>1660</v>
      </c>
      <c r="C318" t="s">
        <v>1976</v>
      </c>
      <c r="D318" t="s">
        <v>2250</v>
      </c>
      <c r="E318" s="33">
        <v>72.533333333333331</v>
      </c>
      <c r="F318" s="33">
        <v>10.044444444444444</v>
      </c>
      <c r="G318" s="33">
        <v>0.65555555555555556</v>
      </c>
      <c r="H318" s="33">
        <v>0.27722222222222215</v>
      </c>
      <c r="I318" s="33">
        <v>0.9555555555555556</v>
      </c>
      <c r="J318" s="33">
        <v>0</v>
      </c>
      <c r="K318" s="33">
        <v>4.4444444444444446E-2</v>
      </c>
      <c r="L318" s="33">
        <v>1.7727777777777769</v>
      </c>
      <c r="M318" s="33">
        <v>5.1933333333333334</v>
      </c>
      <c r="N318" s="33">
        <v>0</v>
      </c>
      <c r="O318" s="33">
        <v>7.1599264705882348E-2</v>
      </c>
      <c r="P318" s="33">
        <v>6.427777777777778</v>
      </c>
      <c r="Q318" s="33">
        <v>5.4</v>
      </c>
      <c r="R318" s="33">
        <v>0.16306678921568629</v>
      </c>
      <c r="S318" s="33">
        <v>1.4235555555555557</v>
      </c>
      <c r="T318" s="33">
        <v>5.6928888888888904</v>
      </c>
      <c r="U318" s="33">
        <v>0</v>
      </c>
      <c r="V318" s="33">
        <v>9.8112745098039245E-2</v>
      </c>
      <c r="W318" s="33">
        <v>2.1414444444444443</v>
      </c>
      <c r="X318" s="33">
        <v>10.472555555555555</v>
      </c>
      <c r="Y318" s="33">
        <v>0</v>
      </c>
      <c r="Z318" s="33">
        <v>0.17390624999999998</v>
      </c>
      <c r="AA318" s="33">
        <v>0</v>
      </c>
      <c r="AB318" s="33">
        <v>0</v>
      </c>
      <c r="AC318" s="33">
        <v>0</v>
      </c>
      <c r="AD318" s="33">
        <v>0</v>
      </c>
      <c r="AE318" s="33">
        <v>0</v>
      </c>
      <c r="AF318" s="33">
        <v>0</v>
      </c>
      <c r="AG318" s="33">
        <v>0</v>
      </c>
      <c r="AH318" t="s">
        <v>718</v>
      </c>
      <c r="AI318" s="34">
        <v>5</v>
      </c>
    </row>
    <row r="319" spans="1:35" x14ac:dyDescent="0.25">
      <c r="A319" t="s">
        <v>2364</v>
      </c>
      <c r="B319" t="s">
        <v>1567</v>
      </c>
      <c r="C319" t="s">
        <v>1939</v>
      </c>
      <c r="D319" t="s">
        <v>2293</v>
      </c>
      <c r="E319" s="33">
        <v>47.644444444444446</v>
      </c>
      <c r="F319" s="33">
        <v>5.6888888888888891</v>
      </c>
      <c r="G319" s="33">
        <v>0.13333333333333333</v>
      </c>
      <c r="H319" s="33">
        <v>0.25555555555555554</v>
      </c>
      <c r="I319" s="33">
        <v>1.3777777777777778</v>
      </c>
      <c r="J319" s="33">
        <v>0</v>
      </c>
      <c r="K319" s="33">
        <v>0</v>
      </c>
      <c r="L319" s="33">
        <v>0.11944444444444445</v>
      </c>
      <c r="M319" s="33">
        <v>5.6888888888888891</v>
      </c>
      <c r="N319" s="33">
        <v>0</v>
      </c>
      <c r="O319" s="33">
        <v>0.11940298507462686</v>
      </c>
      <c r="P319" s="33">
        <v>0</v>
      </c>
      <c r="Q319" s="33">
        <v>4.1888888888888891</v>
      </c>
      <c r="R319" s="33">
        <v>8.7919776119402993E-2</v>
      </c>
      <c r="S319" s="33">
        <v>1.2188888888888889</v>
      </c>
      <c r="T319" s="33">
        <v>0</v>
      </c>
      <c r="U319" s="33">
        <v>0.44444444444444442</v>
      </c>
      <c r="V319" s="33">
        <v>3.4911380597014922E-2</v>
      </c>
      <c r="W319" s="33">
        <v>0.49166666666666664</v>
      </c>
      <c r="X319" s="33">
        <v>1.925</v>
      </c>
      <c r="Y319" s="33">
        <v>0</v>
      </c>
      <c r="Z319" s="33">
        <v>5.0722947761194029E-2</v>
      </c>
      <c r="AA319" s="33">
        <v>0</v>
      </c>
      <c r="AB319" s="33">
        <v>0</v>
      </c>
      <c r="AC319" s="33">
        <v>0</v>
      </c>
      <c r="AD319" s="33">
        <v>0</v>
      </c>
      <c r="AE319" s="33">
        <v>0</v>
      </c>
      <c r="AF319" s="33">
        <v>0</v>
      </c>
      <c r="AG319" s="33">
        <v>0</v>
      </c>
      <c r="AH319" t="s">
        <v>623</v>
      </c>
      <c r="AI319" s="34">
        <v>5</v>
      </c>
    </row>
    <row r="320" spans="1:35" x14ac:dyDescent="0.25">
      <c r="A320" t="s">
        <v>2364</v>
      </c>
      <c r="B320" t="s">
        <v>1153</v>
      </c>
      <c r="C320" t="s">
        <v>2088</v>
      </c>
      <c r="D320" t="s">
        <v>2318</v>
      </c>
      <c r="E320" s="33">
        <v>95.977777777777774</v>
      </c>
      <c r="F320" s="33">
        <v>6.2222222222222223</v>
      </c>
      <c r="G320" s="33">
        <v>1.4444444444444444</v>
      </c>
      <c r="H320" s="33">
        <v>0</v>
      </c>
      <c r="I320" s="33">
        <v>2.2222222222222223</v>
      </c>
      <c r="J320" s="33">
        <v>0</v>
      </c>
      <c r="K320" s="33">
        <v>3.3777777777777778</v>
      </c>
      <c r="L320" s="33">
        <v>2.2227777777777771</v>
      </c>
      <c r="M320" s="33">
        <v>0</v>
      </c>
      <c r="N320" s="33">
        <v>5.6</v>
      </c>
      <c r="O320" s="33">
        <v>5.834683954619125E-2</v>
      </c>
      <c r="P320" s="33">
        <v>5.3555555555555552</v>
      </c>
      <c r="Q320" s="33">
        <v>15.29833333333333</v>
      </c>
      <c r="R320" s="33">
        <v>0.21519448946515396</v>
      </c>
      <c r="S320" s="33">
        <v>3.5051111111111117</v>
      </c>
      <c r="T320" s="33">
        <v>4.9353333333333325</v>
      </c>
      <c r="U320" s="33">
        <v>0</v>
      </c>
      <c r="V320" s="33">
        <v>8.7941653160453825E-2</v>
      </c>
      <c r="W320" s="33">
        <v>3.2625555555555548</v>
      </c>
      <c r="X320" s="33">
        <v>12.680555555555555</v>
      </c>
      <c r="Y320" s="33">
        <v>0</v>
      </c>
      <c r="Z320" s="33">
        <v>0.16611252604769622</v>
      </c>
      <c r="AA320" s="33">
        <v>0</v>
      </c>
      <c r="AB320" s="33">
        <v>0</v>
      </c>
      <c r="AC320" s="33">
        <v>0</v>
      </c>
      <c r="AD320" s="33">
        <v>0</v>
      </c>
      <c r="AE320" s="33">
        <v>0</v>
      </c>
      <c r="AF320" s="33">
        <v>0</v>
      </c>
      <c r="AG320" s="33">
        <v>0</v>
      </c>
      <c r="AH320" t="s">
        <v>200</v>
      </c>
      <c r="AI320" s="34">
        <v>5</v>
      </c>
    </row>
    <row r="321" spans="1:35" x14ac:dyDescent="0.25">
      <c r="A321" t="s">
        <v>2364</v>
      </c>
      <c r="B321" t="s">
        <v>1707</v>
      </c>
      <c r="C321" t="s">
        <v>2216</v>
      </c>
      <c r="D321" t="s">
        <v>2262</v>
      </c>
      <c r="E321" s="33">
        <v>79.144444444444446</v>
      </c>
      <c r="F321" s="33">
        <v>4.4888888888888889</v>
      </c>
      <c r="G321" s="33">
        <v>1.1333333333333333</v>
      </c>
      <c r="H321" s="33">
        <v>0</v>
      </c>
      <c r="I321" s="33">
        <v>1.288888888888889</v>
      </c>
      <c r="J321" s="33">
        <v>0</v>
      </c>
      <c r="K321" s="33">
        <v>0</v>
      </c>
      <c r="L321" s="33">
        <v>3.4962222222222219</v>
      </c>
      <c r="M321" s="33">
        <v>5.7277777777777779</v>
      </c>
      <c r="N321" s="33">
        <v>5.8522222222222249</v>
      </c>
      <c r="O321" s="33">
        <v>0.14631475501895272</v>
      </c>
      <c r="P321" s="33">
        <v>0</v>
      </c>
      <c r="Q321" s="33">
        <v>0</v>
      </c>
      <c r="R321" s="33">
        <v>0</v>
      </c>
      <c r="S321" s="33">
        <v>4.5377777777777775</v>
      </c>
      <c r="T321" s="33">
        <v>15.469666666666663</v>
      </c>
      <c r="U321" s="33">
        <v>0</v>
      </c>
      <c r="V321" s="33">
        <v>0.25279657447704618</v>
      </c>
      <c r="W321" s="33">
        <v>4.5124444444444443</v>
      </c>
      <c r="X321" s="33">
        <v>14.093888888888891</v>
      </c>
      <c r="Y321" s="33">
        <v>0</v>
      </c>
      <c r="Z321" s="33">
        <v>0.23509335953951987</v>
      </c>
      <c r="AA321" s="33">
        <v>0</v>
      </c>
      <c r="AB321" s="33">
        <v>0</v>
      </c>
      <c r="AC321" s="33">
        <v>0</v>
      </c>
      <c r="AD321" s="33">
        <v>0</v>
      </c>
      <c r="AE321" s="33">
        <v>0</v>
      </c>
      <c r="AF321" s="33">
        <v>0</v>
      </c>
      <c r="AG321" s="33">
        <v>0</v>
      </c>
      <c r="AH321" t="s">
        <v>765</v>
      </c>
      <c r="AI321" s="34">
        <v>5</v>
      </c>
    </row>
    <row r="322" spans="1:35" x14ac:dyDescent="0.25">
      <c r="A322" t="s">
        <v>2364</v>
      </c>
      <c r="B322" t="s">
        <v>1572</v>
      </c>
      <c r="C322" t="s">
        <v>2033</v>
      </c>
      <c r="D322" t="s">
        <v>2293</v>
      </c>
      <c r="E322" s="33">
        <v>91.444444444444443</v>
      </c>
      <c r="F322" s="33">
        <v>0.8</v>
      </c>
      <c r="G322" s="33">
        <v>0.26666666666666666</v>
      </c>
      <c r="H322" s="33">
        <v>0.53333333333333333</v>
      </c>
      <c r="I322" s="33">
        <v>3.0222222222222221</v>
      </c>
      <c r="J322" s="33">
        <v>0</v>
      </c>
      <c r="K322" s="33">
        <v>0</v>
      </c>
      <c r="L322" s="33">
        <v>4.3869999999999996</v>
      </c>
      <c r="M322" s="33">
        <v>5.4222222222222225</v>
      </c>
      <c r="N322" s="33">
        <v>0</v>
      </c>
      <c r="O322" s="33">
        <v>5.9295261239368166E-2</v>
      </c>
      <c r="P322" s="33">
        <v>5.2444444444444445</v>
      </c>
      <c r="Q322" s="33">
        <v>11.058333333333334</v>
      </c>
      <c r="R322" s="33">
        <v>0.17828068043742407</v>
      </c>
      <c r="S322" s="33">
        <v>4.1325555555555553</v>
      </c>
      <c r="T322" s="33">
        <v>8.3689999999999998</v>
      </c>
      <c r="U322" s="33">
        <v>0</v>
      </c>
      <c r="V322" s="33">
        <v>0.13671202916160388</v>
      </c>
      <c r="W322" s="33">
        <v>5.4036666666666662</v>
      </c>
      <c r="X322" s="33">
        <v>12.21822222222222</v>
      </c>
      <c r="Y322" s="33">
        <v>0</v>
      </c>
      <c r="Z322" s="33">
        <v>0.19270595382746047</v>
      </c>
      <c r="AA322" s="33">
        <v>0</v>
      </c>
      <c r="AB322" s="33">
        <v>0</v>
      </c>
      <c r="AC322" s="33">
        <v>0</v>
      </c>
      <c r="AD322" s="33">
        <v>0</v>
      </c>
      <c r="AE322" s="33">
        <v>3.3333333333333333E-2</v>
      </c>
      <c r="AF322" s="33">
        <v>0</v>
      </c>
      <c r="AG322" s="33">
        <v>0</v>
      </c>
      <c r="AH322" t="s">
        <v>628</v>
      </c>
      <c r="AI322" s="34">
        <v>5</v>
      </c>
    </row>
    <row r="323" spans="1:35" x14ac:dyDescent="0.25">
      <c r="A323" t="s">
        <v>2364</v>
      </c>
      <c r="B323" t="s">
        <v>1650</v>
      </c>
      <c r="C323" t="s">
        <v>2050</v>
      </c>
      <c r="D323" t="s">
        <v>2295</v>
      </c>
      <c r="E323" s="33">
        <v>76.24444444444444</v>
      </c>
      <c r="F323" s="33">
        <v>8.8666666666666671</v>
      </c>
      <c r="G323" s="33">
        <v>0.55555555555555558</v>
      </c>
      <c r="H323" s="33">
        <v>0.35</v>
      </c>
      <c r="I323" s="33">
        <v>3.4444444444444446</v>
      </c>
      <c r="J323" s="33">
        <v>0</v>
      </c>
      <c r="K323" s="33">
        <v>0.55555555555555558</v>
      </c>
      <c r="L323" s="33">
        <v>6.5877777777777791</v>
      </c>
      <c r="M323" s="33">
        <v>6.8888888888888893</v>
      </c>
      <c r="N323" s="33">
        <v>0</v>
      </c>
      <c r="O323" s="33">
        <v>9.0352666860973485E-2</v>
      </c>
      <c r="P323" s="33">
        <v>0</v>
      </c>
      <c r="Q323" s="33">
        <v>12.683333333333334</v>
      </c>
      <c r="R323" s="33">
        <v>0.16635091809967942</v>
      </c>
      <c r="S323" s="33">
        <v>4.9344444444444431</v>
      </c>
      <c r="T323" s="33">
        <v>8.4983333333333331</v>
      </c>
      <c r="U323" s="33">
        <v>0</v>
      </c>
      <c r="V323" s="33">
        <v>0.17618041387350625</v>
      </c>
      <c r="W323" s="33">
        <v>5.793333333333333</v>
      </c>
      <c r="X323" s="33">
        <v>12.096999999999998</v>
      </c>
      <c r="Y323" s="33">
        <v>0</v>
      </c>
      <c r="Z323" s="33">
        <v>0.23464441853686971</v>
      </c>
      <c r="AA323" s="33">
        <v>0</v>
      </c>
      <c r="AB323" s="33">
        <v>0</v>
      </c>
      <c r="AC323" s="33">
        <v>0</v>
      </c>
      <c r="AD323" s="33">
        <v>0</v>
      </c>
      <c r="AE323" s="33">
        <v>13.21111111111111</v>
      </c>
      <c r="AF323" s="33">
        <v>0</v>
      </c>
      <c r="AG323" s="33">
        <v>0</v>
      </c>
      <c r="AH323" t="s">
        <v>708</v>
      </c>
      <c r="AI323" s="34">
        <v>5</v>
      </c>
    </row>
    <row r="324" spans="1:35" x14ac:dyDescent="0.25">
      <c r="A324" t="s">
        <v>2364</v>
      </c>
      <c r="B324" t="s">
        <v>967</v>
      </c>
      <c r="C324" t="s">
        <v>1926</v>
      </c>
      <c r="D324" t="s">
        <v>2241</v>
      </c>
      <c r="E324" s="33">
        <v>43.177777777777777</v>
      </c>
      <c r="F324" s="33">
        <v>8.6333333333333329</v>
      </c>
      <c r="G324" s="33">
        <v>2.0666666666666669</v>
      </c>
      <c r="H324" s="33">
        <v>0</v>
      </c>
      <c r="I324" s="33">
        <v>0</v>
      </c>
      <c r="J324" s="33">
        <v>0</v>
      </c>
      <c r="K324" s="33">
        <v>0</v>
      </c>
      <c r="L324" s="33">
        <v>1.4166666666666667</v>
      </c>
      <c r="M324" s="33">
        <v>0</v>
      </c>
      <c r="N324" s="33">
        <v>8.3777777777777782</v>
      </c>
      <c r="O324" s="33">
        <v>0.19402985074626866</v>
      </c>
      <c r="P324" s="33">
        <v>0</v>
      </c>
      <c r="Q324" s="33">
        <v>4.8638888888888889</v>
      </c>
      <c r="R324" s="33">
        <v>0.1126479670612455</v>
      </c>
      <c r="S324" s="33">
        <v>1.9061111111111109</v>
      </c>
      <c r="T324" s="33">
        <v>8.1838888888888892</v>
      </c>
      <c r="U324" s="33">
        <v>0</v>
      </c>
      <c r="V324" s="33">
        <v>0.23368502316006176</v>
      </c>
      <c r="W324" s="33">
        <v>4.4527777777777775</v>
      </c>
      <c r="X324" s="33">
        <v>13.356111111111113</v>
      </c>
      <c r="Y324" s="33">
        <v>0</v>
      </c>
      <c r="Z324" s="33">
        <v>0.41245496654657754</v>
      </c>
      <c r="AA324" s="33">
        <v>0</v>
      </c>
      <c r="AB324" s="33">
        <v>0</v>
      </c>
      <c r="AC324" s="33">
        <v>0</v>
      </c>
      <c r="AD324" s="33">
        <v>0</v>
      </c>
      <c r="AE324" s="33">
        <v>0</v>
      </c>
      <c r="AF324" s="33">
        <v>0</v>
      </c>
      <c r="AG324" s="33">
        <v>0</v>
      </c>
      <c r="AH324" t="s">
        <v>11</v>
      </c>
      <c r="AI324" s="34">
        <v>5</v>
      </c>
    </row>
    <row r="325" spans="1:35" x14ac:dyDescent="0.25">
      <c r="A325" t="s">
        <v>2364</v>
      </c>
      <c r="B325" t="s">
        <v>1158</v>
      </c>
      <c r="C325" t="s">
        <v>1919</v>
      </c>
      <c r="D325" t="s">
        <v>2314</v>
      </c>
      <c r="E325" s="33">
        <v>63.744444444444447</v>
      </c>
      <c r="F325" s="33">
        <v>4.8888888888888893</v>
      </c>
      <c r="G325" s="33">
        <v>0.53333333333333333</v>
      </c>
      <c r="H325" s="33">
        <v>0</v>
      </c>
      <c r="I325" s="33">
        <v>0</v>
      </c>
      <c r="J325" s="33">
        <v>0.4</v>
      </c>
      <c r="K325" s="33">
        <v>0</v>
      </c>
      <c r="L325" s="33">
        <v>7.3454444444444436</v>
      </c>
      <c r="M325" s="33">
        <v>4.9805555555555552</v>
      </c>
      <c r="N325" s="33">
        <v>0</v>
      </c>
      <c r="O325" s="33">
        <v>7.8133170646679434E-2</v>
      </c>
      <c r="P325" s="33">
        <v>6.322222222222222</v>
      </c>
      <c r="Q325" s="33">
        <v>5.9972222222222218</v>
      </c>
      <c r="R325" s="33">
        <v>0.1932630294579048</v>
      </c>
      <c r="S325" s="33">
        <v>2.8337777777777782</v>
      </c>
      <c r="T325" s="33">
        <v>9.6229999999999976</v>
      </c>
      <c r="U325" s="33">
        <v>0</v>
      </c>
      <c r="V325" s="33">
        <v>0.19541746557434195</v>
      </c>
      <c r="W325" s="33">
        <v>2.3907777777777772</v>
      </c>
      <c r="X325" s="33">
        <v>8.317555555555554</v>
      </c>
      <c r="Y325" s="33">
        <v>0</v>
      </c>
      <c r="Z325" s="33">
        <v>0.1679884957294753</v>
      </c>
      <c r="AA325" s="33">
        <v>0</v>
      </c>
      <c r="AB325" s="33">
        <v>0</v>
      </c>
      <c r="AC325" s="33">
        <v>0</v>
      </c>
      <c r="AD325" s="33">
        <v>0</v>
      </c>
      <c r="AE325" s="33">
        <v>0</v>
      </c>
      <c r="AF325" s="33">
        <v>0</v>
      </c>
      <c r="AG325" s="33">
        <v>0</v>
      </c>
      <c r="AH325" t="s">
        <v>205</v>
      </c>
      <c r="AI325" s="34">
        <v>5</v>
      </c>
    </row>
    <row r="326" spans="1:35" x14ac:dyDescent="0.25">
      <c r="A326" t="s">
        <v>2364</v>
      </c>
      <c r="B326" t="s">
        <v>1813</v>
      </c>
      <c r="C326" t="s">
        <v>1908</v>
      </c>
      <c r="D326" t="s">
        <v>2316</v>
      </c>
      <c r="E326" s="33">
        <v>68.333333333333329</v>
      </c>
      <c r="F326" s="33">
        <v>5.6888888888888891</v>
      </c>
      <c r="G326" s="33">
        <v>4.4444444444444446E-2</v>
      </c>
      <c r="H326" s="33">
        <v>0.28333333333333333</v>
      </c>
      <c r="I326" s="33">
        <v>1.7333333333333334</v>
      </c>
      <c r="J326" s="33">
        <v>0</v>
      </c>
      <c r="K326" s="33">
        <v>0</v>
      </c>
      <c r="L326" s="33">
        <v>1.980444444444444</v>
      </c>
      <c r="M326" s="33">
        <v>5.6888888888888891</v>
      </c>
      <c r="N326" s="33">
        <v>0</v>
      </c>
      <c r="O326" s="33">
        <v>8.3252032520325217E-2</v>
      </c>
      <c r="P326" s="33">
        <v>5.5777777777777775</v>
      </c>
      <c r="Q326" s="33">
        <v>6.072222222222222</v>
      </c>
      <c r="R326" s="33">
        <v>0.17048780487804877</v>
      </c>
      <c r="S326" s="33">
        <v>2.5878888888888887</v>
      </c>
      <c r="T326" s="33">
        <v>5.5467777777777796</v>
      </c>
      <c r="U326" s="33">
        <v>0</v>
      </c>
      <c r="V326" s="33">
        <v>0.11904390243902442</v>
      </c>
      <c r="W326" s="33">
        <v>3.0725555555555557</v>
      </c>
      <c r="X326" s="33">
        <v>4.7444444444444445</v>
      </c>
      <c r="Y326" s="33">
        <v>0</v>
      </c>
      <c r="Z326" s="33">
        <v>0.11439512195121952</v>
      </c>
      <c r="AA326" s="33">
        <v>0</v>
      </c>
      <c r="AB326" s="33">
        <v>0</v>
      </c>
      <c r="AC326" s="33">
        <v>0</v>
      </c>
      <c r="AD326" s="33">
        <v>0</v>
      </c>
      <c r="AE326" s="33">
        <v>0</v>
      </c>
      <c r="AF326" s="33">
        <v>0</v>
      </c>
      <c r="AG326" s="33">
        <v>0</v>
      </c>
      <c r="AH326" t="s">
        <v>872</v>
      </c>
      <c r="AI326" s="34">
        <v>5</v>
      </c>
    </row>
    <row r="327" spans="1:35" x14ac:dyDescent="0.25">
      <c r="A327" t="s">
        <v>2364</v>
      </c>
      <c r="B327" t="s">
        <v>1669</v>
      </c>
      <c r="C327" t="s">
        <v>1911</v>
      </c>
      <c r="D327" t="s">
        <v>2260</v>
      </c>
      <c r="E327" s="33">
        <v>50.455555555555556</v>
      </c>
      <c r="F327" s="33">
        <v>29.088888888888889</v>
      </c>
      <c r="G327" s="33">
        <v>0.97777777777777775</v>
      </c>
      <c r="H327" s="33">
        <v>2.7777777777777779E-3</v>
      </c>
      <c r="I327" s="33">
        <v>6.6666666666666666E-2</v>
      </c>
      <c r="J327" s="33">
        <v>0</v>
      </c>
      <c r="K327" s="33">
        <v>0</v>
      </c>
      <c r="L327" s="33">
        <v>0.46277777777777779</v>
      </c>
      <c r="M327" s="33">
        <v>5.4742222222222221</v>
      </c>
      <c r="N327" s="33">
        <v>0</v>
      </c>
      <c r="O327" s="33">
        <v>0.10849592600748734</v>
      </c>
      <c r="P327" s="33">
        <v>4.9464444444444453</v>
      </c>
      <c r="Q327" s="33">
        <v>24.384777777777785</v>
      </c>
      <c r="R327" s="33">
        <v>0.58132790134331658</v>
      </c>
      <c r="S327" s="33">
        <v>0.73677777777777798</v>
      </c>
      <c r="T327" s="33">
        <v>7.1436666666666664</v>
      </c>
      <c r="U327" s="33">
        <v>0</v>
      </c>
      <c r="V327" s="33">
        <v>0.15618586214490202</v>
      </c>
      <c r="W327" s="33">
        <v>0</v>
      </c>
      <c r="X327" s="33">
        <v>4.4144444444444444</v>
      </c>
      <c r="Y327" s="33">
        <v>0</v>
      </c>
      <c r="Z327" s="33">
        <v>8.7491741907068932E-2</v>
      </c>
      <c r="AA327" s="33">
        <v>0</v>
      </c>
      <c r="AB327" s="33">
        <v>0</v>
      </c>
      <c r="AC327" s="33">
        <v>0</v>
      </c>
      <c r="AD327" s="33">
        <v>70.550111111111136</v>
      </c>
      <c r="AE327" s="33">
        <v>0</v>
      </c>
      <c r="AF327" s="33">
        <v>0</v>
      </c>
      <c r="AG327" s="33">
        <v>0</v>
      </c>
      <c r="AH327" t="s">
        <v>727</v>
      </c>
      <c r="AI327" s="34">
        <v>5</v>
      </c>
    </row>
    <row r="328" spans="1:35" x14ac:dyDescent="0.25">
      <c r="A328" t="s">
        <v>2364</v>
      </c>
      <c r="B328" t="s">
        <v>1481</v>
      </c>
      <c r="C328" t="s">
        <v>1926</v>
      </c>
      <c r="D328" t="s">
        <v>2241</v>
      </c>
      <c r="E328" s="33">
        <v>71.822222222222223</v>
      </c>
      <c r="F328" s="33">
        <v>3.3777777777777778</v>
      </c>
      <c r="G328" s="33">
        <v>0.13333333333333333</v>
      </c>
      <c r="H328" s="33">
        <v>0.16666666666666666</v>
      </c>
      <c r="I328" s="33">
        <v>1.0666666666666667</v>
      </c>
      <c r="J328" s="33">
        <v>0</v>
      </c>
      <c r="K328" s="33">
        <v>0</v>
      </c>
      <c r="L328" s="33">
        <v>4.4497777777777774</v>
      </c>
      <c r="M328" s="33">
        <v>5.6888888888888891</v>
      </c>
      <c r="N328" s="33">
        <v>0</v>
      </c>
      <c r="O328" s="33">
        <v>7.9207920792079209E-2</v>
      </c>
      <c r="P328" s="33">
        <v>9.7666666666666675</v>
      </c>
      <c r="Q328" s="33">
        <v>3.2472222222222222</v>
      </c>
      <c r="R328" s="33">
        <v>0.18119585396039603</v>
      </c>
      <c r="S328" s="33">
        <v>5.4696666666666687</v>
      </c>
      <c r="T328" s="33">
        <v>6.6689999999999987</v>
      </c>
      <c r="U328" s="33">
        <v>0</v>
      </c>
      <c r="V328" s="33">
        <v>0.16900990099009902</v>
      </c>
      <c r="W328" s="33">
        <v>2.8605555555555555</v>
      </c>
      <c r="X328" s="33">
        <v>4.8285555555555559</v>
      </c>
      <c r="Y328" s="33">
        <v>0</v>
      </c>
      <c r="Z328" s="33">
        <v>0.1070575495049505</v>
      </c>
      <c r="AA328" s="33">
        <v>0</v>
      </c>
      <c r="AB328" s="33">
        <v>0</v>
      </c>
      <c r="AC328" s="33">
        <v>0</v>
      </c>
      <c r="AD328" s="33">
        <v>0</v>
      </c>
      <c r="AE328" s="33">
        <v>0</v>
      </c>
      <c r="AF328" s="33">
        <v>0</v>
      </c>
      <c r="AG328" s="33">
        <v>0</v>
      </c>
      <c r="AH328" t="s">
        <v>536</v>
      </c>
      <c r="AI328" s="34">
        <v>5</v>
      </c>
    </row>
    <row r="329" spans="1:35" x14ac:dyDescent="0.25">
      <c r="A329" t="s">
        <v>2364</v>
      </c>
      <c r="B329" t="s">
        <v>1785</v>
      </c>
      <c r="C329" t="s">
        <v>2025</v>
      </c>
      <c r="D329" t="s">
        <v>2269</v>
      </c>
      <c r="E329" s="33">
        <v>97.977777777777774</v>
      </c>
      <c r="F329" s="33">
        <v>6.7333333333333334</v>
      </c>
      <c r="G329" s="33">
        <v>0.81111111111111112</v>
      </c>
      <c r="H329" s="33">
        <v>0.8</v>
      </c>
      <c r="I329" s="33">
        <v>3.0222222222222221</v>
      </c>
      <c r="J329" s="33">
        <v>0</v>
      </c>
      <c r="K329" s="33">
        <v>0</v>
      </c>
      <c r="L329" s="33">
        <v>15.448222222222224</v>
      </c>
      <c r="M329" s="33">
        <v>5.6888888888888891</v>
      </c>
      <c r="N329" s="33">
        <v>0</v>
      </c>
      <c r="O329" s="33">
        <v>5.8063052846450448E-2</v>
      </c>
      <c r="P329" s="33">
        <v>6.9194444444444443</v>
      </c>
      <c r="Q329" s="33">
        <v>14.763888888888889</v>
      </c>
      <c r="R329" s="33">
        <v>0.22130868677704696</v>
      </c>
      <c r="S329" s="33">
        <v>12.240111111111112</v>
      </c>
      <c r="T329" s="33">
        <v>9.2665555555555557</v>
      </c>
      <c r="U329" s="33">
        <v>0</v>
      </c>
      <c r="V329" s="33">
        <v>0.21950555681560446</v>
      </c>
      <c r="W329" s="33">
        <v>10.369</v>
      </c>
      <c r="X329" s="33">
        <v>17.977888888888888</v>
      </c>
      <c r="Y329" s="33">
        <v>0</v>
      </c>
      <c r="Z329" s="33">
        <v>0.28931957359945565</v>
      </c>
      <c r="AA329" s="33">
        <v>0</v>
      </c>
      <c r="AB329" s="33">
        <v>0</v>
      </c>
      <c r="AC329" s="33">
        <v>0</v>
      </c>
      <c r="AD329" s="33">
        <v>0</v>
      </c>
      <c r="AE329" s="33">
        <v>0</v>
      </c>
      <c r="AF329" s="33">
        <v>0</v>
      </c>
      <c r="AG329" s="33">
        <v>0</v>
      </c>
      <c r="AH329" t="s">
        <v>844</v>
      </c>
      <c r="AI329" s="34">
        <v>5</v>
      </c>
    </row>
    <row r="330" spans="1:35" x14ac:dyDescent="0.25">
      <c r="A330" t="s">
        <v>2364</v>
      </c>
      <c r="B330" t="s">
        <v>1337</v>
      </c>
      <c r="C330" t="s">
        <v>1975</v>
      </c>
      <c r="D330" t="s">
        <v>2287</v>
      </c>
      <c r="E330" s="33">
        <v>71.75555555555556</v>
      </c>
      <c r="F330" s="33">
        <v>0</v>
      </c>
      <c r="G330" s="33">
        <v>0.57777777777777772</v>
      </c>
      <c r="H330" s="33">
        <v>0</v>
      </c>
      <c r="I330" s="33">
        <v>0</v>
      </c>
      <c r="J330" s="33">
        <v>0.13333333333333333</v>
      </c>
      <c r="K330" s="33">
        <v>0</v>
      </c>
      <c r="L330" s="33">
        <v>1.6927777777777784</v>
      </c>
      <c r="M330" s="33">
        <v>6.5777777777777775</v>
      </c>
      <c r="N330" s="33">
        <v>0</v>
      </c>
      <c r="O330" s="33">
        <v>9.1669247445029411E-2</v>
      </c>
      <c r="P330" s="33">
        <v>0</v>
      </c>
      <c r="Q330" s="33">
        <v>36.352777777777774</v>
      </c>
      <c r="R330" s="33">
        <v>0.50661969650046446</v>
      </c>
      <c r="S330" s="33">
        <v>1.0148888888888892</v>
      </c>
      <c r="T330" s="33">
        <v>3.39</v>
      </c>
      <c r="U330" s="33">
        <v>0</v>
      </c>
      <c r="V330" s="33">
        <v>6.1387426447816661E-2</v>
      </c>
      <c r="W330" s="33">
        <v>0.99666666666666659</v>
      </c>
      <c r="X330" s="33">
        <v>5.7483333333333322</v>
      </c>
      <c r="Y330" s="33">
        <v>0</v>
      </c>
      <c r="Z330" s="33">
        <v>9.3999690306596453E-2</v>
      </c>
      <c r="AA330" s="33">
        <v>0</v>
      </c>
      <c r="AB330" s="33">
        <v>0</v>
      </c>
      <c r="AC330" s="33">
        <v>0</v>
      </c>
      <c r="AD330" s="33">
        <v>0</v>
      </c>
      <c r="AE330" s="33">
        <v>0</v>
      </c>
      <c r="AF330" s="33">
        <v>0</v>
      </c>
      <c r="AG330" s="33">
        <v>0.17777777777777778</v>
      </c>
      <c r="AH330" t="s">
        <v>388</v>
      </c>
      <c r="AI330" s="34">
        <v>5</v>
      </c>
    </row>
    <row r="331" spans="1:35" x14ac:dyDescent="0.25">
      <c r="A331" t="s">
        <v>2364</v>
      </c>
      <c r="B331" t="s">
        <v>1858</v>
      </c>
      <c r="C331" t="s">
        <v>2025</v>
      </c>
      <c r="D331" t="s">
        <v>2269</v>
      </c>
      <c r="E331" s="33">
        <v>44.81111111111111</v>
      </c>
      <c r="F331" s="33">
        <v>2.5777777777777779</v>
      </c>
      <c r="G331" s="33">
        <v>1.1555555555555554</v>
      </c>
      <c r="H331" s="33">
        <v>0</v>
      </c>
      <c r="I331" s="33">
        <v>7.322222222222222</v>
      </c>
      <c r="J331" s="33">
        <v>0</v>
      </c>
      <c r="K331" s="33">
        <v>1.1555555555555554</v>
      </c>
      <c r="L331" s="33">
        <v>0</v>
      </c>
      <c r="M331" s="33">
        <v>5.333333333333333</v>
      </c>
      <c r="N331" s="33">
        <v>0</v>
      </c>
      <c r="O331" s="33">
        <v>0.11901810066947681</v>
      </c>
      <c r="P331" s="33">
        <v>3.050555555555555</v>
      </c>
      <c r="Q331" s="33">
        <v>0</v>
      </c>
      <c r="R331" s="33">
        <v>6.8075874039176781E-2</v>
      </c>
      <c r="S331" s="33">
        <v>31.426444444444432</v>
      </c>
      <c r="T331" s="33">
        <v>0</v>
      </c>
      <c r="U331" s="33">
        <v>0</v>
      </c>
      <c r="V331" s="33">
        <v>0.701309199107364</v>
      </c>
      <c r="W331" s="33">
        <v>0</v>
      </c>
      <c r="X331" s="33">
        <v>0</v>
      </c>
      <c r="Y331" s="33">
        <v>0</v>
      </c>
      <c r="Z331" s="33">
        <v>0</v>
      </c>
      <c r="AA331" s="33">
        <v>0</v>
      </c>
      <c r="AB331" s="33">
        <v>0</v>
      </c>
      <c r="AC331" s="33">
        <v>0</v>
      </c>
      <c r="AD331" s="33">
        <v>0</v>
      </c>
      <c r="AE331" s="33">
        <v>0</v>
      </c>
      <c r="AF331" s="33">
        <v>0</v>
      </c>
      <c r="AG331" s="33">
        <v>0</v>
      </c>
      <c r="AH331" t="s">
        <v>917</v>
      </c>
      <c r="AI331" s="34">
        <v>5</v>
      </c>
    </row>
    <row r="332" spans="1:35" x14ac:dyDescent="0.25">
      <c r="A332" t="s">
        <v>2364</v>
      </c>
      <c r="B332" t="s">
        <v>1810</v>
      </c>
      <c r="C332" t="s">
        <v>2232</v>
      </c>
      <c r="D332" t="s">
        <v>2252</v>
      </c>
      <c r="E332" s="33">
        <v>60.31111111111111</v>
      </c>
      <c r="F332" s="33">
        <v>2.0444444444444443</v>
      </c>
      <c r="G332" s="33">
        <v>0</v>
      </c>
      <c r="H332" s="33">
        <v>0</v>
      </c>
      <c r="I332" s="33">
        <v>0</v>
      </c>
      <c r="J332" s="33">
        <v>0</v>
      </c>
      <c r="K332" s="33">
        <v>0</v>
      </c>
      <c r="L332" s="33">
        <v>0</v>
      </c>
      <c r="M332" s="33">
        <v>0</v>
      </c>
      <c r="N332" s="33">
        <v>0</v>
      </c>
      <c r="O332" s="33">
        <v>0</v>
      </c>
      <c r="P332" s="33">
        <v>0</v>
      </c>
      <c r="Q332" s="33">
        <v>0</v>
      </c>
      <c r="R332" s="33">
        <v>0</v>
      </c>
      <c r="S332" s="33">
        <v>0</v>
      </c>
      <c r="T332" s="33">
        <v>0</v>
      </c>
      <c r="U332" s="33">
        <v>0</v>
      </c>
      <c r="V332" s="33">
        <v>0</v>
      </c>
      <c r="W332" s="33">
        <v>0</v>
      </c>
      <c r="X332" s="33">
        <v>0</v>
      </c>
      <c r="Y332" s="33">
        <v>0</v>
      </c>
      <c r="Z332" s="33">
        <v>0</v>
      </c>
      <c r="AA332" s="33">
        <v>0</v>
      </c>
      <c r="AB332" s="33">
        <v>0</v>
      </c>
      <c r="AC332" s="33">
        <v>0</v>
      </c>
      <c r="AD332" s="33">
        <v>0</v>
      </c>
      <c r="AE332" s="33">
        <v>0</v>
      </c>
      <c r="AF332" s="33">
        <v>0</v>
      </c>
      <c r="AG332" s="33">
        <v>0</v>
      </c>
      <c r="AH332" t="s">
        <v>869</v>
      </c>
      <c r="AI332" s="34">
        <v>5</v>
      </c>
    </row>
    <row r="333" spans="1:35" x14ac:dyDescent="0.25">
      <c r="A333" t="s">
        <v>2364</v>
      </c>
      <c r="B333" t="s">
        <v>1277</v>
      </c>
      <c r="C333" t="s">
        <v>1886</v>
      </c>
      <c r="D333" t="s">
        <v>2242</v>
      </c>
      <c r="E333" s="33">
        <v>75.488888888888894</v>
      </c>
      <c r="F333" s="33">
        <v>5.4222222222222225</v>
      </c>
      <c r="G333" s="33">
        <v>0</v>
      </c>
      <c r="H333" s="33">
        <v>0</v>
      </c>
      <c r="I333" s="33">
        <v>0</v>
      </c>
      <c r="J333" s="33">
        <v>0</v>
      </c>
      <c r="K333" s="33">
        <v>0</v>
      </c>
      <c r="L333" s="33">
        <v>3.9396666666666671</v>
      </c>
      <c r="M333" s="33">
        <v>0</v>
      </c>
      <c r="N333" s="33">
        <v>5.4222222222222225</v>
      </c>
      <c r="O333" s="33">
        <v>7.1828083603179271E-2</v>
      </c>
      <c r="P333" s="33">
        <v>4.8747777777777763</v>
      </c>
      <c r="Q333" s="33">
        <v>4.2569999999999997</v>
      </c>
      <c r="R333" s="33">
        <v>0.12096850161907562</v>
      </c>
      <c r="S333" s="33">
        <v>4.8230000000000004</v>
      </c>
      <c r="T333" s="33">
        <v>8.9028888888888869</v>
      </c>
      <c r="U333" s="33">
        <v>0</v>
      </c>
      <c r="V333" s="33">
        <v>0.18182661171622017</v>
      </c>
      <c r="W333" s="33">
        <v>4.3996666666666675</v>
      </c>
      <c r="X333" s="33">
        <v>11.857333333333335</v>
      </c>
      <c r="Y333" s="33">
        <v>0</v>
      </c>
      <c r="Z333" s="33">
        <v>0.21535619664409775</v>
      </c>
      <c r="AA333" s="33">
        <v>0</v>
      </c>
      <c r="AB333" s="33">
        <v>0</v>
      </c>
      <c r="AC333" s="33">
        <v>0</v>
      </c>
      <c r="AD333" s="33">
        <v>0</v>
      </c>
      <c r="AE333" s="33">
        <v>0</v>
      </c>
      <c r="AF333" s="33">
        <v>0</v>
      </c>
      <c r="AG333" s="33">
        <v>0</v>
      </c>
      <c r="AH333" t="s">
        <v>327</v>
      </c>
      <c r="AI333" s="34">
        <v>5</v>
      </c>
    </row>
    <row r="334" spans="1:35" x14ac:dyDescent="0.25">
      <c r="A334" t="s">
        <v>2364</v>
      </c>
      <c r="B334" t="s">
        <v>1435</v>
      </c>
      <c r="C334" t="s">
        <v>2062</v>
      </c>
      <c r="D334" t="s">
        <v>2272</v>
      </c>
      <c r="E334" s="33">
        <v>72.922222222222217</v>
      </c>
      <c r="F334" s="33">
        <v>5.2444444444444445</v>
      </c>
      <c r="G334" s="33">
        <v>0.1111111111111111</v>
      </c>
      <c r="H334" s="33">
        <v>0.45366666666666666</v>
      </c>
      <c r="I334" s="33">
        <v>0.15555555555555556</v>
      </c>
      <c r="J334" s="33">
        <v>0</v>
      </c>
      <c r="K334" s="33">
        <v>0</v>
      </c>
      <c r="L334" s="33">
        <v>4.3934444444444445</v>
      </c>
      <c r="M334" s="33">
        <v>5.6444444444444448</v>
      </c>
      <c r="N334" s="33">
        <v>0.1088888888888889</v>
      </c>
      <c r="O334" s="33">
        <v>7.8896845954593953E-2</v>
      </c>
      <c r="P334" s="33">
        <v>5.6888888888888891</v>
      </c>
      <c r="Q334" s="33">
        <v>4.7533333333333347</v>
      </c>
      <c r="R334" s="33">
        <v>0.14319670882218502</v>
      </c>
      <c r="S334" s="33">
        <v>10.423555555555557</v>
      </c>
      <c r="T334" s="33">
        <v>9.3945555555555575</v>
      </c>
      <c r="U334" s="33">
        <v>0</v>
      </c>
      <c r="V334" s="33">
        <v>0.27177053176900817</v>
      </c>
      <c r="W334" s="33">
        <v>7.270222222222225</v>
      </c>
      <c r="X334" s="33">
        <v>6.1459999999999999</v>
      </c>
      <c r="Y334" s="33">
        <v>0</v>
      </c>
      <c r="Z334" s="33">
        <v>0.18397988724668601</v>
      </c>
      <c r="AA334" s="33">
        <v>0</v>
      </c>
      <c r="AB334" s="33">
        <v>0</v>
      </c>
      <c r="AC334" s="33">
        <v>0</v>
      </c>
      <c r="AD334" s="33">
        <v>0</v>
      </c>
      <c r="AE334" s="33">
        <v>0</v>
      </c>
      <c r="AF334" s="33">
        <v>0</v>
      </c>
      <c r="AG334" s="33">
        <v>0</v>
      </c>
      <c r="AH334" t="s">
        <v>488</v>
      </c>
      <c r="AI334" s="34">
        <v>5</v>
      </c>
    </row>
    <row r="335" spans="1:35" x14ac:dyDescent="0.25">
      <c r="A335" t="s">
        <v>2364</v>
      </c>
      <c r="B335" t="s">
        <v>1442</v>
      </c>
      <c r="C335" t="s">
        <v>1975</v>
      </c>
      <c r="D335" t="s">
        <v>2287</v>
      </c>
      <c r="E335" s="33">
        <v>71.144444444444446</v>
      </c>
      <c r="F335" s="33">
        <v>0</v>
      </c>
      <c r="G335" s="33">
        <v>0.36666666666666664</v>
      </c>
      <c r="H335" s="33">
        <v>0.2</v>
      </c>
      <c r="I335" s="33">
        <v>1.1555555555555554</v>
      </c>
      <c r="J335" s="33">
        <v>0</v>
      </c>
      <c r="K335" s="33">
        <v>0</v>
      </c>
      <c r="L335" s="33">
        <v>1.5406666666666666</v>
      </c>
      <c r="M335" s="33">
        <v>0</v>
      </c>
      <c r="N335" s="33">
        <v>0</v>
      </c>
      <c r="O335" s="33">
        <v>0</v>
      </c>
      <c r="P335" s="33">
        <v>4.3555555555555552</v>
      </c>
      <c r="Q335" s="33">
        <v>6.8638888888888889</v>
      </c>
      <c r="R335" s="33">
        <v>0.15769951585194442</v>
      </c>
      <c r="S335" s="33">
        <v>3.4015555555555559</v>
      </c>
      <c r="T335" s="33">
        <v>5.1528888888888886</v>
      </c>
      <c r="U335" s="33">
        <v>0</v>
      </c>
      <c r="V335" s="33">
        <v>0.12024051225987817</v>
      </c>
      <c r="W335" s="33">
        <v>1.731888888888889</v>
      </c>
      <c r="X335" s="33">
        <v>7.2095555555555544</v>
      </c>
      <c r="Y335" s="33">
        <v>0</v>
      </c>
      <c r="Z335" s="33">
        <v>0.12568014992972043</v>
      </c>
      <c r="AA335" s="33">
        <v>0</v>
      </c>
      <c r="AB335" s="33">
        <v>0</v>
      </c>
      <c r="AC335" s="33">
        <v>0</v>
      </c>
      <c r="AD335" s="33">
        <v>0</v>
      </c>
      <c r="AE335" s="33">
        <v>0</v>
      </c>
      <c r="AF335" s="33">
        <v>0</v>
      </c>
      <c r="AG335" s="33">
        <v>0</v>
      </c>
      <c r="AH335" t="s">
        <v>496</v>
      </c>
      <c r="AI335" s="34">
        <v>5</v>
      </c>
    </row>
    <row r="336" spans="1:35" x14ac:dyDescent="0.25">
      <c r="A336" t="s">
        <v>2364</v>
      </c>
      <c r="B336" t="s">
        <v>1092</v>
      </c>
      <c r="C336" t="s">
        <v>1939</v>
      </c>
      <c r="D336" t="s">
        <v>2293</v>
      </c>
      <c r="E336" s="33">
        <v>157.23333333333332</v>
      </c>
      <c r="F336" s="33">
        <v>5.6888888888888891</v>
      </c>
      <c r="G336" s="33">
        <v>0</v>
      </c>
      <c r="H336" s="33">
        <v>0</v>
      </c>
      <c r="I336" s="33">
        <v>6.333333333333333</v>
      </c>
      <c r="J336" s="33">
        <v>0</v>
      </c>
      <c r="K336" s="33">
        <v>0</v>
      </c>
      <c r="L336" s="33">
        <v>4.2944444444444443</v>
      </c>
      <c r="M336" s="33">
        <v>5.333333333333333</v>
      </c>
      <c r="N336" s="33">
        <v>0</v>
      </c>
      <c r="O336" s="33">
        <v>3.3919864320542718E-2</v>
      </c>
      <c r="P336" s="33">
        <v>5.0222222222222221</v>
      </c>
      <c r="Q336" s="33">
        <v>21.524999999999999</v>
      </c>
      <c r="R336" s="33">
        <v>0.16883965797470143</v>
      </c>
      <c r="S336" s="33">
        <v>5.7027777777777775</v>
      </c>
      <c r="T336" s="33">
        <v>5.4749999999999996</v>
      </c>
      <c r="U336" s="33">
        <v>0</v>
      </c>
      <c r="V336" s="33">
        <v>7.1090382305137451E-2</v>
      </c>
      <c r="W336" s="33">
        <v>5.1793333333333331</v>
      </c>
      <c r="X336" s="33">
        <v>5.1083333333333334</v>
      </c>
      <c r="Y336" s="33">
        <v>0</v>
      </c>
      <c r="Z336" s="33">
        <v>6.5429298282806872E-2</v>
      </c>
      <c r="AA336" s="33">
        <v>0</v>
      </c>
      <c r="AB336" s="33">
        <v>0</v>
      </c>
      <c r="AC336" s="33">
        <v>0</v>
      </c>
      <c r="AD336" s="33">
        <v>0</v>
      </c>
      <c r="AE336" s="33">
        <v>0</v>
      </c>
      <c r="AF336" s="33">
        <v>0</v>
      </c>
      <c r="AG336" s="33">
        <v>0</v>
      </c>
      <c r="AH336" t="s">
        <v>138</v>
      </c>
      <c r="AI336" s="34">
        <v>5</v>
      </c>
    </row>
    <row r="337" spans="1:35" x14ac:dyDescent="0.25">
      <c r="A337" t="s">
        <v>2364</v>
      </c>
      <c r="B337" t="s">
        <v>1229</v>
      </c>
      <c r="C337" t="s">
        <v>1941</v>
      </c>
      <c r="D337" t="s">
        <v>2271</v>
      </c>
      <c r="E337" s="33">
        <v>46.611111111111114</v>
      </c>
      <c r="F337" s="33">
        <v>10.922222222222222</v>
      </c>
      <c r="G337" s="33">
        <v>0</v>
      </c>
      <c r="H337" s="33">
        <v>0.16944444444444445</v>
      </c>
      <c r="I337" s="33">
        <v>0.85555555555555551</v>
      </c>
      <c r="J337" s="33">
        <v>0</v>
      </c>
      <c r="K337" s="33">
        <v>0</v>
      </c>
      <c r="L337" s="33">
        <v>0.66966666666666652</v>
      </c>
      <c r="M337" s="33">
        <v>0</v>
      </c>
      <c r="N337" s="33">
        <v>5.6888888888888891</v>
      </c>
      <c r="O337" s="33">
        <v>0.12205005959475566</v>
      </c>
      <c r="P337" s="33">
        <v>0</v>
      </c>
      <c r="Q337" s="33">
        <v>6.7527777777777782</v>
      </c>
      <c r="R337" s="33">
        <v>0.14487485101311084</v>
      </c>
      <c r="S337" s="33">
        <v>0.61566666666666658</v>
      </c>
      <c r="T337" s="33">
        <v>3.1295555555555556</v>
      </c>
      <c r="U337" s="33">
        <v>0</v>
      </c>
      <c r="V337" s="33">
        <v>8.0350417163289625E-2</v>
      </c>
      <c r="W337" s="33">
        <v>0.49777777777777782</v>
      </c>
      <c r="X337" s="33">
        <v>3.1385555555555551</v>
      </c>
      <c r="Y337" s="33">
        <v>0</v>
      </c>
      <c r="Z337" s="33">
        <v>7.8014302741358746E-2</v>
      </c>
      <c r="AA337" s="33">
        <v>0</v>
      </c>
      <c r="AB337" s="33">
        <v>0</v>
      </c>
      <c r="AC337" s="33">
        <v>0</v>
      </c>
      <c r="AD337" s="33">
        <v>0</v>
      </c>
      <c r="AE337" s="33">
        <v>0</v>
      </c>
      <c r="AF337" s="33">
        <v>0</v>
      </c>
      <c r="AG337" s="33">
        <v>0</v>
      </c>
      <c r="AH337" t="s">
        <v>278</v>
      </c>
      <c r="AI337" s="34">
        <v>5</v>
      </c>
    </row>
    <row r="338" spans="1:35" x14ac:dyDescent="0.25">
      <c r="A338" t="s">
        <v>2364</v>
      </c>
      <c r="B338" t="s">
        <v>1190</v>
      </c>
      <c r="C338" t="s">
        <v>2099</v>
      </c>
      <c r="D338" t="s">
        <v>2258</v>
      </c>
      <c r="E338" s="33">
        <v>45.855555555555554</v>
      </c>
      <c r="F338" s="33">
        <v>0.26666666666666666</v>
      </c>
      <c r="G338" s="33">
        <v>0.23333333333333334</v>
      </c>
      <c r="H338" s="33">
        <v>0.32388888888888889</v>
      </c>
      <c r="I338" s="33">
        <v>0.96666666666666667</v>
      </c>
      <c r="J338" s="33">
        <v>0</v>
      </c>
      <c r="K338" s="33">
        <v>0</v>
      </c>
      <c r="L338" s="33">
        <v>2.5318888888888882</v>
      </c>
      <c r="M338" s="33">
        <v>8.8888888888888892E-2</v>
      </c>
      <c r="N338" s="33">
        <v>0</v>
      </c>
      <c r="O338" s="33">
        <v>1.9384540828689121E-3</v>
      </c>
      <c r="P338" s="33">
        <v>0.17222222222222222</v>
      </c>
      <c r="Q338" s="33">
        <v>9.3222222222222229</v>
      </c>
      <c r="R338" s="33">
        <v>0.20705112672643569</v>
      </c>
      <c r="S338" s="33">
        <v>1.1756666666666666</v>
      </c>
      <c r="T338" s="33">
        <v>5.5388888888888879</v>
      </c>
      <c r="U338" s="33">
        <v>0</v>
      </c>
      <c r="V338" s="33">
        <v>0.146428398352314</v>
      </c>
      <c r="W338" s="33">
        <v>2.1631111111111112</v>
      </c>
      <c r="X338" s="33">
        <v>4.3017777777777777</v>
      </c>
      <c r="Y338" s="33">
        <v>0</v>
      </c>
      <c r="Z338" s="33">
        <v>0.14098376544705599</v>
      </c>
      <c r="AA338" s="33">
        <v>0</v>
      </c>
      <c r="AB338" s="33">
        <v>0</v>
      </c>
      <c r="AC338" s="33">
        <v>0</v>
      </c>
      <c r="AD338" s="33">
        <v>0</v>
      </c>
      <c r="AE338" s="33">
        <v>0</v>
      </c>
      <c r="AF338" s="33">
        <v>0</v>
      </c>
      <c r="AG338" s="33">
        <v>0</v>
      </c>
      <c r="AH338" t="s">
        <v>238</v>
      </c>
      <c r="AI338" s="34">
        <v>5</v>
      </c>
    </row>
    <row r="339" spans="1:35" x14ac:dyDescent="0.25">
      <c r="A339" t="s">
        <v>2364</v>
      </c>
      <c r="B339" t="s">
        <v>951</v>
      </c>
      <c r="C339" t="s">
        <v>1968</v>
      </c>
      <c r="D339" t="s">
        <v>2244</v>
      </c>
      <c r="E339" s="33">
        <v>77.62222222222222</v>
      </c>
      <c r="F339" s="33">
        <v>4.3555555555555552</v>
      </c>
      <c r="G339" s="33">
        <v>1.1111111111111112</v>
      </c>
      <c r="H339" s="33">
        <v>0.31666666666666665</v>
      </c>
      <c r="I339" s="33">
        <v>5.7</v>
      </c>
      <c r="J339" s="33">
        <v>0</v>
      </c>
      <c r="K339" s="33">
        <v>6.7888888888888888</v>
      </c>
      <c r="L339" s="33">
        <v>1.1324444444444444</v>
      </c>
      <c r="M339" s="33">
        <v>0.35555555555555557</v>
      </c>
      <c r="N339" s="33">
        <v>0</v>
      </c>
      <c r="O339" s="33">
        <v>4.5805897509304328E-3</v>
      </c>
      <c r="P339" s="33">
        <v>43.038333333333334</v>
      </c>
      <c r="Q339" s="33">
        <v>0</v>
      </c>
      <c r="R339" s="33">
        <v>0.55445891783567136</v>
      </c>
      <c r="S339" s="33">
        <v>1.2636666666666667</v>
      </c>
      <c r="T339" s="33">
        <v>10.39988888888889</v>
      </c>
      <c r="U339" s="33">
        <v>0</v>
      </c>
      <c r="V339" s="33">
        <v>0.15026052104208421</v>
      </c>
      <c r="W339" s="33">
        <v>1.5224444444444443</v>
      </c>
      <c r="X339" s="33">
        <v>7.1390000000000011</v>
      </c>
      <c r="Y339" s="33">
        <v>0</v>
      </c>
      <c r="Z339" s="33">
        <v>0.11158459776696251</v>
      </c>
      <c r="AA339" s="33">
        <v>0</v>
      </c>
      <c r="AB339" s="33">
        <v>0</v>
      </c>
      <c r="AC339" s="33">
        <v>0</v>
      </c>
      <c r="AD339" s="33">
        <v>0</v>
      </c>
      <c r="AE339" s="33">
        <v>0</v>
      </c>
      <c r="AF339" s="33">
        <v>0</v>
      </c>
      <c r="AG339" s="33">
        <v>0</v>
      </c>
      <c r="AH339" t="s">
        <v>89</v>
      </c>
      <c r="AI339" s="34">
        <v>5</v>
      </c>
    </row>
    <row r="340" spans="1:35" x14ac:dyDescent="0.25">
      <c r="A340" t="s">
        <v>2364</v>
      </c>
      <c r="B340" t="s">
        <v>1203</v>
      </c>
      <c r="C340" t="s">
        <v>1930</v>
      </c>
      <c r="D340" t="s">
        <v>2241</v>
      </c>
      <c r="E340" s="33">
        <v>44.68888888888889</v>
      </c>
      <c r="F340" s="33">
        <v>5.6888888888888891</v>
      </c>
      <c r="G340" s="33">
        <v>0</v>
      </c>
      <c r="H340" s="33">
        <v>0</v>
      </c>
      <c r="I340" s="33">
        <v>5.6888888888888891</v>
      </c>
      <c r="J340" s="33">
        <v>0</v>
      </c>
      <c r="K340" s="33">
        <v>0</v>
      </c>
      <c r="L340" s="33">
        <v>4.1596666666666646</v>
      </c>
      <c r="M340" s="33">
        <v>0</v>
      </c>
      <c r="N340" s="33">
        <v>5.6888888888888891</v>
      </c>
      <c r="O340" s="33">
        <v>0.12729985082048731</v>
      </c>
      <c r="P340" s="33">
        <v>0</v>
      </c>
      <c r="Q340" s="33">
        <v>17.32555555555555</v>
      </c>
      <c r="R340" s="33">
        <v>0.38769269020387853</v>
      </c>
      <c r="S340" s="33">
        <v>11.558777777777776</v>
      </c>
      <c r="T340" s="33">
        <v>3.2266666666666675</v>
      </c>
      <c r="U340" s="33">
        <v>0</v>
      </c>
      <c r="V340" s="33">
        <v>0.3308528095474888</v>
      </c>
      <c r="W340" s="33">
        <v>8.9038888888888881</v>
      </c>
      <c r="X340" s="33">
        <v>7.0923333333333325</v>
      </c>
      <c r="Y340" s="33">
        <v>0</v>
      </c>
      <c r="Z340" s="33">
        <v>0.35794629537543504</v>
      </c>
      <c r="AA340" s="33">
        <v>0</v>
      </c>
      <c r="AB340" s="33">
        <v>0</v>
      </c>
      <c r="AC340" s="33">
        <v>0</v>
      </c>
      <c r="AD340" s="33">
        <v>0</v>
      </c>
      <c r="AE340" s="33">
        <v>0</v>
      </c>
      <c r="AF340" s="33">
        <v>0</v>
      </c>
      <c r="AG340" s="33">
        <v>0</v>
      </c>
      <c r="AH340" t="s">
        <v>251</v>
      </c>
      <c r="AI340" s="34">
        <v>5</v>
      </c>
    </row>
    <row r="341" spans="1:35" x14ac:dyDescent="0.25">
      <c r="A341" t="s">
        <v>2364</v>
      </c>
      <c r="B341" t="s">
        <v>1559</v>
      </c>
      <c r="C341" t="s">
        <v>2061</v>
      </c>
      <c r="D341" t="s">
        <v>2262</v>
      </c>
      <c r="E341" s="33">
        <v>43.677777777777777</v>
      </c>
      <c r="F341" s="33">
        <v>5.1555555555555559</v>
      </c>
      <c r="G341" s="33">
        <v>0.35555555555555557</v>
      </c>
      <c r="H341" s="33">
        <v>0.12222222222222222</v>
      </c>
      <c r="I341" s="33">
        <v>4.833333333333333</v>
      </c>
      <c r="J341" s="33">
        <v>0</v>
      </c>
      <c r="K341" s="33">
        <v>0</v>
      </c>
      <c r="L341" s="33">
        <v>0.3972222222222222</v>
      </c>
      <c r="M341" s="33">
        <v>3.9651111111111113</v>
      </c>
      <c r="N341" s="33">
        <v>0</v>
      </c>
      <c r="O341" s="33">
        <v>9.0780971762910209E-2</v>
      </c>
      <c r="P341" s="33">
        <v>0</v>
      </c>
      <c r="Q341" s="33">
        <v>4.9361111111111109</v>
      </c>
      <c r="R341" s="33">
        <v>0.11301195624523022</v>
      </c>
      <c r="S341" s="33">
        <v>0.57222222222222219</v>
      </c>
      <c r="T341" s="33">
        <v>4.0472222222222225</v>
      </c>
      <c r="U341" s="33">
        <v>0</v>
      </c>
      <c r="V341" s="33">
        <v>0.10576189264818113</v>
      </c>
      <c r="W341" s="33">
        <v>1.0694444444444444</v>
      </c>
      <c r="X341" s="33">
        <v>5.2638888888888893</v>
      </c>
      <c r="Y341" s="33">
        <v>0</v>
      </c>
      <c r="Z341" s="33">
        <v>0.14500127194098195</v>
      </c>
      <c r="AA341" s="33">
        <v>0</v>
      </c>
      <c r="AB341" s="33">
        <v>0</v>
      </c>
      <c r="AC341" s="33">
        <v>0</v>
      </c>
      <c r="AD341" s="33">
        <v>0</v>
      </c>
      <c r="AE341" s="33">
        <v>0</v>
      </c>
      <c r="AF341" s="33">
        <v>0</v>
      </c>
      <c r="AG341" s="33">
        <v>0</v>
      </c>
      <c r="AH341" t="s">
        <v>615</v>
      </c>
      <c r="AI341" s="34">
        <v>5</v>
      </c>
    </row>
    <row r="342" spans="1:35" x14ac:dyDescent="0.25">
      <c r="A342" t="s">
        <v>2364</v>
      </c>
      <c r="B342" t="s">
        <v>1533</v>
      </c>
      <c r="C342" t="s">
        <v>2186</v>
      </c>
      <c r="D342" t="s">
        <v>2286</v>
      </c>
      <c r="E342" s="33">
        <v>77.86666666666666</v>
      </c>
      <c r="F342" s="33">
        <v>5.7777777777777777</v>
      </c>
      <c r="G342" s="33">
        <v>0.16666666666666666</v>
      </c>
      <c r="H342" s="33">
        <v>0.33333333333333331</v>
      </c>
      <c r="I342" s="33">
        <v>1.788888888888889</v>
      </c>
      <c r="J342" s="33">
        <v>0</v>
      </c>
      <c r="K342" s="33">
        <v>0</v>
      </c>
      <c r="L342" s="33">
        <v>4.1592222222222217</v>
      </c>
      <c r="M342" s="33">
        <v>5.6888888888888891</v>
      </c>
      <c r="N342" s="33">
        <v>3.8801111111111126</v>
      </c>
      <c r="O342" s="33">
        <v>0.12288955479452059</v>
      </c>
      <c r="P342" s="33">
        <v>6.9351111111111106</v>
      </c>
      <c r="Q342" s="33">
        <v>19.014666666666667</v>
      </c>
      <c r="R342" s="33">
        <v>0.33325913242009131</v>
      </c>
      <c r="S342" s="33">
        <v>3.5918888888888891</v>
      </c>
      <c r="T342" s="33">
        <v>9.448444444444446</v>
      </c>
      <c r="U342" s="33">
        <v>0</v>
      </c>
      <c r="V342" s="33">
        <v>0.16747003424657536</v>
      </c>
      <c r="W342" s="33">
        <v>3.4651111111111113</v>
      </c>
      <c r="X342" s="33">
        <v>12.231666666666667</v>
      </c>
      <c r="Y342" s="33">
        <v>0</v>
      </c>
      <c r="Z342" s="33">
        <v>0.20158533105022836</v>
      </c>
      <c r="AA342" s="33">
        <v>0</v>
      </c>
      <c r="AB342" s="33">
        <v>0</v>
      </c>
      <c r="AC342" s="33">
        <v>0</v>
      </c>
      <c r="AD342" s="33">
        <v>0</v>
      </c>
      <c r="AE342" s="33">
        <v>0</v>
      </c>
      <c r="AF342" s="33">
        <v>0</v>
      </c>
      <c r="AG342" s="33">
        <v>0</v>
      </c>
      <c r="AH342" t="s">
        <v>588</v>
      </c>
      <c r="AI342" s="34">
        <v>5</v>
      </c>
    </row>
    <row r="343" spans="1:35" x14ac:dyDescent="0.25">
      <c r="A343" t="s">
        <v>2364</v>
      </c>
      <c r="B343" t="s">
        <v>1090</v>
      </c>
      <c r="C343" t="s">
        <v>2065</v>
      </c>
      <c r="D343" t="s">
        <v>2257</v>
      </c>
      <c r="E343" s="33">
        <v>30.677777777777777</v>
      </c>
      <c r="F343" s="33">
        <v>2.9</v>
      </c>
      <c r="G343" s="33">
        <v>0.13333333333333333</v>
      </c>
      <c r="H343" s="33">
        <v>0.32333333333333336</v>
      </c>
      <c r="I343" s="33">
        <v>4.4444444444444446E-2</v>
      </c>
      <c r="J343" s="33">
        <v>0</v>
      </c>
      <c r="K343" s="33">
        <v>0.12222222222222222</v>
      </c>
      <c r="L343" s="33">
        <v>0</v>
      </c>
      <c r="M343" s="33">
        <v>0</v>
      </c>
      <c r="N343" s="33">
        <v>5.6888888888888891</v>
      </c>
      <c r="O343" s="33">
        <v>0.18544005795001811</v>
      </c>
      <c r="P343" s="33">
        <v>5.2416666666666663</v>
      </c>
      <c r="Q343" s="33">
        <v>0.52111111111111108</v>
      </c>
      <c r="R343" s="33">
        <v>0.18784860557768923</v>
      </c>
      <c r="S343" s="33">
        <v>4.5388888888888888</v>
      </c>
      <c r="T343" s="33">
        <v>4.4944444444444445</v>
      </c>
      <c r="U343" s="33">
        <v>0</v>
      </c>
      <c r="V343" s="33">
        <v>0.29445852951829049</v>
      </c>
      <c r="W343" s="33">
        <v>4.9666666666666668</v>
      </c>
      <c r="X343" s="33">
        <v>0.20833333333333334</v>
      </c>
      <c r="Y343" s="33">
        <v>0</v>
      </c>
      <c r="Z343" s="33">
        <v>0.16868888084027525</v>
      </c>
      <c r="AA343" s="33">
        <v>0</v>
      </c>
      <c r="AB343" s="33">
        <v>0</v>
      </c>
      <c r="AC343" s="33">
        <v>0</v>
      </c>
      <c r="AD343" s="33">
        <v>0</v>
      </c>
      <c r="AE343" s="33">
        <v>0</v>
      </c>
      <c r="AF343" s="33">
        <v>0</v>
      </c>
      <c r="AG343" s="33">
        <v>0</v>
      </c>
      <c r="AH343" t="s">
        <v>136</v>
      </c>
      <c r="AI343" s="34">
        <v>5</v>
      </c>
    </row>
    <row r="344" spans="1:35" x14ac:dyDescent="0.25">
      <c r="A344" t="s">
        <v>2364</v>
      </c>
      <c r="B344" t="s">
        <v>1080</v>
      </c>
      <c r="C344" t="s">
        <v>1968</v>
      </c>
      <c r="D344" t="s">
        <v>2244</v>
      </c>
      <c r="E344" s="33">
        <v>57.81111111111111</v>
      </c>
      <c r="F344" s="33">
        <v>0.8</v>
      </c>
      <c r="G344" s="33">
        <v>0</v>
      </c>
      <c r="H344" s="33">
        <v>0</v>
      </c>
      <c r="I344" s="33">
        <v>0</v>
      </c>
      <c r="J344" s="33">
        <v>0</v>
      </c>
      <c r="K344" s="33">
        <v>0</v>
      </c>
      <c r="L344" s="33">
        <v>0</v>
      </c>
      <c r="M344" s="33">
        <v>0</v>
      </c>
      <c r="N344" s="33">
        <v>5.6888888888888891</v>
      </c>
      <c r="O344" s="33">
        <v>9.8404766480876427E-2</v>
      </c>
      <c r="P344" s="33">
        <v>0</v>
      </c>
      <c r="Q344" s="33">
        <v>6.0791111111111116</v>
      </c>
      <c r="R344" s="33">
        <v>0.10515471843167404</v>
      </c>
      <c r="S344" s="33">
        <v>4.3471111111111114</v>
      </c>
      <c r="T344" s="33">
        <v>4.0858888888888893</v>
      </c>
      <c r="U344" s="33">
        <v>0</v>
      </c>
      <c r="V344" s="33">
        <v>0.14587161253123199</v>
      </c>
      <c r="W344" s="33">
        <v>1.3888888888888888</v>
      </c>
      <c r="X344" s="33">
        <v>8.90133333333333</v>
      </c>
      <c r="Y344" s="33">
        <v>0</v>
      </c>
      <c r="Z344" s="33">
        <v>0.1779973092446665</v>
      </c>
      <c r="AA344" s="33">
        <v>0</v>
      </c>
      <c r="AB344" s="33">
        <v>0</v>
      </c>
      <c r="AC344" s="33">
        <v>0</v>
      </c>
      <c r="AD344" s="33">
        <v>0</v>
      </c>
      <c r="AE344" s="33">
        <v>0</v>
      </c>
      <c r="AF344" s="33">
        <v>0</v>
      </c>
      <c r="AG344" s="33">
        <v>0</v>
      </c>
      <c r="AH344" t="s">
        <v>125</v>
      </c>
      <c r="AI344" s="34">
        <v>5</v>
      </c>
    </row>
    <row r="345" spans="1:35" x14ac:dyDescent="0.25">
      <c r="A345" t="s">
        <v>2364</v>
      </c>
      <c r="B345" t="s">
        <v>1184</v>
      </c>
      <c r="C345" t="s">
        <v>2025</v>
      </c>
      <c r="D345" t="s">
        <v>2269</v>
      </c>
      <c r="E345" s="33">
        <v>49.155555555555559</v>
      </c>
      <c r="F345" s="33">
        <v>0</v>
      </c>
      <c r="G345" s="33">
        <v>0.26666666666666666</v>
      </c>
      <c r="H345" s="33">
        <v>0.26666666666666666</v>
      </c>
      <c r="I345" s="33">
        <v>11.4</v>
      </c>
      <c r="J345" s="33">
        <v>0</v>
      </c>
      <c r="K345" s="33">
        <v>0</v>
      </c>
      <c r="L345" s="33">
        <v>1.8844444444444444</v>
      </c>
      <c r="M345" s="33">
        <v>3.911111111111111</v>
      </c>
      <c r="N345" s="33">
        <v>0</v>
      </c>
      <c r="O345" s="33">
        <v>7.9566003616636516E-2</v>
      </c>
      <c r="P345" s="33">
        <v>4.4123333333333337</v>
      </c>
      <c r="Q345" s="33">
        <v>12.96111111111111</v>
      </c>
      <c r="R345" s="33">
        <v>0.35343806509945747</v>
      </c>
      <c r="S345" s="33">
        <v>4.5314444444444453</v>
      </c>
      <c r="T345" s="33">
        <v>6.5606666666666671</v>
      </c>
      <c r="U345" s="33">
        <v>0</v>
      </c>
      <c r="V345" s="33">
        <v>0.22565325497287525</v>
      </c>
      <c r="W345" s="33">
        <v>3.481444444444445</v>
      </c>
      <c r="X345" s="33">
        <v>5.2543333333333333</v>
      </c>
      <c r="Y345" s="33">
        <v>0</v>
      </c>
      <c r="Z345" s="33">
        <v>0.17771699819168174</v>
      </c>
      <c r="AA345" s="33">
        <v>0</v>
      </c>
      <c r="AB345" s="33">
        <v>0</v>
      </c>
      <c r="AC345" s="33">
        <v>0</v>
      </c>
      <c r="AD345" s="33">
        <v>0</v>
      </c>
      <c r="AE345" s="33">
        <v>0</v>
      </c>
      <c r="AF345" s="33">
        <v>0</v>
      </c>
      <c r="AG345" s="33">
        <v>0</v>
      </c>
      <c r="AH345" t="s">
        <v>232</v>
      </c>
      <c r="AI345" s="34">
        <v>5</v>
      </c>
    </row>
    <row r="346" spans="1:35" x14ac:dyDescent="0.25">
      <c r="A346" t="s">
        <v>2364</v>
      </c>
      <c r="B346" t="s">
        <v>1652</v>
      </c>
      <c r="C346" t="s">
        <v>2069</v>
      </c>
      <c r="D346" t="s">
        <v>2281</v>
      </c>
      <c r="E346" s="33">
        <v>22.233333333333334</v>
      </c>
      <c r="F346" s="33">
        <v>2.8444444444444446</v>
      </c>
      <c r="G346" s="33">
        <v>0.28888888888888886</v>
      </c>
      <c r="H346" s="33">
        <v>0</v>
      </c>
      <c r="I346" s="33">
        <v>7.7777777777777779E-2</v>
      </c>
      <c r="J346" s="33">
        <v>0</v>
      </c>
      <c r="K346" s="33">
        <v>0</v>
      </c>
      <c r="L346" s="33">
        <v>2.1885555555555554</v>
      </c>
      <c r="M346" s="33">
        <v>3.6361111111111111</v>
      </c>
      <c r="N346" s="33">
        <v>0</v>
      </c>
      <c r="O346" s="33">
        <v>0.16354322838580709</v>
      </c>
      <c r="P346" s="33">
        <v>5.6583333333333332</v>
      </c>
      <c r="Q346" s="33">
        <v>3.0555555555555554</v>
      </c>
      <c r="R346" s="33">
        <v>0.39192903548225883</v>
      </c>
      <c r="S346" s="33">
        <v>0.58333333333333315</v>
      </c>
      <c r="T346" s="33">
        <v>3.313222222222223</v>
      </c>
      <c r="U346" s="33">
        <v>0</v>
      </c>
      <c r="V346" s="33">
        <v>0.17525737131434285</v>
      </c>
      <c r="W346" s="33">
        <v>0.74066666666666658</v>
      </c>
      <c r="X346" s="33">
        <v>4.5793333333333326</v>
      </c>
      <c r="Y346" s="33">
        <v>0</v>
      </c>
      <c r="Z346" s="33">
        <v>0.23928035982008991</v>
      </c>
      <c r="AA346" s="33">
        <v>0</v>
      </c>
      <c r="AB346" s="33">
        <v>0</v>
      </c>
      <c r="AC346" s="33">
        <v>0</v>
      </c>
      <c r="AD346" s="33">
        <v>0</v>
      </c>
      <c r="AE346" s="33">
        <v>0</v>
      </c>
      <c r="AF346" s="33">
        <v>0</v>
      </c>
      <c r="AG346" s="33">
        <v>0</v>
      </c>
      <c r="AH346" t="s">
        <v>710</v>
      </c>
      <c r="AI346" s="34">
        <v>5</v>
      </c>
    </row>
    <row r="347" spans="1:35" x14ac:dyDescent="0.25">
      <c r="A347" t="s">
        <v>2364</v>
      </c>
      <c r="B347" t="s">
        <v>1634</v>
      </c>
      <c r="C347" t="s">
        <v>2202</v>
      </c>
      <c r="D347" t="s">
        <v>2281</v>
      </c>
      <c r="E347" s="33">
        <v>22.766666666666666</v>
      </c>
      <c r="F347" s="33">
        <v>2.8444444444444446</v>
      </c>
      <c r="G347" s="33">
        <v>0.28888888888888886</v>
      </c>
      <c r="H347" s="33">
        <v>0</v>
      </c>
      <c r="I347" s="33">
        <v>0.12222222222222222</v>
      </c>
      <c r="J347" s="33">
        <v>0</v>
      </c>
      <c r="K347" s="33">
        <v>0</v>
      </c>
      <c r="L347" s="33">
        <v>1.8650000000000002</v>
      </c>
      <c r="M347" s="33">
        <v>5.8361111111111112</v>
      </c>
      <c r="N347" s="33">
        <v>0</v>
      </c>
      <c r="O347" s="33">
        <v>0.25634455832113229</v>
      </c>
      <c r="P347" s="33">
        <v>4.9888888888888889</v>
      </c>
      <c r="Q347" s="33">
        <v>4.0250000000000004</v>
      </c>
      <c r="R347" s="33">
        <v>0.395924841386042</v>
      </c>
      <c r="S347" s="33">
        <v>0.62555555555555564</v>
      </c>
      <c r="T347" s="33">
        <v>4.5232222222222216</v>
      </c>
      <c r="U347" s="33">
        <v>0</v>
      </c>
      <c r="V347" s="33">
        <v>0.22615422157149828</v>
      </c>
      <c r="W347" s="33">
        <v>0.84599999999999986</v>
      </c>
      <c r="X347" s="33">
        <v>3.7243333333333344</v>
      </c>
      <c r="Y347" s="33">
        <v>0</v>
      </c>
      <c r="Z347" s="33">
        <v>0.20074670571010253</v>
      </c>
      <c r="AA347" s="33">
        <v>0</v>
      </c>
      <c r="AB347" s="33">
        <v>0</v>
      </c>
      <c r="AC347" s="33">
        <v>0</v>
      </c>
      <c r="AD347" s="33">
        <v>0</v>
      </c>
      <c r="AE347" s="33">
        <v>0</v>
      </c>
      <c r="AF347" s="33">
        <v>0</v>
      </c>
      <c r="AG347" s="33">
        <v>0</v>
      </c>
      <c r="AH347" t="s">
        <v>691</v>
      </c>
      <c r="AI347" s="34">
        <v>5</v>
      </c>
    </row>
    <row r="348" spans="1:35" x14ac:dyDescent="0.25">
      <c r="A348" t="s">
        <v>2364</v>
      </c>
      <c r="B348" t="s">
        <v>1055</v>
      </c>
      <c r="C348" t="s">
        <v>1936</v>
      </c>
      <c r="D348" t="s">
        <v>2278</v>
      </c>
      <c r="E348" s="33">
        <v>64.62222222222222</v>
      </c>
      <c r="F348" s="33">
        <v>15.988888888888889</v>
      </c>
      <c r="G348" s="33">
        <v>0.53333333333333333</v>
      </c>
      <c r="H348" s="33">
        <v>0.18333333333333332</v>
      </c>
      <c r="I348" s="33">
        <v>1.1555555555555554</v>
      </c>
      <c r="J348" s="33">
        <v>0</v>
      </c>
      <c r="K348" s="33">
        <v>0</v>
      </c>
      <c r="L348" s="33">
        <v>5.1125555555555557</v>
      </c>
      <c r="M348" s="33">
        <v>8.6833333333333336</v>
      </c>
      <c r="N348" s="33">
        <v>0</v>
      </c>
      <c r="O348" s="33">
        <v>0.1343707015130674</v>
      </c>
      <c r="P348" s="33">
        <v>9.5146666666666668</v>
      </c>
      <c r="Q348" s="33">
        <v>10.169111111111111</v>
      </c>
      <c r="R348" s="33">
        <v>0.3045976616231087</v>
      </c>
      <c r="S348" s="33">
        <v>1.5282222222222221</v>
      </c>
      <c r="T348" s="33">
        <v>0.4685555555555555</v>
      </c>
      <c r="U348" s="33">
        <v>5.4111111111111114</v>
      </c>
      <c r="V348" s="33">
        <v>0.11463376891334251</v>
      </c>
      <c r="W348" s="33">
        <v>0.97499999999999998</v>
      </c>
      <c r="X348" s="33">
        <v>0.44100000000000006</v>
      </c>
      <c r="Y348" s="33">
        <v>4.8</v>
      </c>
      <c r="Z348" s="33">
        <v>9.61898211829436E-2</v>
      </c>
      <c r="AA348" s="33">
        <v>0</v>
      </c>
      <c r="AB348" s="33">
        <v>0</v>
      </c>
      <c r="AC348" s="33">
        <v>0</v>
      </c>
      <c r="AD348" s="33">
        <v>0</v>
      </c>
      <c r="AE348" s="33">
        <v>5.1555555555555559</v>
      </c>
      <c r="AF348" s="33">
        <v>0</v>
      </c>
      <c r="AG348" s="33">
        <v>0</v>
      </c>
      <c r="AH348" t="s">
        <v>100</v>
      </c>
      <c r="AI348" s="34">
        <v>5</v>
      </c>
    </row>
    <row r="349" spans="1:35" x14ac:dyDescent="0.25">
      <c r="A349" t="s">
        <v>2364</v>
      </c>
      <c r="B349" t="s">
        <v>1228</v>
      </c>
      <c r="C349" t="s">
        <v>1939</v>
      </c>
      <c r="D349" t="s">
        <v>2293</v>
      </c>
      <c r="E349" s="33">
        <v>67.37777777777778</v>
      </c>
      <c r="F349" s="33">
        <v>28.8</v>
      </c>
      <c r="G349" s="33">
        <v>0.77777777777777779</v>
      </c>
      <c r="H349" s="33">
        <v>0</v>
      </c>
      <c r="I349" s="33">
        <v>0.7</v>
      </c>
      <c r="J349" s="33">
        <v>0</v>
      </c>
      <c r="K349" s="33">
        <v>0</v>
      </c>
      <c r="L349" s="33">
        <v>2.8323333333333336</v>
      </c>
      <c r="M349" s="33">
        <v>0</v>
      </c>
      <c r="N349" s="33">
        <v>5.166666666666667</v>
      </c>
      <c r="O349" s="33">
        <v>7.6682058047493409E-2</v>
      </c>
      <c r="P349" s="33">
        <v>12.883000000000003</v>
      </c>
      <c r="Q349" s="33">
        <v>0</v>
      </c>
      <c r="R349" s="33">
        <v>0.19120547493403697</v>
      </c>
      <c r="S349" s="33">
        <v>0.70399999999999996</v>
      </c>
      <c r="T349" s="33">
        <v>0.82644444444444443</v>
      </c>
      <c r="U349" s="33">
        <v>6.5777777777777775</v>
      </c>
      <c r="V349" s="33">
        <v>0.12033970976253298</v>
      </c>
      <c r="W349" s="33">
        <v>0.48333333333333334</v>
      </c>
      <c r="X349" s="33">
        <v>0.4893333333333334</v>
      </c>
      <c r="Y349" s="33">
        <v>9.3222222222222229</v>
      </c>
      <c r="Z349" s="33">
        <v>0.15279353562005277</v>
      </c>
      <c r="AA349" s="33">
        <v>0</v>
      </c>
      <c r="AB349" s="33">
        <v>0</v>
      </c>
      <c r="AC349" s="33">
        <v>0</v>
      </c>
      <c r="AD349" s="33">
        <v>0</v>
      </c>
      <c r="AE349" s="33">
        <v>0</v>
      </c>
      <c r="AF349" s="33">
        <v>0</v>
      </c>
      <c r="AG349" s="33">
        <v>0</v>
      </c>
      <c r="AH349" t="s">
        <v>277</v>
      </c>
      <c r="AI349" s="34">
        <v>5</v>
      </c>
    </row>
    <row r="350" spans="1:35" x14ac:dyDescent="0.25">
      <c r="A350" t="s">
        <v>2364</v>
      </c>
      <c r="B350" t="s">
        <v>1075</v>
      </c>
      <c r="C350" t="s">
        <v>2068</v>
      </c>
      <c r="D350" t="s">
        <v>2293</v>
      </c>
      <c r="E350" s="33">
        <v>55.888888888888886</v>
      </c>
      <c r="F350" s="33">
        <v>16.5</v>
      </c>
      <c r="G350" s="33">
        <v>0.35555555555555557</v>
      </c>
      <c r="H350" s="33">
        <v>0</v>
      </c>
      <c r="I350" s="33">
        <v>0.35555555555555557</v>
      </c>
      <c r="J350" s="33">
        <v>0</v>
      </c>
      <c r="K350" s="33">
        <v>0</v>
      </c>
      <c r="L350" s="33">
        <v>3.5635555555555558</v>
      </c>
      <c r="M350" s="33">
        <v>3.2652222222222225</v>
      </c>
      <c r="N350" s="33">
        <v>0</v>
      </c>
      <c r="O350" s="33">
        <v>5.8423459244532808E-2</v>
      </c>
      <c r="P350" s="33">
        <v>4.6815555555555557</v>
      </c>
      <c r="Q350" s="33">
        <v>5.2111111111111112</v>
      </c>
      <c r="R350" s="33">
        <v>0.17700596421471174</v>
      </c>
      <c r="S350" s="33">
        <v>1.4462222222222221</v>
      </c>
      <c r="T350" s="33">
        <v>0.44377777777777783</v>
      </c>
      <c r="U350" s="33">
        <v>2.6888888888888891</v>
      </c>
      <c r="V350" s="33">
        <v>8.1928429423459251E-2</v>
      </c>
      <c r="W350" s="33">
        <v>8.1917777777777783</v>
      </c>
      <c r="X350" s="33">
        <v>0.68333333333333324</v>
      </c>
      <c r="Y350" s="33">
        <v>6.4</v>
      </c>
      <c r="Z350" s="33">
        <v>0.27331212723658055</v>
      </c>
      <c r="AA350" s="33">
        <v>0</v>
      </c>
      <c r="AB350" s="33">
        <v>0</v>
      </c>
      <c r="AC350" s="33">
        <v>0</v>
      </c>
      <c r="AD350" s="33">
        <v>0</v>
      </c>
      <c r="AE350" s="33">
        <v>5.6888888888888891</v>
      </c>
      <c r="AF350" s="33">
        <v>0</v>
      </c>
      <c r="AG350" s="33">
        <v>0</v>
      </c>
      <c r="AH350" t="s">
        <v>120</v>
      </c>
      <c r="AI350" s="34">
        <v>5</v>
      </c>
    </row>
    <row r="351" spans="1:35" x14ac:dyDescent="0.25">
      <c r="A351" t="s">
        <v>2364</v>
      </c>
      <c r="B351" t="s">
        <v>1750</v>
      </c>
      <c r="C351" t="s">
        <v>2066</v>
      </c>
      <c r="D351" t="s">
        <v>2293</v>
      </c>
      <c r="E351" s="33">
        <v>130.44444444444446</v>
      </c>
      <c r="F351" s="33">
        <v>11.422222222222222</v>
      </c>
      <c r="G351" s="33">
        <v>0.4</v>
      </c>
      <c r="H351" s="33">
        <v>0.76111111111111107</v>
      </c>
      <c r="I351" s="33">
        <v>8.1222222222222218</v>
      </c>
      <c r="J351" s="33">
        <v>0</v>
      </c>
      <c r="K351" s="33">
        <v>0</v>
      </c>
      <c r="L351" s="33">
        <v>8.118555555555556</v>
      </c>
      <c r="M351" s="33">
        <v>7.6444444444444448</v>
      </c>
      <c r="N351" s="33">
        <v>5.6888888888888891</v>
      </c>
      <c r="O351" s="33">
        <v>0.10221465076660988</v>
      </c>
      <c r="P351" s="33">
        <v>19.963888888888889</v>
      </c>
      <c r="Q351" s="33">
        <v>6.6138888888888889</v>
      </c>
      <c r="R351" s="33">
        <v>0.203747870528109</v>
      </c>
      <c r="S351" s="33">
        <v>4.5537777777777784</v>
      </c>
      <c r="T351" s="33">
        <v>12.11477777777778</v>
      </c>
      <c r="U351" s="33">
        <v>0</v>
      </c>
      <c r="V351" s="33">
        <v>0.12778279386712096</v>
      </c>
      <c r="W351" s="33">
        <v>8.7017777777777781</v>
      </c>
      <c r="X351" s="33">
        <v>10.651666666666667</v>
      </c>
      <c r="Y351" s="33">
        <v>0</v>
      </c>
      <c r="Z351" s="33">
        <v>0.14836541737649062</v>
      </c>
      <c r="AA351" s="33">
        <v>0</v>
      </c>
      <c r="AB351" s="33">
        <v>0</v>
      </c>
      <c r="AC351" s="33">
        <v>0</v>
      </c>
      <c r="AD351" s="33">
        <v>0</v>
      </c>
      <c r="AE351" s="33">
        <v>0</v>
      </c>
      <c r="AF351" s="33">
        <v>0</v>
      </c>
      <c r="AG351" s="33">
        <v>0</v>
      </c>
      <c r="AH351" t="s">
        <v>809</v>
      </c>
      <c r="AI351" s="34">
        <v>5</v>
      </c>
    </row>
    <row r="352" spans="1:35" x14ac:dyDescent="0.25">
      <c r="A352" t="s">
        <v>2364</v>
      </c>
      <c r="B352" t="s">
        <v>1045</v>
      </c>
      <c r="C352" t="s">
        <v>2057</v>
      </c>
      <c r="D352" t="s">
        <v>2293</v>
      </c>
      <c r="E352" s="33">
        <v>59.455555555555556</v>
      </c>
      <c r="F352" s="33">
        <v>13.7</v>
      </c>
      <c r="G352" s="33">
        <v>0</v>
      </c>
      <c r="H352" s="33">
        <v>0</v>
      </c>
      <c r="I352" s="33">
        <v>0.41111111111111109</v>
      </c>
      <c r="J352" s="33">
        <v>0</v>
      </c>
      <c r="K352" s="33">
        <v>0</v>
      </c>
      <c r="L352" s="33">
        <v>2.321333333333333</v>
      </c>
      <c r="M352" s="33">
        <v>9.0333333333333332</v>
      </c>
      <c r="N352" s="33">
        <v>0</v>
      </c>
      <c r="O352" s="33">
        <v>0.15193421790319567</v>
      </c>
      <c r="P352" s="33">
        <v>12.367777777777778</v>
      </c>
      <c r="Q352" s="33">
        <v>1.9078888888888887</v>
      </c>
      <c r="R352" s="33">
        <v>0.24010652214539341</v>
      </c>
      <c r="S352" s="33">
        <v>1.4750000000000001</v>
      </c>
      <c r="T352" s="33">
        <v>0.42800000000000005</v>
      </c>
      <c r="U352" s="33">
        <v>3.7666666666666666</v>
      </c>
      <c r="V352" s="33">
        <v>9.5359745841898699E-2</v>
      </c>
      <c r="W352" s="33">
        <v>1.7207777777777775</v>
      </c>
      <c r="X352" s="33">
        <v>0.46822222222222221</v>
      </c>
      <c r="Y352" s="33">
        <v>2.5555555555555554</v>
      </c>
      <c r="Z352" s="33">
        <v>7.980003737619136E-2</v>
      </c>
      <c r="AA352" s="33">
        <v>0</v>
      </c>
      <c r="AB352" s="33">
        <v>0</v>
      </c>
      <c r="AC352" s="33">
        <v>0</v>
      </c>
      <c r="AD352" s="33">
        <v>0</v>
      </c>
      <c r="AE352" s="33">
        <v>5.6888888888888891</v>
      </c>
      <c r="AF352" s="33">
        <v>0</v>
      </c>
      <c r="AG352" s="33">
        <v>0</v>
      </c>
      <c r="AH352" t="s">
        <v>90</v>
      </c>
      <c r="AI352" s="34">
        <v>5</v>
      </c>
    </row>
    <row r="353" spans="1:35" x14ac:dyDescent="0.25">
      <c r="A353" t="s">
        <v>2364</v>
      </c>
      <c r="B353" t="s">
        <v>1527</v>
      </c>
      <c r="C353" t="s">
        <v>2183</v>
      </c>
      <c r="D353" t="s">
        <v>2270</v>
      </c>
      <c r="E353" s="33">
        <v>41.733333333333334</v>
      </c>
      <c r="F353" s="33">
        <v>0</v>
      </c>
      <c r="G353" s="33">
        <v>0.28888888888888886</v>
      </c>
      <c r="H353" s="33">
        <v>0</v>
      </c>
      <c r="I353" s="33">
        <v>7.7777777777777779E-2</v>
      </c>
      <c r="J353" s="33">
        <v>0</v>
      </c>
      <c r="K353" s="33">
        <v>0</v>
      </c>
      <c r="L353" s="33">
        <v>1.7942222222222222</v>
      </c>
      <c r="M353" s="33">
        <v>6.2277777777777779</v>
      </c>
      <c r="N353" s="33">
        <v>0</v>
      </c>
      <c r="O353" s="33">
        <v>0.14922790202342917</v>
      </c>
      <c r="P353" s="33">
        <v>5.322222222222222</v>
      </c>
      <c r="Q353" s="33">
        <v>3.0111111111111111</v>
      </c>
      <c r="R353" s="33">
        <v>0.19968051118210858</v>
      </c>
      <c r="S353" s="33">
        <v>1.490666666666667</v>
      </c>
      <c r="T353" s="33">
        <v>6.2556666666666665</v>
      </c>
      <c r="U353" s="33">
        <v>0</v>
      </c>
      <c r="V353" s="33">
        <v>0.18561501597444088</v>
      </c>
      <c r="W353" s="33">
        <v>2.9974444444444437</v>
      </c>
      <c r="X353" s="33">
        <v>3.3784444444444452</v>
      </c>
      <c r="Y353" s="33">
        <v>0</v>
      </c>
      <c r="Z353" s="33">
        <v>0.1527768903088392</v>
      </c>
      <c r="AA353" s="33">
        <v>0</v>
      </c>
      <c r="AB353" s="33">
        <v>0</v>
      </c>
      <c r="AC353" s="33">
        <v>0</v>
      </c>
      <c r="AD353" s="33">
        <v>0</v>
      </c>
      <c r="AE353" s="33">
        <v>0</v>
      </c>
      <c r="AF353" s="33">
        <v>0</v>
      </c>
      <c r="AG353" s="33">
        <v>0</v>
      </c>
      <c r="AH353" t="s">
        <v>582</v>
      </c>
      <c r="AI353" s="34">
        <v>5</v>
      </c>
    </row>
    <row r="354" spans="1:35" x14ac:dyDescent="0.25">
      <c r="A354" t="s">
        <v>2364</v>
      </c>
      <c r="B354" t="s">
        <v>1872</v>
      </c>
      <c r="C354" t="s">
        <v>1885</v>
      </c>
      <c r="D354" t="s">
        <v>2253</v>
      </c>
      <c r="E354" s="33">
        <v>41.62222222222222</v>
      </c>
      <c r="F354" s="33">
        <v>24.888888888888889</v>
      </c>
      <c r="G354" s="33">
        <v>0</v>
      </c>
      <c r="H354" s="33">
        <v>0.11</v>
      </c>
      <c r="I354" s="33">
        <v>0</v>
      </c>
      <c r="J354" s="33">
        <v>0</v>
      </c>
      <c r="K354" s="33">
        <v>0</v>
      </c>
      <c r="L354" s="33">
        <v>0</v>
      </c>
      <c r="M354" s="33">
        <v>6.7363333333333308</v>
      </c>
      <c r="N354" s="33">
        <v>0</v>
      </c>
      <c r="O354" s="33">
        <v>0.16184463427656162</v>
      </c>
      <c r="P354" s="33">
        <v>5.4428888888888887</v>
      </c>
      <c r="Q354" s="33">
        <v>7.3539999999999974</v>
      </c>
      <c r="R354" s="33">
        <v>0.30745328350240253</v>
      </c>
      <c r="S354" s="33">
        <v>0</v>
      </c>
      <c r="T354" s="33">
        <v>0</v>
      </c>
      <c r="U354" s="33">
        <v>0</v>
      </c>
      <c r="V354" s="33">
        <v>0</v>
      </c>
      <c r="W354" s="33">
        <v>0</v>
      </c>
      <c r="X354" s="33">
        <v>0</v>
      </c>
      <c r="Y354" s="33">
        <v>0</v>
      </c>
      <c r="Z354" s="33">
        <v>0</v>
      </c>
      <c r="AA354" s="33">
        <v>0</v>
      </c>
      <c r="AB354" s="33">
        <v>0</v>
      </c>
      <c r="AC354" s="33">
        <v>0</v>
      </c>
      <c r="AD354" s="33">
        <v>39.54988888888888</v>
      </c>
      <c r="AE354" s="33">
        <v>0</v>
      </c>
      <c r="AF354" s="33">
        <v>0</v>
      </c>
      <c r="AG354" s="33">
        <v>0</v>
      </c>
      <c r="AH354" t="s">
        <v>931</v>
      </c>
      <c r="AI354" s="34">
        <v>5</v>
      </c>
    </row>
    <row r="355" spans="1:35" x14ac:dyDescent="0.25">
      <c r="A355" t="s">
        <v>2364</v>
      </c>
      <c r="B355" t="s">
        <v>1121</v>
      </c>
      <c r="C355" t="s">
        <v>1900</v>
      </c>
      <c r="D355" t="s">
        <v>2289</v>
      </c>
      <c r="E355" s="33">
        <v>65.588888888888889</v>
      </c>
      <c r="F355" s="33">
        <v>5.6888888888888891</v>
      </c>
      <c r="G355" s="33">
        <v>0</v>
      </c>
      <c r="H355" s="33">
        <v>0</v>
      </c>
      <c r="I355" s="33">
        <v>0</v>
      </c>
      <c r="J355" s="33">
        <v>0</v>
      </c>
      <c r="K355" s="33">
        <v>0</v>
      </c>
      <c r="L355" s="33">
        <v>3.5735555555555556</v>
      </c>
      <c r="M355" s="33">
        <v>6.2138888888888886</v>
      </c>
      <c r="N355" s="33">
        <v>0</v>
      </c>
      <c r="O355" s="33">
        <v>9.4739962730814836E-2</v>
      </c>
      <c r="P355" s="33">
        <v>0</v>
      </c>
      <c r="Q355" s="33">
        <v>10.138888888888889</v>
      </c>
      <c r="R355" s="33">
        <v>0.15458241572081993</v>
      </c>
      <c r="S355" s="33">
        <v>1.8765555555555553</v>
      </c>
      <c r="T355" s="33">
        <v>10.668444444444445</v>
      </c>
      <c r="U355" s="33">
        <v>0</v>
      </c>
      <c r="V355" s="33">
        <v>0.191267152295443</v>
      </c>
      <c r="W355" s="33">
        <v>1.1780000000000004</v>
      </c>
      <c r="X355" s="33">
        <v>8.9196666666666697</v>
      </c>
      <c r="Y355" s="33">
        <v>0</v>
      </c>
      <c r="Z355" s="33">
        <v>0.15395392173471123</v>
      </c>
      <c r="AA355" s="33">
        <v>0</v>
      </c>
      <c r="AB355" s="33">
        <v>0</v>
      </c>
      <c r="AC355" s="33">
        <v>0</v>
      </c>
      <c r="AD355" s="33">
        <v>0</v>
      </c>
      <c r="AE355" s="33">
        <v>0</v>
      </c>
      <c r="AF355" s="33">
        <v>0</v>
      </c>
      <c r="AG355" s="33">
        <v>0</v>
      </c>
      <c r="AH355" t="s">
        <v>168</v>
      </c>
      <c r="AI355" s="34">
        <v>5</v>
      </c>
    </row>
    <row r="356" spans="1:35" x14ac:dyDescent="0.25">
      <c r="A356" t="s">
        <v>2364</v>
      </c>
      <c r="B356" t="s">
        <v>1482</v>
      </c>
      <c r="C356" t="s">
        <v>1968</v>
      </c>
      <c r="D356" t="s">
        <v>2244</v>
      </c>
      <c r="E356" s="33">
        <v>50.855555555555554</v>
      </c>
      <c r="F356" s="33">
        <v>5.6888888888888891</v>
      </c>
      <c r="G356" s="33">
        <v>0</v>
      </c>
      <c r="H356" s="33">
        <v>0</v>
      </c>
      <c r="I356" s="33">
        <v>0</v>
      </c>
      <c r="J356" s="33">
        <v>0</v>
      </c>
      <c r="K356" s="33">
        <v>0</v>
      </c>
      <c r="L356" s="33">
        <v>0.21666666666666667</v>
      </c>
      <c r="M356" s="33">
        <v>5.333333333333333</v>
      </c>
      <c r="N356" s="33">
        <v>0</v>
      </c>
      <c r="O356" s="33">
        <v>0.10487218702206685</v>
      </c>
      <c r="P356" s="33">
        <v>0</v>
      </c>
      <c r="Q356" s="33">
        <v>3.2250000000000001</v>
      </c>
      <c r="R356" s="33">
        <v>6.3414900589906051E-2</v>
      </c>
      <c r="S356" s="33">
        <v>1.0777777777777777</v>
      </c>
      <c r="T356" s="33">
        <v>0</v>
      </c>
      <c r="U356" s="33">
        <v>5.4333333333333336</v>
      </c>
      <c r="V356" s="33">
        <v>0.12803146165610663</v>
      </c>
      <c r="W356" s="33">
        <v>3.6805555555555554</v>
      </c>
      <c r="X356" s="33">
        <v>0</v>
      </c>
      <c r="Y356" s="33">
        <v>6.6888888888888891</v>
      </c>
      <c r="Z356" s="33">
        <v>0.20389993445488311</v>
      </c>
      <c r="AA356" s="33">
        <v>0</v>
      </c>
      <c r="AB356" s="33">
        <v>5.6888888888888891</v>
      </c>
      <c r="AC356" s="33">
        <v>0</v>
      </c>
      <c r="AD356" s="33">
        <v>0</v>
      </c>
      <c r="AE356" s="33">
        <v>0</v>
      </c>
      <c r="AF356" s="33">
        <v>0</v>
      </c>
      <c r="AG356" s="33">
        <v>0</v>
      </c>
      <c r="AH356" t="s">
        <v>537</v>
      </c>
      <c r="AI356" s="34">
        <v>5</v>
      </c>
    </row>
    <row r="357" spans="1:35" x14ac:dyDescent="0.25">
      <c r="A357" t="s">
        <v>2364</v>
      </c>
      <c r="B357" t="s">
        <v>1733</v>
      </c>
      <c r="C357" t="s">
        <v>1884</v>
      </c>
      <c r="D357" t="s">
        <v>2306</v>
      </c>
      <c r="E357" s="33">
        <v>42.033333333333331</v>
      </c>
      <c r="F357" s="33">
        <v>5.5111111111111111</v>
      </c>
      <c r="G357" s="33">
        <v>0.26666666666666666</v>
      </c>
      <c r="H357" s="33">
        <v>0</v>
      </c>
      <c r="I357" s="33">
        <v>0.57777777777777772</v>
      </c>
      <c r="J357" s="33">
        <v>0</v>
      </c>
      <c r="K357" s="33">
        <v>0</v>
      </c>
      <c r="L357" s="33">
        <v>4.9526666666666666</v>
      </c>
      <c r="M357" s="33">
        <v>2.5777777777777779</v>
      </c>
      <c r="N357" s="33">
        <v>0</v>
      </c>
      <c r="O357" s="33">
        <v>6.1326989162040713E-2</v>
      </c>
      <c r="P357" s="33">
        <v>3.411111111111111</v>
      </c>
      <c r="Q357" s="33">
        <v>0</v>
      </c>
      <c r="R357" s="33">
        <v>8.1152524451493527E-2</v>
      </c>
      <c r="S357" s="33">
        <v>1.7812222222222223</v>
      </c>
      <c r="T357" s="33">
        <v>9.711222222222224</v>
      </c>
      <c r="U357" s="33">
        <v>0</v>
      </c>
      <c r="V357" s="33">
        <v>0.27341263547449118</v>
      </c>
      <c r="W357" s="33">
        <v>1.4982222222222223</v>
      </c>
      <c r="X357" s="33">
        <v>8.256444444444444</v>
      </c>
      <c r="Y357" s="33">
        <v>0</v>
      </c>
      <c r="Z357" s="33">
        <v>0.23206978588421889</v>
      </c>
      <c r="AA357" s="33">
        <v>0</v>
      </c>
      <c r="AB357" s="33">
        <v>0</v>
      </c>
      <c r="AC357" s="33">
        <v>0</v>
      </c>
      <c r="AD357" s="33">
        <v>0</v>
      </c>
      <c r="AE357" s="33">
        <v>0</v>
      </c>
      <c r="AF357" s="33">
        <v>0</v>
      </c>
      <c r="AG357" s="33">
        <v>0</v>
      </c>
      <c r="AH357" t="s">
        <v>791</v>
      </c>
      <c r="AI357" s="34">
        <v>5</v>
      </c>
    </row>
    <row r="358" spans="1:35" x14ac:dyDescent="0.25">
      <c r="A358" t="s">
        <v>2364</v>
      </c>
      <c r="B358" t="s">
        <v>1468</v>
      </c>
      <c r="C358" t="s">
        <v>1884</v>
      </c>
      <c r="D358" t="s">
        <v>2306</v>
      </c>
      <c r="E358" s="33">
        <v>34.055555555555557</v>
      </c>
      <c r="F358" s="33">
        <v>5.6888888888888891</v>
      </c>
      <c r="G358" s="33">
        <v>0</v>
      </c>
      <c r="H358" s="33">
        <v>0</v>
      </c>
      <c r="I358" s="33">
        <v>0</v>
      </c>
      <c r="J358" s="33">
        <v>0</v>
      </c>
      <c r="K358" s="33">
        <v>0</v>
      </c>
      <c r="L358" s="33">
        <v>0.56277777777777771</v>
      </c>
      <c r="M358" s="33">
        <v>0</v>
      </c>
      <c r="N358" s="33">
        <v>0</v>
      </c>
      <c r="O358" s="33">
        <v>0</v>
      </c>
      <c r="P358" s="33">
        <v>5.3423333333333334</v>
      </c>
      <c r="Q358" s="33">
        <v>1.9645555555555556</v>
      </c>
      <c r="R358" s="33">
        <v>0.21455791190864598</v>
      </c>
      <c r="S358" s="33">
        <v>0.57944444444444454</v>
      </c>
      <c r="T358" s="33">
        <v>1.7591111111111113</v>
      </c>
      <c r="U358" s="33">
        <v>0</v>
      </c>
      <c r="V358" s="33">
        <v>6.8668841761827082E-2</v>
      </c>
      <c r="W358" s="33">
        <v>0.59244444444444455</v>
      </c>
      <c r="X358" s="33">
        <v>3.7918888888888889</v>
      </c>
      <c r="Y358" s="33">
        <v>0</v>
      </c>
      <c r="Z358" s="33">
        <v>0.12874061990212071</v>
      </c>
      <c r="AA358" s="33">
        <v>0</v>
      </c>
      <c r="AB358" s="33">
        <v>0</v>
      </c>
      <c r="AC358" s="33">
        <v>0</v>
      </c>
      <c r="AD358" s="33">
        <v>0</v>
      </c>
      <c r="AE358" s="33">
        <v>0</v>
      </c>
      <c r="AF358" s="33">
        <v>0</v>
      </c>
      <c r="AG358" s="33">
        <v>0</v>
      </c>
      <c r="AH358" t="s">
        <v>523</v>
      </c>
      <c r="AI358" s="34">
        <v>5</v>
      </c>
    </row>
    <row r="359" spans="1:35" x14ac:dyDescent="0.25">
      <c r="A359" t="s">
        <v>2364</v>
      </c>
      <c r="B359" t="s">
        <v>1272</v>
      </c>
      <c r="C359" t="s">
        <v>2017</v>
      </c>
      <c r="D359" t="s">
        <v>2288</v>
      </c>
      <c r="E359" s="33">
        <v>52.344444444444441</v>
      </c>
      <c r="F359" s="33">
        <v>25.988888888888887</v>
      </c>
      <c r="G359" s="33">
        <v>0</v>
      </c>
      <c r="H359" s="33">
        <v>8.3333333333333329E-2</v>
      </c>
      <c r="I359" s="33">
        <v>0</v>
      </c>
      <c r="J359" s="33">
        <v>0</v>
      </c>
      <c r="K359" s="33">
        <v>0</v>
      </c>
      <c r="L359" s="33">
        <v>2.4162222222222209</v>
      </c>
      <c r="M359" s="33">
        <v>4.511222222222222</v>
      </c>
      <c r="N359" s="33">
        <v>0</v>
      </c>
      <c r="O359" s="33">
        <v>8.6183400551899811E-2</v>
      </c>
      <c r="P359" s="33">
        <v>5.8540000000000001</v>
      </c>
      <c r="Q359" s="33">
        <v>15.775111111111109</v>
      </c>
      <c r="R359" s="33">
        <v>0.4132073869666737</v>
      </c>
      <c r="S359" s="33">
        <v>1.6125555555555557</v>
      </c>
      <c r="T359" s="33">
        <v>6.6607777777777777</v>
      </c>
      <c r="U359" s="33">
        <v>0</v>
      </c>
      <c r="V359" s="33">
        <v>0.15805561451921038</v>
      </c>
      <c r="W359" s="33">
        <v>1.968777777777778</v>
      </c>
      <c r="X359" s="33">
        <v>11.360222222222223</v>
      </c>
      <c r="Y359" s="33">
        <v>0</v>
      </c>
      <c r="Z359" s="33">
        <v>0.25464020377839103</v>
      </c>
      <c r="AA359" s="33">
        <v>0</v>
      </c>
      <c r="AB359" s="33">
        <v>0</v>
      </c>
      <c r="AC359" s="33">
        <v>0</v>
      </c>
      <c r="AD359" s="33">
        <v>56.035222222222231</v>
      </c>
      <c r="AE359" s="33">
        <v>0</v>
      </c>
      <c r="AF359" s="33">
        <v>0</v>
      </c>
      <c r="AG359" s="33">
        <v>0.8</v>
      </c>
      <c r="AH359" t="s">
        <v>322</v>
      </c>
      <c r="AI359" s="34">
        <v>5</v>
      </c>
    </row>
    <row r="360" spans="1:35" x14ac:dyDescent="0.25">
      <c r="A360" t="s">
        <v>2364</v>
      </c>
      <c r="B360" t="s">
        <v>984</v>
      </c>
      <c r="C360" t="s">
        <v>1916</v>
      </c>
      <c r="D360" t="s">
        <v>2275</v>
      </c>
      <c r="E360" s="33">
        <v>45.18888888888889</v>
      </c>
      <c r="F360" s="33">
        <v>5.6888888888888891</v>
      </c>
      <c r="G360" s="33">
        <v>0</v>
      </c>
      <c r="H360" s="33">
        <v>0.21111111111111111</v>
      </c>
      <c r="I360" s="33">
        <v>1.4444444444444444</v>
      </c>
      <c r="J360" s="33">
        <v>0</v>
      </c>
      <c r="K360" s="33">
        <v>0</v>
      </c>
      <c r="L360" s="33">
        <v>0.24244444444444443</v>
      </c>
      <c r="M360" s="33">
        <v>0</v>
      </c>
      <c r="N360" s="33">
        <v>4.5997777777777769</v>
      </c>
      <c r="O360" s="33">
        <v>0.10179001721170394</v>
      </c>
      <c r="P360" s="33">
        <v>4.1918888888888901</v>
      </c>
      <c r="Q360" s="33">
        <v>0</v>
      </c>
      <c r="R360" s="33">
        <v>9.2763707892795699E-2</v>
      </c>
      <c r="S360" s="33">
        <v>0.91244444444444439</v>
      </c>
      <c r="T360" s="33">
        <v>1.8507777777777776</v>
      </c>
      <c r="U360" s="33">
        <v>0</v>
      </c>
      <c r="V360" s="33">
        <v>6.1148266535529863E-2</v>
      </c>
      <c r="W360" s="33">
        <v>1.4783333333333335</v>
      </c>
      <c r="X360" s="33">
        <v>3.4946666666666664</v>
      </c>
      <c r="Y360" s="33">
        <v>0</v>
      </c>
      <c r="Z360" s="33">
        <v>0.11004917629702483</v>
      </c>
      <c r="AA360" s="33">
        <v>0</v>
      </c>
      <c r="AB360" s="33">
        <v>0</v>
      </c>
      <c r="AC360" s="33">
        <v>0</v>
      </c>
      <c r="AD360" s="33">
        <v>0</v>
      </c>
      <c r="AE360" s="33">
        <v>0</v>
      </c>
      <c r="AF360" s="33">
        <v>0</v>
      </c>
      <c r="AG360" s="33">
        <v>0</v>
      </c>
      <c r="AH360" t="s">
        <v>28</v>
      </c>
      <c r="AI360" s="34">
        <v>5</v>
      </c>
    </row>
    <row r="361" spans="1:35" x14ac:dyDescent="0.25">
      <c r="A361" t="s">
        <v>2364</v>
      </c>
      <c r="B361" t="s">
        <v>1585</v>
      </c>
      <c r="C361" t="s">
        <v>1894</v>
      </c>
      <c r="D361" t="s">
        <v>2308</v>
      </c>
      <c r="E361" s="33">
        <v>80.033333333333331</v>
      </c>
      <c r="F361" s="33">
        <v>11.511111111111111</v>
      </c>
      <c r="G361" s="33">
        <v>1.1555555555555554</v>
      </c>
      <c r="H361" s="33">
        <v>0.35555555555555557</v>
      </c>
      <c r="I361" s="33">
        <v>3.3777777777777778</v>
      </c>
      <c r="J361" s="33">
        <v>0</v>
      </c>
      <c r="K361" s="33">
        <v>0</v>
      </c>
      <c r="L361" s="33">
        <v>1.8457777777777782</v>
      </c>
      <c r="M361" s="33">
        <v>5.6888888888888891</v>
      </c>
      <c r="N361" s="33">
        <v>5.6888888888888891</v>
      </c>
      <c r="O361" s="33">
        <v>0.1421629876440372</v>
      </c>
      <c r="P361" s="33">
        <v>9.8861111111111111</v>
      </c>
      <c r="Q361" s="33">
        <v>0.54722222222222228</v>
      </c>
      <c r="R361" s="33">
        <v>0.13036234902124116</v>
      </c>
      <c r="S361" s="33">
        <v>0.88811111111111107</v>
      </c>
      <c r="T361" s="33">
        <v>3.5</v>
      </c>
      <c r="U361" s="33">
        <v>0</v>
      </c>
      <c r="V361" s="33">
        <v>5.4828543662362901E-2</v>
      </c>
      <c r="W361" s="33">
        <v>2.7172222222222229</v>
      </c>
      <c r="X361" s="33">
        <v>6.4366666666666665</v>
      </c>
      <c r="Y361" s="33">
        <v>0</v>
      </c>
      <c r="Z361" s="33">
        <v>0.11437595446341803</v>
      </c>
      <c r="AA361" s="33">
        <v>0</v>
      </c>
      <c r="AB361" s="33">
        <v>0</v>
      </c>
      <c r="AC361" s="33">
        <v>0</v>
      </c>
      <c r="AD361" s="33">
        <v>0</v>
      </c>
      <c r="AE361" s="33">
        <v>0</v>
      </c>
      <c r="AF361" s="33">
        <v>0</v>
      </c>
      <c r="AG361" s="33">
        <v>0</v>
      </c>
      <c r="AH361" t="s">
        <v>641</v>
      </c>
      <c r="AI361" s="34">
        <v>5</v>
      </c>
    </row>
    <row r="362" spans="1:35" x14ac:dyDescent="0.25">
      <c r="A362" t="s">
        <v>2364</v>
      </c>
      <c r="B362" t="s">
        <v>1197</v>
      </c>
      <c r="C362" t="s">
        <v>1885</v>
      </c>
      <c r="D362" t="s">
        <v>2253</v>
      </c>
      <c r="E362" s="33">
        <v>75.033333333333331</v>
      </c>
      <c r="F362" s="33">
        <v>5.6888888888888891</v>
      </c>
      <c r="G362" s="33">
        <v>0</v>
      </c>
      <c r="H362" s="33">
        <v>0.30833333333333335</v>
      </c>
      <c r="I362" s="33">
        <v>2.3777777777777778</v>
      </c>
      <c r="J362" s="33">
        <v>0</v>
      </c>
      <c r="K362" s="33">
        <v>0</v>
      </c>
      <c r="L362" s="33">
        <v>4.228222222222219</v>
      </c>
      <c r="M362" s="33">
        <v>0</v>
      </c>
      <c r="N362" s="33">
        <v>5.1486666666666663</v>
      </c>
      <c r="O362" s="33">
        <v>6.8618391825855177E-2</v>
      </c>
      <c r="P362" s="33">
        <v>5.6888888888888891</v>
      </c>
      <c r="Q362" s="33">
        <v>5.4652222222222226</v>
      </c>
      <c r="R362" s="33">
        <v>0.14865541240929958</v>
      </c>
      <c r="S362" s="33">
        <v>0.80055555555555569</v>
      </c>
      <c r="T362" s="33">
        <v>3.0128888888888912</v>
      </c>
      <c r="U362" s="33">
        <v>0</v>
      </c>
      <c r="V362" s="33">
        <v>5.0823337775803383E-2</v>
      </c>
      <c r="W362" s="33">
        <v>2.474555555555555</v>
      </c>
      <c r="X362" s="33">
        <v>2.1118888888888891</v>
      </c>
      <c r="Y362" s="33">
        <v>0</v>
      </c>
      <c r="Z362" s="33">
        <v>6.1125425736709607E-2</v>
      </c>
      <c r="AA362" s="33">
        <v>0</v>
      </c>
      <c r="AB362" s="33">
        <v>0</v>
      </c>
      <c r="AC362" s="33">
        <v>0</v>
      </c>
      <c r="AD362" s="33">
        <v>0</v>
      </c>
      <c r="AE362" s="33">
        <v>0.35555555555555557</v>
      </c>
      <c r="AF362" s="33">
        <v>0</v>
      </c>
      <c r="AG362" s="33">
        <v>0</v>
      </c>
      <c r="AH362" t="s">
        <v>245</v>
      </c>
      <c r="AI362" s="34">
        <v>5</v>
      </c>
    </row>
    <row r="363" spans="1:35" x14ac:dyDescent="0.25">
      <c r="A363" t="s">
        <v>2364</v>
      </c>
      <c r="B363" t="s">
        <v>1856</v>
      </c>
      <c r="C363" t="s">
        <v>2025</v>
      </c>
      <c r="D363" t="s">
        <v>2316</v>
      </c>
      <c r="E363" s="33">
        <v>44.955555555555556</v>
      </c>
      <c r="F363" s="33">
        <v>29.633333333333333</v>
      </c>
      <c r="G363" s="33">
        <v>0.72222222222222221</v>
      </c>
      <c r="H363" s="33">
        <v>0.12666666666666668</v>
      </c>
      <c r="I363" s="33">
        <v>0</v>
      </c>
      <c r="J363" s="33">
        <v>0</v>
      </c>
      <c r="K363" s="33">
        <v>0</v>
      </c>
      <c r="L363" s="33">
        <v>0</v>
      </c>
      <c r="M363" s="33">
        <v>5.4523333333333328</v>
      </c>
      <c r="N363" s="33">
        <v>0</v>
      </c>
      <c r="O363" s="33">
        <v>0.12128274839347503</v>
      </c>
      <c r="P363" s="33">
        <v>3.6408888888888891</v>
      </c>
      <c r="Q363" s="33">
        <v>15.825444444444445</v>
      </c>
      <c r="R363" s="33">
        <v>0.43301285219970342</v>
      </c>
      <c r="S363" s="33">
        <v>0</v>
      </c>
      <c r="T363" s="33">
        <v>0</v>
      </c>
      <c r="U363" s="33">
        <v>0</v>
      </c>
      <c r="V363" s="33">
        <v>0</v>
      </c>
      <c r="W363" s="33">
        <v>0</v>
      </c>
      <c r="X363" s="33">
        <v>0</v>
      </c>
      <c r="Y363" s="33">
        <v>0</v>
      </c>
      <c r="Z363" s="33">
        <v>0</v>
      </c>
      <c r="AA363" s="33">
        <v>0</v>
      </c>
      <c r="AB363" s="33">
        <v>0</v>
      </c>
      <c r="AC363" s="33">
        <v>0</v>
      </c>
      <c r="AD363" s="33">
        <v>56.510555555555555</v>
      </c>
      <c r="AE363" s="33">
        <v>0</v>
      </c>
      <c r="AF363" s="33">
        <v>0</v>
      </c>
      <c r="AG363" s="33">
        <v>0</v>
      </c>
      <c r="AH363" t="s">
        <v>915</v>
      </c>
      <c r="AI363" s="34">
        <v>5</v>
      </c>
    </row>
    <row r="364" spans="1:35" x14ac:dyDescent="0.25">
      <c r="A364" t="s">
        <v>2364</v>
      </c>
      <c r="B364" t="s">
        <v>1734</v>
      </c>
      <c r="C364" t="s">
        <v>2025</v>
      </c>
      <c r="D364" t="s">
        <v>2269</v>
      </c>
      <c r="E364" s="33">
        <v>77.088888888888889</v>
      </c>
      <c r="F364" s="33">
        <v>5.6888888888888891</v>
      </c>
      <c r="G364" s="33">
        <v>0.33333333333333331</v>
      </c>
      <c r="H364" s="33">
        <v>0.45777777777777778</v>
      </c>
      <c r="I364" s="33">
        <v>0.4</v>
      </c>
      <c r="J364" s="33">
        <v>0</v>
      </c>
      <c r="K364" s="33">
        <v>0</v>
      </c>
      <c r="L364" s="33">
        <v>4.9970000000000008</v>
      </c>
      <c r="M364" s="33">
        <v>11.112222222222224</v>
      </c>
      <c r="N364" s="33">
        <v>0</v>
      </c>
      <c r="O364" s="33">
        <v>0.14414816950129722</v>
      </c>
      <c r="P364" s="33">
        <v>13.281666666666666</v>
      </c>
      <c r="Q364" s="33">
        <v>0</v>
      </c>
      <c r="R364" s="33">
        <v>0.17229028538483712</v>
      </c>
      <c r="S364" s="33">
        <v>1.4643333333333333</v>
      </c>
      <c r="T364" s="33">
        <v>4.5306666666666668</v>
      </c>
      <c r="U364" s="33">
        <v>0</v>
      </c>
      <c r="V364" s="33">
        <v>7.7767368117613145E-2</v>
      </c>
      <c r="W364" s="33">
        <v>2.4819999999999998</v>
      </c>
      <c r="X364" s="33">
        <v>7.6408888888888908</v>
      </c>
      <c r="Y364" s="33">
        <v>0</v>
      </c>
      <c r="Z364" s="33">
        <v>0.13131449985586627</v>
      </c>
      <c r="AA364" s="33">
        <v>0</v>
      </c>
      <c r="AB364" s="33">
        <v>0</v>
      </c>
      <c r="AC364" s="33">
        <v>0</v>
      </c>
      <c r="AD364" s="33">
        <v>0</v>
      </c>
      <c r="AE364" s="33">
        <v>0</v>
      </c>
      <c r="AF364" s="33">
        <v>0</v>
      </c>
      <c r="AG364" s="33">
        <v>0</v>
      </c>
      <c r="AH364" t="s">
        <v>792</v>
      </c>
      <c r="AI364" s="34">
        <v>5</v>
      </c>
    </row>
    <row r="365" spans="1:35" x14ac:dyDescent="0.25">
      <c r="A365" t="s">
        <v>2364</v>
      </c>
      <c r="B365" t="s">
        <v>1519</v>
      </c>
      <c r="C365" t="s">
        <v>2058</v>
      </c>
      <c r="D365" t="s">
        <v>2273</v>
      </c>
      <c r="E365" s="33">
        <v>39.4</v>
      </c>
      <c r="F365" s="33">
        <v>5.6888888888888891</v>
      </c>
      <c r="G365" s="33">
        <v>0.15555555555555556</v>
      </c>
      <c r="H365" s="33">
        <v>0</v>
      </c>
      <c r="I365" s="33">
        <v>0.57777777777777772</v>
      </c>
      <c r="J365" s="33">
        <v>0</v>
      </c>
      <c r="K365" s="33">
        <v>0.8666666666666667</v>
      </c>
      <c r="L365" s="33">
        <v>1.7686666666666668</v>
      </c>
      <c r="M365" s="33">
        <v>4.6611111111111114</v>
      </c>
      <c r="N365" s="33">
        <v>0.37222222222222223</v>
      </c>
      <c r="O365" s="33">
        <v>0.12774957698815567</v>
      </c>
      <c r="P365" s="33">
        <v>5.7666666666666666</v>
      </c>
      <c r="Q365" s="33">
        <v>2.7611111111111111</v>
      </c>
      <c r="R365" s="33">
        <v>0.21644106034968982</v>
      </c>
      <c r="S365" s="33">
        <v>0.95199999999999996</v>
      </c>
      <c r="T365" s="33">
        <v>5.682555555555556</v>
      </c>
      <c r="U365" s="33">
        <v>0</v>
      </c>
      <c r="V365" s="33">
        <v>0.16838973491257758</v>
      </c>
      <c r="W365" s="33">
        <v>1.1075555555555556</v>
      </c>
      <c r="X365" s="33">
        <v>3.557888888888888</v>
      </c>
      <c r="Y365" s="33">
        <v>0</v>
      </c>
      <c r="Z365" s="33">
        <v>0.11841229554427522</v>
      </c>
      <c r="AA365" s="33">
        <v>0</v>
      </c>
      <c r="AB365" s="33">
        <v>0</v>
      </c>
      <c r="AC365" s="33">
        <v>0</v>
      </c>
      <c r="AD365" s="33">
        <v>0</v>
      </c>
      <c r="AE365" s="33">
        <v>0</v>
      </c>
      <c r="AF365" s="33">
        <v>0</v>
      </c>
      <c r="AG365" s="33">
        <v>0.14444444444444443</v>
      </c>
      <c r="AH365" t="s">
        <v>574</v>
      </c>
      <c r="AI365" s="34">
        <v>5</v>
      </c>
    </row>
    <row r="366" spans="1:35" x14ac:dyDescent="0.25">
      <c r="A366" t="s">
        <v>2364</v>
      </c>
      <c r="B366" t="s">
        <v>1557</v>
      </c>
      <c r="C366" t="s">
        <v>1936</v>
      </c>
      <c r="D366" t="s">
        <v>2278</v>
      </c>
      <c r="E366" s="33">
        <v>75.022222222222226</v>
      </c>
      <c r="F366" s="33">
        <v>0</v>
      </c>
      <c r="G366" s="33">
        <v>0</v>
      </c>
      <c r="H366" s="33">
        <v>0</v>
      </c>
      <c r="I366" s="33">
        <v>0</v>
      </c>
      <c r="J366" s="33">
        <v>0</v>
      </c>
      <c r="K366" s="33">
        <v>0</v>
      </c>
      <c r="L366" s="33">
        <v>3.0256666666666665</v>
      </c>
      <c r="M366" s="33">
        <v>5.333333333333333</v>
      </c>
      <c r="N366" s="33">
        <v>0</v>
      </c>
      <c r="O366" s="33">
        <v>7.1090047393364927E-2</v>
      </c>
      <c r="P366" s="33">
        <v>5.072222222222222</v>
      </c>
      <c r="Q366" s="33">
        <v>6.7611111111111111</v>
      </c>
      <c r="R366" s="33">
        <v>0.1577310426540284</v>
      </c>
      <c r="S366" s="33">
        <v>1.3021111111111108</v>
      </c>
      <c r="T366" s="33">
        <v>5.5076666666666689</v>
      </c>
      <c r="U366" s="33">
        <v>0</v>
      </c>
      <c r="V366" s="33">
        <v>9.0770142180094812E-2</v>
      </c>
      <c r="W366" s="33">
        <v>1.100111111111111</v>
      </c>
      <c r="X366" s="33">
        <v>5.1206666666666658</v>
      </c>
      <c r="Y366" s="33">
        <v>0</v>
      </c>
      <c r="Z366" s="33">
        <v>8.2919135071090028E-2</v>
      </c>
      <c r="AA366" s="33">
        <v>0</v>
      </c>
      <c r="AB366" s="33">
        <v>0</v>
      </c>
      <c r="AC366" s="33">
        <v>0</v>
      </c>
      <c r="AD366" s="33">
        <v>0</v>
      </c>
      <c r="AE366" s="33">
        <v>0</v>
      </c>
      <c r="AF366" s="33">
        <v>0</v>
      </c>
      <c r="AG366" s="33">
        <v>0</v>
      </c>
      <c r="AH366" t="s">
        <v>613</v>
      </c>
      <c r="AI366" s="34">
        <v>5</v>
      </c>
    </row>
    <row r="367" spans="1:35" x14ac:dyDescent="0.25">
      <c r="A367" t="s">
        <v>2364</v>
      </c>
      <c r="B367" t="s">
        <v>1635</v>
      </c>
      <c r="C367" t="s">
        <v>1885</v>
      </c>
      <c r="D367" t="s">
        <v>2253</v>
      </c>
      <c r="E367" s="33">
        <v>64.533333333333331</v>
      </c>
      <c r="F367" s="33">
        <v>5.5111111111111111</v>
      </c>
      <c r="G367" s="33">
        <v>0.14444444444444443</v>
      </c>
      <c r="H367" s="33">
        <v>0.25277777777777777</v>
      </c>
      <c r="I367" s="33">
        <v>2.4</v>
      </c>
      <c r="J367" s="33">
        <v>0</v>
      </c>
      <c r="K367" s="33">
        <v>1.4333333333333333</v>
      </c>
      <c r="L367" s="33">
        <v>3.9105555555555531</v>
      </c>
      <c r="M367" s="33">
        <v>5.6888888888888891</v>
      </c>
      <c r="N367" s="33">
        <v>0</v>
      </c>
      <c r="O367" s="33">
        <v>8.8154269972451793E-2</v>
      </c>
      <c r="P367" s="33">
        <v>5.2444444444444445</v>
      </c>
      <c r="Q367" s="33">
        <v>5.2583333333333337</v>
      </c>
      <c r="R367" s="33">
        <v>0.16274965564738292</v>
      </c>
      <c r="S367" s="33">
        <v>1.3251111111111109</v>
      </c>
      <c r="T367" s="33">
        <v>2.8322222222222218</v>
      </c>
      <c r="U367" s="33">
        <v>0</v>
      </c>
      <c r="V367" s="33">
        <v>6.442148760330578E-2</v>
      </c>
      <c r="W367" s="33">
        <v>1.4964444444444442</v>
      </c>
      <c r="X367" s="33">
        <v>3.9113333333333333</v>
      </c>
      <c r="Y367" s="33">
        <v>0</v>
      </c>
      <c r="Z367" s="33">
        <v>8.379820936639118E-2</v>
      </c>
      <c r="AA367" s="33">
        <v>0.1</v>
      </c>
      <c r="AB367" s="33">
        <v>0</v>
      </c>
      <c r="AC367" s="33">
        <v>0</v>
      </c>
      <c r="AD367" s="33">
        <v>0</v>
      </c>
      <c r="AE367" s="33">
        <v>0</v>
      </c>
      <c r="AF367" s="33">
        <v>0</v>
      </c>
      <c r="AG367" s="33">
        <v>0.4777777777777778</v>
      </c>
      <c r="AH367" t="s">
        <v>692</v>
      </c>
      <c r="AI367" s="34">
        <v>5</v>
      </c>
    </row>
    <row r="368" spans="1:35" x14ac:dyDescent="0.25">
      <c r="A368" t="s">
        <v>2364</v>
      </c>
      <c r="B368" t="s">
        <v>1469</v>
      </c>
      <c r="C368" t="s">
        <v>2109</v>
      </c>
      <c r="D368" t="s">
        <v>2291</v>
      </c>
      <c r="E368" s="33">
        <v>83.444444444444443</v>
      </c>
      <c r="F368" s="33">
        <v>5.6</v>
      </c>
      <c r="G368" s="33">
        <v>2.3111111111111109</v>
      </c>
      <c r="H368" s="33">
        <v>0.4</v>
      </c>
      <c r="I368" s="33">
        <v>1.3555555555555556</v>
      </c>
      <c r="J368" s="33">
        <v>0</v>
      </c>
      <c r="K368" s="33">
        <v>0</v>
      </c>
      <c r="L368" s="33">
        <v>6.7815555555555544</v>
      </c>
      <c r="M368" s="33">
        <v>5.6888888888888891</v>
      </c>
      <c r="N368" s="33">
        <v>0</v>
      </c>
      <c r="O368" s="33">
        <v>6.8175765645805603E-2</v>
      </c>
      <c r="P368" s="33">
        <v>11.530555555555555</v>
      </c>
      <c r="Q368" s="33">
        <v>11.443</v>
      </c>
      <c r="R368" s="33">
        <v>0.27531557922769639</v>
      </c>
      <c r="S368" s="33">
        <v>5.9033333333333342</v>
      </c>
      <c r="T368" s="33">
        <v>5.4003333333333341</v>
      </c>
      <c r="U368" s="33">
        <v>0</v>
      </c>
      <c r="V368" s="33">
        <v>0.13546338215712386</v>
      </c>
      <c r="W368" s="33">
        <v>3.2983333333333338</v>
      </c>
      <c r="X368" s="33">
        <v>7.745666666666664</v>
      </c>
      <c r="Y368" s="33">
        <v>0</v>
      </c>
      <c r="Z368" s="33">
        <v>0.13235153129161115</v>
      </c>
      <c r="AA368" s="33">
        <v>0</v>
      </c>
      <c r="AB368" s="33">
        <v>0</v>
      </c>
      <c r="AC368" s="33">
        <v>0</v>
      </c>
      <c r="AD368" s="33">
        <v>0</v>
      </c>
      <c r="AE368" s="33">
        <v>0</v>
      </c>
      <c r="AF368" s="33">
        <v>0</v>
      </c>
      <c r="AG368" s="33">
        <v>0.33333333333333331</v>
      </c>
      <c r="AH368" t="s">
        <v>524</v>
      </c>
      <c r="AI368" s="34">
        <v>5</v>
      </c>
    </row>
    <row r="369" spans="1:35" x14ac:dyDescent="0.25">
      <c r="A369" t="s">
        <v>2364</v>
      </c>
      <c r="B369" t="s">
        <v>978</v>
      </c>
      <c r="C369" t="s">
        <v>1882</v>
      </c>
      <c r="D369" t="s">
        <v>2298</v>
      </c>
      <c r="E369" s="33">
        <v>91.511111111111106</v>
      </c>
      <c r="F369" s="33">
        <v>5.4222222222222225</v>
      </c>
      <c r="G369" s="33">
        <v>0.2</v>
      </c>
      <c r="H369" s="33">
        <v>0.51111111111111107</v>
      </c>
      <c r="I369" s="33">
        <v>0.76666666666666672</v>
      </c>
      <c r="J369" s="33">
        <v>0</v>
      </c>
      <c r="K369" s="33">
        <v>0</v>
      </c>
      <c r="L369" s="33">
        <v>3.6113333333333313</v>
      </c>
      <c r="M369" s="33">
        <v>14.180555555555555</v>
      </c>
      <c r="N369" s="33">
        <v>3.9861111111111112</v>
      </c>
      <c r="O369" s="33">
        <v>0.19851869839728026</v>
      </c>
      <c r="P369" s="33">
        <v>0</v>
      </c>
      <c r="Q369" s="33">
        <v>1.875</v>
      </c>
      <c r="R369" s="33">
        <v>2.0489315201554153E-2</v>
      </c>
      <c r="S369" s="33">
        <v>3.006333333333334</v>
      </c>
      <c r="T369" s="33">
        <v>4.2970000000000015</v>
      </c>
      <c r="U369" s="33">
        <v>0</v>
      </c>
      <c r="V369" s="33">
        <v>7.9808159300631398E-2</v>
      </c>
      <c r="W369" s="33">
        <v>7.3473333333333324</v>
      </c>
      <c r="X369" s="33">
        <v>5.3821111111111124</v>
      </c>
      <c r="Y369" s="33">
        <v>0</v>
      </c>
      <c r="Z369" s="33">
        <v>0.13910271976687713</v>
      </c>
      <c r="AA369" s="33">
        <v>0</v>
      </c>
      <c r="AB369" s="33">
        <v>4.8666666666666663</v>
      </c>
      <c r="AC369" s="33">
        <v>0</v>
      </c>
      <c r="AD369" s="33">
        <v>0</v>
      </c>
      <c r="AE369" s="33">
        <v>52.388888888888886</v>
      </c>
      <c r="AF369" s="33">
        <v>0</v>
      </c>
      <c r="AG369" s="33">
        <v>0</v>
      </c>
      <c r="AH369" t="s">
        <v>22</v>
      </c>
      <c r="AI369" s="34">
        <v>5</v>
      </c>
    </row>
    <row r="370" spans="1:35" x14ac:dyDescent="0.25">
      <c r="A370" t="s">
        <v>2364</v>
      </c>
      <c r="B370" t="s">
        <v>1661</v>
      </c>
      <c r="C370" t="s">
        <v>1911</v>
      </c>
      <c r="D370" t="s">
        <v>2260</v>
      </c>
      <c r="E370" s="33">
        <v>67.444444444444443</v>
      </c>
      <c r="F370" s="33">
        <v>4.6222222222222218</v>
      </c>
      <c r="G370" s="33">
        <v>0.53333333333333333</v>
      </c>
      <c r="H370" s="33">
        <v>0.33055555555555555</v>
      </c>
      <c r="I370" s="33">
        <v>1.1555555555555554</v>
      </c>
      <c r="J370" s="33">
        <v>0</v>
      </c>
      <c r="K370" s="33">
        <v>0.8666666666666667</v>
      </c>
      <c r="L370" s="33">
        <v>1.2666666666666666</v>
      </c>
      <c r="M370" s="33">
        <v>5.6888888888888891</v>
      </c>
      <c r="N370" s="33">
        <v>0</v>
      </c>
      <c r="O370" s="33">
        <v>8.4349258649093914E-2</v>
      </c>
      <c r="P370" s="33">
        <v>5.322222222222222</v>
      </c>
      <c r="Q370" s="33">
        <v>0</v>
      </c>
      <c r="R370" s="33">
        <v>7.8912685337726524E-2</v>
      </c>
      <c r="S370" s="33">
        <v>2.0111111111111111</v>
      </c>
      <c r="T370" s="33">
        <v>5.6888888888888891</v>
      </c>
      <c r="U370" s="33">
        <v>0</v>
      </c>
      <c r="V370" s="33">
        <v>0.114168039538715</v>
      </c>
      <c r="W370" s="33">
        <v>2.0111111111111111</v>
      </c>
      <c r="X370" s="33">
        <v>5.6888888888888891</v>
      </c>
      <c r="Y370" s="33">
        <v>0</v>
      </c>
      <c r="Z370" s="33">
        <v>0.114168039538715</v>
      </c>
      <c r="AA370" s="33">
        <v>0</v>
      </c>
      <c r="AB370" s="33">
        <v>0</v>
      </c>
      <c r="AC370" s="33">
        <v>0</v>
      </c>
      <c r="AD370" s="33">
        <v>0</v>
      </c>
      <c r="AE370" s="33">
        <v>0</v>
      </c>
      <c r="AF370" s="33">
        <v>0</v>
      </c>
      <c r="AG370" s="33">
        <v>0</v>
      </c>
      <c r="AH370" t="s">
        <v>719</v>
      </c>
      <c r="AI370" s="34">
        <v>5</v>
      </c>
    </row>
    <row r="371" spans="1:35" x14ac:dyDescent="0.25">
      <c r="A371" t="s">
        <v>2364</v>
      </c>
      <c r="B371" t="s">
        <v>1685</v>
      </c>
      <c r="C371" t="s">
        <v>1906</v>
      </c>
      <c r="D371" t="s">
        <v>2244</v>
      </c>
      <c r="E371" s="33">
        <v>29.733333333333334</v>
      </c>
      <c r="F371" s="33">
        <v>5.6</v>
      </c>
      <c r="G371" s="33">
        <v>1.1111111111111112E-2</v>
      </c>
      <c r="H371" s="33">
        <v>0.14722222222222223</v>
      </c>
      <c r="I371" s="33">
        <v>0.82222222222222219</v>
      </c>
      <c r="J371" s="33">
        <v>0</v>
      </c>
      <c r="K371" s="33">
        <v>0</v>
      </c>
      <c r="L371" s="33">
        <v>0.30233333333333334</v>
      </c>
      <c r="M371" s="33">
        <v>5.6888888888888891</v>
      </c>
      <c r="N371" s="33">
        <v>0</v>
      </c>
      <c r="O371" s="33">
        <v>0.19133034379671152</v>
      </c>
      <c r="P371" s="33">
        <v>5.0666666666666664</v>
      </c>
      <c r="Q371" s="33">
        <v>4.2638888888888893</v>
      </c>
      <c r="R371" s="33">
        <v>0.31380792227204785</v>
      </c>
      <c r="S371" s="33">
        <v>0.61433333333333329</v>
      </c>
      <c r="T371" s="33">
        <v>3.9060000000000001</v>
      </c>
      <c r="U371" s="33">
        <v>0</v>
      </c>
      <c r="V371" s="33">
        <v>0.15202914798206277</v>
      </c>
      <c r="W371" s="33">
        <v>0.95233333333333348</v>
      </c>
      <c r="X371" s="33">
        <v>6.8342222222222242</v>
      </c>
      <c r="Y371" s="33">
        <v>0</v>
      </c>
      <c r="Z371" s="33">
        <v>0.26187967115097166</v>
      </c>
      <c r="AA371" s="33">
        <v>0</v>
      </c>
      <c r="AB371" s="33">
        <v>0</v>
      </c>
      <c r="AC371" s="33">
        <v>0</v>
      </c>
      <c r="AD371" s="33">
        <v>0</v>
      </c>
      <c r="AE371" s="33">
        <v>0</v>
      </c>
      <c r="AF371" s="33">
        <v>0</v>
      </c>
      <c r="AG371" s="33">
        <v>0</v>
      </c>
      <c r="AH371" t="s">
        <v>743</v>
      </c>
      <c r="AI371" s="34">
        <v>5</v>
      </c>
    </row>
    <row r="372" spans="1:35" x14ac:dyDescent="0.25">
      <c r="A372" t="s">
        <v>2364</v>
      </c>
      <c r="B372" t="s">
        <v>1311</v>
      </c>
      <c r="C372" t="s">
        <v>1968</v>
      </c>
      <c r="D372" t="s">
        <v>2244</v>
      </c>
      <c r="E372" s="33">
        <v>48.244444444444447</v>
      </c>
      <c r="F372" s="33">
        <v>5.6888888888888891</v>
      </c>
      <c r="G372" s="33">
        <v>1.3888888888888888</v>
      </c>
      <c r="H372" s="33">
        <v>0</v>
      </c>
      <c r="I372" s="33">
        <v>1.4444444444444444</v>
      </c>
      <c r="J372" s="33">
        <v>0</v>
      </c>
      <c r="K372" s="33">
        <v>0</v>
      </c>
      <c r="L372" s="33">
        <v>0.94199999999999984</v>
      </c>
      <c r="M372" s="33">
        <v>5.6888888888888891</v>
      </c>
      <c r="N372" s="33">
        <v>0</v>
      </c>
      <c r="O372" s="33">
        <v>0.117918010133579</v>
      </c>
      <c r="P372" s="33">
        <v>0</v>
      </c>
      <c r="Q372" s="33">
        <v>1.6861111111111111</v>
      </c>
      <c r="R372" s="33">
        <v>3.4949332105020728E-2</v>
      </c>
      <c r="S372" s="33">
        <v>4.3063333333333338</v>
      </c>
      <c r="T372" s="33">
        <v>0</v>
      </c>
      <c r="U372" s="33">
        <v>0</v>
      </c>
      <c r="V372" s="33">
        <v>8.926070935052971E-2</v>
      </c>
      <c r="W372" s="33">
        <v>0.7731111111111113</v>
      </c>
      <c r="X372" s="33">
        <v>4.2231111111111082</v>
      </c>
      <c r="Y372" s="33">
        <v>0</v>
      </c>
      <c r="Z372" s="33">
        <v>0.10356057116536152</v>
      </c>
      <c r="AA372" s="33">
        <v>2.3111111111111109</v>
      </c>
      <c r="AB372" s="33">
        <v>0</v>
      </c>
      <c r="AC372" s="33">
        <v>0</v>
      </c>
      <c r="AD372" s="33">
        <v>0</v>
      </c>
      <c r="AE372" s="33">
        <v>0</v>
      </c>
      <c r="AF372" s="33">
        <v>0</v>
      </c>
      <c r="AG372" s="33">
        <v>0</v>
      </c>
      <c r="AH372" t="s">
        <v>361</v>
      </c>
      <c r="AI372" s="34">
        <v>5</v>
      </c>
    </row>
    <row r="373" spans="1:35" x14ac:dyDescent="0.25">
      <c r="A373" t="s">
        <v>2364</v>
      </c>
      <c r="B373" t="s">
        <v>1619</v>
      </c>
      <c r="C373" t="s">
        <v>2000</v>
      </c>
      <c r="D373" t="s">
        <v>2310</v>
      </c>
      <c r="E373" s="33">
        <v>27.81111111111111</v>
      </c>
      <c r="F373" s="33">
        <v>4.8888888888888893</v>
      </c>
      <c r="G373" s="33">
        <v>3.3333333333333333E-2</v>
      </c>
      <c r="H373" s="33">
        <v>0.16666666666666666</v>
      </c>
      <c r="I373" s="33">
        <v>0.93333333333333335</v>
      </c>
      <c r="J373" s="33">
        <v>0</v>
      </c>
      <c r="K373" s="33">
        <v>0</v>
      </c>
      <c r="L373" s="33">
        <v>0</v>
      </c>
      <c r="M373" s="33">
        <v>0</v>
      </c>
      <c r="N373" s="33">
        <v>4.2111111111111112</v>
      </c>
      <c r="O373" s="33">
        <v>0.15141829804234919</v>
      </c>
      <c r="P373" s="33">
        <v>6.083333333333333</v>
      </c>
      <c r="Q373" s="33">
        <v>0.84444444444444444</v>
      </c>
      <c r="R373" s="33">
        <v>0.24910107870555331</v>
      </c>
      <c r="S373" s="33">
        <v>2.2222222222222223E-2</v>
      </c>
      <c r="T373" s="33">
        <v>0</v>
      </c>
      <c r="U373" s="33">
        <v>0</v>
      </c>
      <c r="V373" s="33">
        <v>7.9904115061925698E-4</v>
      </c>
      <c r="W373" s="33">
        <v>0</v>
      </c>
      <c r="X373" s="33">
        <v>0</v>
      </c>
      <c r="Y373" s="33">
        <v>0</v>
      </c>
      <c r="Z373" s="33">
        <v>0</v>
      </c>
      <c r="AA373" s="33">
        <v>0</v>
      </c>
      <c r="AB373" s="33">
        <v>0</v>
      </c>
      <c r="AC373" s="33">
        <v>0</v>
      </c>
      <c r="AD373" s="33">
        <v>0</v>
      </c>
      <c r="AE373" s="33">
        <v>0</v>
      </c>
      <c r="AF373" s="33">
        <v>0</v>
      </c>
      <c r="AG373" s="33">
        <v>0</v>
      </c>
      <c r="AH373" t="s">
        <v>676</v>
      </c>
      <c r="AI373" s="34">
        <v>5</v>
      </c>
    </row>
    <row r="374" spans="1:35" x14ac:dyDescent="0.25">
      <c r="A374" t="s">
        <v>2364</v>
      </c>
      <c r="B374" t="s">
        <v>1163</v>
      </c>
      <c r="C374" t="s">
        <v>2042</v>
      </c>
      <c r="D374" t="s">
        <v>2264</v>
      </c>
      <c r="E374" s="33">
        <v>66.844444444444449</v>
      </c>
      <c r="F374" s="33">
        <v>5.4222222222222225</v>
      </c>
      <c r="G374" s="33">
        <v>6.6666666666666666E-2</v>
      </c>
      <c r="H374" s="33">
        <v>0.32855555555555555</v>
      </c>
      <c r="I374" s="33">
        <v>4.6888888888888891</v>
      </c>
      <c r="J374" s="33">
        <v>0</v>
      </c>
      <c r="K374" s="33">
        <v>0</v>
      </c>
      <c r="L374" s="33">
        <v>4.6111111111111107</v>
      </c>
      <c r="M374" s="33">
        <v>5.7833333333333332</v>
      </c>
      <c r="N374" s="33">
        <v>0</v>
      </c>
      <c r="O374" s="33">
        <v>8.6519281914893609E-2</v>
      </c>
      <c r="P374" s="33">
        <v>5.4694444444444441</v>
      </c>
      <c r="Q374" s="33">
        <v>6.375</v>
      </c>
      <c r="R374" s="33">
        <v>0.17719414893617022</v>
      </c>
      <c r="S374" s="33">
        <v>3.9916666666666667</v>
      </c>
      <c r="T374" s="33">
        <v>3.6533333333333333</v>
      </c>
      <c r="U374" s="33">
        <v>0</v>
      </c>
      <c r="V374" s="33">
        <v>0.11437001329787233</v>
      </c>
      <c r="W374" s="33">
        <v>1.6472222222222221</v>
      </c>
      <c r="X374" s="33">
        <v>8.5583333333333336</v>
      </c>
      <c r="Y374" s="33">
        <v>0</v>
      </c>
      <c r="Z374" s="33">
        <v>0.15267619680851063</v>
      </c>
      <c r="AA374" s="33">
        <v>0</v>
      </c>
      <c r="AB374" s="33">
        <v>0</v>
      </c>
      <c r="AC374" s="33">
        <v>0</v>
      </c>
      <c r="AD374" s="33">
        <v>0</v>
      </c>
      <c r="AE374" s="33">
        <v>0</v>
      </c>
      <c r="AF374" s="33">
        <v>0</v>
      </c>
      <c r="AG374" s="33">
        <v>0</v>
      </c>
      <c r="AH374" t="s">
        <v>210</v>
      </c>
      <c r="AI374" s="34">
        <v>5</v>
      </c>
    </row>
    <row r="375" spans="1:35" x14ac:dyDescent="0.25">
      <c r="A375" t="s">
        <v>2364</v>
      </c>
      <c r="B375" t="s">
        <v>1827</v>
      </c>
      <c r="C375" t="s">
        <v>1930</v>
      </c>
      <c r="D375" t="s">
        <v>2241</v>
      </c>
      <c r="E375" s="33">
        <v>76.677777777777777</v>
      </c>
      <c r="F375" s="33">
        <v>32.955555555555556</v>
      </c>
      <c r="G375" s="33">
        <v>0</v>
      </c>
      <c r="H375" s="33">
        <v>0</v>
      </c>
      <c r="I375" s="33">
        <v>0.4</v>
      </c>
      <c r="J375" s="33">
        <v>0</v>
      </c>
      <c r="K375" s="33">
        <v>0</v>
      </c>
      <c r="L375" s="33">
        <v>9.3805555555555564</v>
      </c>
      <c r="M375" s="33">
        <v>12.052777777777777</v>
      </c>
      <c r="N375" s="33">
        <v>0</v>
      </c>
      <c r="O375" s="33">
        <v>0.15718736415012316</v>
      </c>
      <c r="P375" s="33">
        <v>0</v>
      </c>
      <c r="Q375" s="33">
        <v>7.0888888888888886</v>
      </c>
      <c r="R375" s="33">
        <v>9.2450369511664979E-2</v>
      </c>
      <c r="S375" s="33">
        <v>8.844444444444445</v>
      </c>
      <c r="T375" s="33">
        <v>9.3000000000000007</v>
      </c>
      <c r="U375" s="33">
        <v>0</v>
      </c>
      <c r="V375" s="33">
        <v>0.23663237211998264</v>
      </c>
      <c r="W375" s="33">
        <v>9.9166666666666661</v>
      </c>
      <c r="X375" s="33">
        <v>8.1861111111111118</v>
      </c>
      <c r="Y375" s="33">
        <v>0</v>
      </c>
      <c r="Z375" s="33">
        <v>0.23608897261266484</v>
      </c>
      <c r="AA375" s="33">
        <v>0</v>
      </c>
      <c r="AB375" s="33">
        <v>0</v>
      </c>
      <c r="AC375" s="33">
        <v>0</v>
      </c>
      <c r="AD375" s="33">
        <v>0</v>
      </c>
      <c r="AE375" s="33">
        <v>0</v>
      </c>
      <c r="AF375" s="33">
        <v>0</v>
      </c>
      <c r="AG375" s="33">
        <v>0</v>
      </c>
      <c r="AH375" t="s">
        <v>886</v>
      </c>
      <c r="AI375" s="34">
        <v>5</v>
      </c>
    </row>
    <row r="376" spans="1:35" x14ac:dyDescent="0.25">
      <c r="A376" t="s">
        <v>2364</v>
      </c>
      <c r="B376" t="s">
        <v>1375</v>
      </c>
      <c r="C376" t="s">
        <v>2041</v>
      </c>
      <c r="D376" t="s">
        <v>2304</v>
      </c>
      <c r="E376" s="33">
        <v>36.722222222222221</v>
      </c>
      <c r="F376" s="33">
        <v>4.9777777777777779</v>
      </c>
      <c r="G376" s="33">
        <v>0.26666666666666666</v>
      </c>
      <c r="H376" s="33">
        <v>0.28888888888888886</v>
      </c>
      <c r="I376" s="33">
        <v>1.0555555555555556</v>
      </c>
      <c r="J376" s="33">
        <v>0</v>
      </c>
      <c r="K376" s="33">
        <v>0</v>
      </c>
      <c r="L376" s="33">
        <v>0.35555555555555557</v>
      </c>
      <c r="M376" s="33">
        <v>0</v>
      </c>
      <c r="N376" s="33">
        <v>0</v>
      </c>
      <c r="O376" s="33">
        <v>0</v>
      </c>
      <c r="P376" s="33">
        <v>0.65277777777777779</v>
      </c>
      <c r="Q376" s="33">
        <v>3.0472222222222221</v>
      </c>
      <c r="R376" s="33">
        <v>0.10075642965204236</v>
      </c>
      <c r="S376" s="33">
        <v>0.66200000000000003</v>
      </c>
      <c r="T376" s="33">
        <v>1.9463333333333332</v>
      </c>
      <c r="U376" s="33">
        <v>0</v>
      </c>
      <c r="V376" s="33">
        <v>7.102874432677761E-2</v>
      </c>
      <c r="W376" s="33">
        <v>1.258</v>
      </c>
      <c r="X376" s="33">
        <v>4.5901111111111108</v>
      </c>
      <c r="Y376" s="33">
        <v>0</v>
      </c>
      <c r="Z376" s="33">
        <v>0.15925264750378215</v>
      </c>
      <c r="AA376" s="33">
        <v>0</v>
      </c>
      <c r="AB376" s="33">
        <v>0</v>
      </c>
      <c r="AC376" s="33">
        <v>0</v>
      </c>
      <c r="AD376" s="33">
        <v>0</v>
      </c>
      <c r="AE376" s="33">
        <v>0</v>
      </c>
      <c r="AF376" s="33">
        <v>0</v>
      </c>
      <c r="AG376" s="33">
        <v>0</v>
      </c>
      <c r="AH376" t="s">
        <v>427</v>
      </c>
      <c r="AI376" s="34">
        <v>5</v>
      </c>
    </row>
    <row r="377" spans="1:35" x14ac:dyDescent="0.25">
      <c r="A377" t="s">
        <v>2364</v>
      </c>
      <c r="B377" t="s">
        <v>1499</v>
      </c>
      <c r="C377" t="s">
        <v>2177</v>
      </c>
      <c r="D377" t="s">
        <v>2293</v>
      </c>
      <c r="E377" s="33">
        <v>154.6</v>
      </c>
      <c r="F377" s="33">
        <v>5.6888888888888891</v>
      </c>
      <c r="G377" s="33">
        <v>0.26666666666666666</v>
      </c>
      <c r="H377" s="33">
        <v>0.8</v>
      </c>
      <c r="I377" s="33">
        <v>5.4666666666666668</v>
      </c>
      <c r="J377" s="33">
        <v>0</v>
      </c>
      <c r="K377" s="33">
        <v>0</v>
      </c>
      <c r="L377" s="33">
        <v>4.1572222222222228</v>
      </c>
      <c r="M377" s="33">
        <v>4.8888888888888893</v>
      </c>
      <c r="N377" s="33">
        <v>0.34444444444444444</v>
      </c>
      <c r="O377" s="33">
        <v>3.3850797757654164E-2</v>
      </c>
      <c r="P377" s="33">
        <v>4.5777777777777775</v>
      </c>
      <c r="Q377" s="33">
        <v>9.1388888888888893</v>
      </c>
      <c r="R377" s="33">
        <v>8.8723587753341965E-2</v>
      </c>
      <c r="S377" s="33">
        <v>4.1564444444444453</v>
      </c>
      <c r="T377" s="33">
        <v>5.698555555555556</v>
      </c>
      <c r="U377" s="33">
        <v>0</v>
      </c>
      <c r="V377" s="33">
        <v>6.3745148771021998E-2</v>
      </c>
      <c r="W377" s="33">
        <v>5.8025555555555544</v>
      </c>
      <c r="X377" s="33">
        <v>12.469333333333331</v>
      </c>
      <c r="Y377" s="33">
        <v>0</v>
      </c>
      <c r="Z377" s="33">
        <v>0.11818815581428775</v>
      </c>
      <c r="AA377" s="33">
        <v>0</v>
      </c>
      <c r="AB377" s="33">
        <v>0</v>
      </c>
      <c r="AC377" s="33">
        <v>0</v>
      </c>
      <c r="AD377" s="33">
        <v>0</v>
      </c>
      <c r="AE377" s="33">
        <v>2.2222222222222223E-2</v>
      </c>
      <c r="AF377" s="33">
        <v>0</v>
      </c>
      <c r="AG377" s="33">
        <v>0</v>
      </c>
      <c r="AH377" t="s">
        <v>554</v>
      </c>
      <c r="AI377" s="34">
        <v>5</v>
      </c>
    </row>
    <row r="378" spans="1:35" x14ac:dyDescent="0.25">
      <c r="A378" t="s">
        <v>2364</v>
      </c>
      <c r="B378" t="s">
        <v>1078</v>
      </c>
      <c r="C378" t="s">
        <v>1974</v>
      </c>
      <c r="D378" t="s">
        <v>2263</v>
      </c>
      <c r="E378" s="33">
        <v>62.044444444444444</v>
      </c>
      <c r="F378" s="33">
        <v>9.4444444444444446</v>
      </c>
      <c r="G378" s="33">
        <v>1.0111111111111111</v>
      </c>
      <c r="H378" s="33">
        <v>0.49444444444444446</v>
      </c>
      <c r="I378" s="33">
        <v>2.5555555555555554</v>
      </c>
      <c r="J378" s="33">
        <v>0</v>
      </c>
      <c r="K378" s="33">
        <v>0</v>
      </c>
      <c r="L378" s="33">
        <v>5.530555555555555</v>
      </c>
      <c r="M378" s="33">
        <v>0</v>
      </c>
      <c r="N378" s="33">
        <v>10.778222222222222</v>
      </c>
      <c r="O378" s="33">
        <v>0.17371776504297995</v>
      </c>
      <c r="P378" s="33">
        <v>5.0694444444444446</v>
      </c>
      <c r="Q378" s="33">
        <v>5.0152222222222234</v>
      </c>
      <c r="R378" s="33">
        <v>0.1625393982808023</v>
      </c>
      <c r="S378" s="33">
        <v>3.1453333333333333</v>
      </c>
      <c r="T378" s="33">
        <v>10.285555555555554</v>
      </c>
      <c r="U378" s="33">
        <v>0</v>
      </c>
      <c r="V378" s="33">
        <v>0.21647206303724925</v>
      </c>
      <c r="W378" s="33">
        <v>4.5873333333333326</v>
      </c>
      <c r="X378" s="33">
        <v>8.5747777777777809</v>
      </c>
      <c r="Y378" s="33">
        <v>0</v>
      </c>
      <c r="Z378" s="33">
        <v>0.21214004297994271</v>
      </c>
      <c r="AA378" s="33">
        <v>0</v>
      </c>
      <c r="AB378" s="33">
        <v>0</v>
      </c>
      <c r="AC378" s="33">
        <v>0</v>
      </c>
      <c r="AD378" s="33">
        <v>0</v>
      </c>
      <c r="AE378" s="33">
        <v>0</v>
      </c>
      <c r="AF378" s="33">
        <v>0</v>
      </c>
      <c r="AG378" s="33">
        <v>0</v>
      </c>
      <c r="AH378" t="s">
        <v>123</v>
      </c>
      <c r="AI378" s="34">
        <v>5</v>
      </c>
    </row>
    <row r="379" spans="1:35" x14ac:dyDescent="0.25">
      <c r="A379" t="s">
        <v>2364</v>
      </c>
      <c r="B379" t="s">
        <v>1235</v>
      </c>
      <c r="C379" t="s">
        <v>1910</v>
      </c>
      <c r="D379" t="s">
        <v>2278</v>
      </c>
      <c r="E379" s="33">
        <v>75.188888888888883</v>
      </c>
      <c r="F379" s="33">
        <v>5.6888888888888891</v>
      </c>
      <c r="G379" s="33">
        <v>1.1555555555555554</v>
      </c>
      <c r="H379" s="33">
        <v>0</v>
      </c>
      <c r="I379" s="33">
        <v>2.2222222222222223</v>
      </c>
      <c r="J379" s="33">
        <v>0</v>
      </c>
      <c r="K379" s="33">
        <v>0</v>
      </c>
      <c r="L379" s="33">
        <v>4.6986666666666679</v>
      </c>
      <c r="M379" s="33">
        <v>0</v>
      </c>
      <c r="N379" s="33">
        <v>11.709555555555555</v>
      </c>
      <c r="O379" s="33">
        <v>0.15573518545884441</v>
      </c>
      <c r="P379" s="33">
        <v>5.5985555555555555</v>
      </c>
      <c r="Q379" s="33">
        <v>8.5527777777777771</v>
      </c>
      <c r="R379" s="33">
        <v>0.18821043298359688</v>
      </c>
      <c r="S379" s="33">
        <v>4.4144444444444453</v>
      </c>
      <c r="T379" s="33">
        <v>12.64388888888889</v>
      </c>
      <c r="U379" s="33">
        <v>0</v>
      </c>
      <c r="V379" s="33">
        <v>0.22687306044037248</v>
      </c>
      <c r="W379" s="33">
        <v>2.3688888888888888</v>
      </c>
      <c r="X379" s="33">
        <v>7.7317777777777792</v>
      </c>
      <c r="Y379" s="33">
        <v>0</v>
      </c>
      <c r="Z379" s="33">
        <v>0.13433722476725288</v>
      </c>
      <c r="AA379" s="33">
        <v>0</v>
      </c>
      <c r="AB379" s="33">
        <v>0</v>
      </c>
      <c r="AC379" s="33">
        <v>0</v>
      </c>
      <c r="AD379" s="33">
        <v>0</v>
      </c>
      <c r="AE379" s="33">
        <v>0</v>
      </c>
      <c r="AF379" s="33">
        <v>0</v>
      </c>
      <c r="AG379" s="33">
        <v>6.6666666666666666E-2</v>
      </c>
      <c r="AH379" t="s">
        <v>284</v>
      </c>
      <c r="AI379" s="34">
        <v>5</v>
      </c>
    </row>
    <row r="380" spans="1:35" x14ac:dyDescent="0.25">
      <c r="A380" t="s">
        <v>2364</v>
      </c>
      <c r="B380" t="s">
        <v>1817</v>
      </c>
      <c r="C380" t="s">
        <v>1909</v>
      </c>
      <c r="D380" t="s">
        <v>2295</v>
      </c>
      <c r="E380" s="33">
        <v>42.9</v>
      </c>
      <c r="F380" s="33">
        <v>5.6333333333333337</v>
      </c>
      <c r="G380" s="33">
        <v>0.58888888888888891</v>
      </c>
      <c r="H380" s="33">
        <v>0.17222222222222222</v>
      </c>
      <c r="I380" s="33">
        <v>1.8</v>
      </c>
      <c r="J380" s="33">
        <v>0</v>
      </c>
      <c r="K380" s="33">
        <v>1</v>
      </c>
      <c r="L380" s="33">
        <v>5.5968888888888877</v>
      </c>
      <c r="M380" s="33">
        <v>5.4138888888888888</v>
      </c>
      <c r="N380" s="33">
        <v>0</v>
      </c>
      <c r="O380" s="33">
        <v>0.1261978761978762</v>
      </c>
      <c r="P380" s="33">
        <v>0</v>
      </c>
      <c r="Q380" s="33">
        <v>9.6</v>
      </c>
      <c r="R380" s="33">
        <v>0.22377622377622378</v>
      </c>
      <c r="S380" s="33">
        <v>2.5494444444444433</v>
      </c>
      <c r="T380" s="33">
        <v>11.593333333333337</v>
      </c>
      <c r="U380" s="33">
        <v>0</v>
      </c>
      <c r="V380" s="33">
        <v>0.32966847966847973</v>
      </c>
      <c r="W380" s="33">
        <v>2.047000000000001</v>
      </c>
      <c r="X380" s="33">
        <v>14.794999999999991</v>
      </c>
      <c r="Y380" s="33">
        <v>0</v>
      </c>
      <c r="Z380" s="33">
        <v>0.39258741258741242</v>
      </c>
      <c r="AA380" s="33">
        <v>0</v>
      </c>
      <c r="AB380" s="33">
        <v>0</v>
      </c>
      <c r="AC380" s="33">
        <v>0</v>
      </c>
      <c r="AD380" s="33">
        <v>0</v>
      </c>
      <c r="AE380" s="33">
        <v>0</v>
      </c>
      <c r="AF380" s="33">
        <v>0</v>
      </c>
      <c r="AG380" s="33">
        <v>0.15555555555555556</v>
      </c>
      <c r="AH380" t="s">
        <v>876</v>
      </c>
      <c r="AI380" s="34">
        <v>5</v>
      </c>
    </row>
    <row r="381" spans="1:35" x14ac:dyDescent="0.25">
      <c r="A381" t="s">
        <v>2364</v>
      </c>
      <c r="B381" t="s">
        <v>1407</v>
      </c>
      <c r="C381" t="s">
        <v>2150</v>
      </c>
      <c r="D381" t="s">
        <v>2300</v>
      </c>
      <c r="E381" s="33">
        <v>105.02222222222223</v>
      </c>
      <c r="F381" s="33">
        <v>4.8</v>
      </c>
      <c r="G381" s="33">
        <v>1.1555555555555554</v>
      </c>
      <c r="H381" s="33">
        <v>0.74444444444444446</v>
      </c>
      <c r="I381" s="33">
        <v>5.6888888888888891</v>
      </c>
      <c r="J381" s="33">
        <v>0</v>
      </c>
      <c r="K381" s="33">
        <v>0</v>
      </c>
      <c r="L381" s="33">
        <v>3.6247777777777781</v>
      </c>
      <c r="M381" s="33">
        <v>0</v>
      </c>
      <c r="N381" s="33">
        <v>0</v>
      </c>
      <c r="O381" s="33">
        <v>0</v>
      </c>
      <c r="P381" s="33">
        <v>5.5111111111111111</v>
      </c>
      <c r="Q381" s="33">
        <v>7.041666666666667</v>
      </c>
      <c r="R381" s="33">
        <v>0.11952496826068557</v>
      </c>
      <c r="S381" s="33">
        <v>5.447222222222222</v>
      </c>
      <c r="T381" s="33">
        <v>8.5722222222222229</v>
      </c>
      <c r="U381" s="33">
        <v>0</v>
      </c>
      <c r="V381" s="33">
        <v>0.13349026661024121</v>
      </c>
      <c r="W381" s="33">
        <v>4.68</v>
      </c>
      <c r="X381" s="33">
        <v>7.3916666666666666</v>
      </c>
      <c r="Y381" s="33">
        <v>0</v>
      </c>
      <c r="Z381" s="33">
        <v>0.11494392721117222</v>
      </c>
      <c r="AA381" s="33">
        <v>0</v>
      </c>
      <c r="AB381" s="33">
        <v>0</v>
      </c>
      <c r="AC381" s="33">
        <v>0</v>
      </c>
      <c r="AD381" s="33">
        <v>0</v>
      </c>
      <c r="AE381" s="33">
        <v>6.6666666666666666E-2</v>
      </c>
      <c r="AF381" s="33">
        <v>0</v>
      </c>
      <c r="AG381" s="33">
        <v>0</v>
      </c>
      <c r="AH381" t="s">
        <v>459</v>
      </c>
      <c r="AI381" s="34">
        <v>5</v>
      </c>
    </row>
    <row r="382" spans="1:35" x14ac:dyDescent="0.25">
      <c r="A382" t="s">
        <v>2364</v>
      </c>
      <c r="B382" t="s">
        <v>1408</v>
      </c>
      <c r="C382" t="s">
        <v>2103</v>
      </c>
      <c r="D382" t="s">
        <v>2319</v>
      </c>
      <c r="E382" s="33">
        <v>43.044444444444444</v>
      </c>
      <c r="F382" s="33">
        <v>2.8888888888888888</v>
      </c>
      <c r="G382" s="33">
        <v>0.28888888888888886</v>
      </c>
      <c r="H382" s="33">
        <v>8.0555555555555561E-2</v>
      </c>
      <c r="I382" s="33">
        <v>0.36666666666666664</v>
      </c>
      <c r="J382" s="33">
        <v>0</v>
      </c>
      <c r="K382" s="33">
        <v>0</v>
      </c>
      <c r="L382" s="33">
        <v>1.7258888888888888</v>
      </c>
      <c r="M382" s="33">
        <v>0</v>
      </c>
      <c r="N382" s="33">
        <v>5.5111111111111111</v>
      </c>
      <c r="O382" s="33">
        <v>0.12803304078471864</v>
      </c>
      <c r="P382" s="33">
        <v>5.6</v>
      </c>
      <c r="Q382" s="33">
        <v>8.5633333333333344</v>
      </c>
      <c r="R382" s="33">
        <v>0.32903975219411463</v>
      </c>
      <c r="S382" s="33">
        <v>2.7195555555555559</v>
      </c>
      <c r="T382" s="33">
        <v>4.8786666666666667</v>
      </c>
      <c r="U382" s="33">
        <v>0</v>
      </c>
      <c r="V382" s="33">
        <v>0.17652039235931855</v>
      </c>
      <c r="W382" s="33">
        <v>1.5313333333333337</v>
      </c>
      <c r="X382" s="33">
        <v>4.1589999999999998</v>
      </c>
      <c r="Y382" s="33">
        <v>0</v>
      </c>
      <c r="Z382" s="33">
        <v>0.13219669592152813</v>
      </c>
      <c r="AA382" s="33">
        <v>0</v>
      </c>
      <c r="AB382" s="33">
        <v>0</v>
      </c>
      <c r="AC382" s="33">
        <v>0</v>
      </c>
      <c r="AD382" s="33">
        <v>0</v>
      </c>
      <c r="AE382" s="33">
        <v>0</v>
      </c>
      <c r="AF382" s="33">
        <v>0</v>
      </c>
      <c r="AG382" s="33">
        <v>0.14444444444444443</v>
      </c>
      <c r="AH382" t="s">
        <v>460</v>
      </c>
      <c r="AI382" s="34">
        <v>5</v>
      </c>
    </row>
    <row r="383" spans="1:35" x14ac:dyDescent="0.25">
      <c r="A383" t="s">
        <v>2364</v>
      </c>
      <c r="B383" t="s">
        <v>998</v>
      </c>
      <c r="C383" t="s">
        <v>2038</v>
      </c>
      <c r="D383" t="s">
        <v>2293</v>
      </c>
      <c r="E383" s="33">
        <v>112.42222222222222</v>
      </c>
      <c r="F383" s="33">
        <v>5.6888888888888891</v>
      </c>
      <c r="G383" s="33">
        <v>0.36666666666666664</v>
      </c>
      <c r="H383" s="33">
        <v>1.0222222222222221</v>
      </c>
      <c r="I383" s="33">
        <v>5.6333333333333337</v>
      </c>
      <c r="J383" s="33">
        <v>0</v>
      </c>
      <c r="K383" s="33">
        <v>0</v>
      </c>
      <c r="L383" s="33">
        <v>9.7101111111111127</v>
      </c>
      <c r="M383" s="33">
        <v>4.8</v>
      </c>
      <c r="N383" s="33">
        <v>0</v>
      </c>
      <c r="O383" s="33">
        <v>4.2696185016801738E-2</v>
      </c>
      <c r="P383" s="33">
        <v>4.7972222222222225</v>
      </c>
      <c r="Q383" s="33">
        <v>10.283333333333333</v>
      </c>
      <c r="R383" s="33">
        <v>0.13414212294919944</v>
      </c>
      <c r="S383" s="33">
        <v>6.4317777777777776</v>
      </c>
      <c r="T383" s="33">
        <v>11.036444444444443</v>
      </c>
      <c r="U383" s="33">
        <v>0</v>
      </c>
      <c r="V383" s="33">
        <v>0.15538050998220992</v>
      </c>
      <c r="W383" s="33">
        <v>6.8502222222222233</v>
      </c>
      <c r="X383" s="33">
        <v>15.544777777777778</v>
      </c>
      <c r="Y383" s="33">
        <v>0</v>
      </c>
      <c r="Z383" s="33">
        <v>0.19920438821901565</v>
      </c>
      <c r="AA383" s="33">
        <v>0</v>
      </c>
      <c r="AB383" s="33">
        <v>0</v>
      </c>
      <c r="AC383" s="33">
        <v>0</v>
      </c>
      <c r="AD383" s="33">
        <v>0</v>
      </c>
      <c r="AE383" s="33">
        <v>0</v>
      </c>
      <c r="AF383" s="33">
        <v>0</v>
      </c>
      <c r="AG383" s="33">
        <v>0</v>
      </c>
      <c r="AH383" t="s">
        <v>42</v>
      </c>
      <c r="AI383" s="34">
        <v>5</v>
      </c>
    </row>
    <row r="384" spans="1:35" x14ac:dyDescent="0.25">
      <c r="A384" t="s">
        <v>2364</v>
      </c>
      <c r="B384" t="s">
        <v>1521</v>
      </c>
      <c r="C384" t="s">
        <v>1959</v>
      </c>
      <c r="D384" t="s">
        <v>2303</v>
      </c>
      <c r="E384" s="33">
        <v>38.777777777777779</v>
      </c>
      <c r="F384" s="33">
        <v>5.6888888888888891</v>
      </c>
      <c r="G384" s="33">
        <v>0.1</v>
      </c>
      <c r="H384" s="33">
        <v>0</v>
      </c>
      <c r="I384" s="33">
        <v>0.7</v>
      </c>
      <c r="J384" s="33">
        <v>0</v>
      </c>
      <c r="K384" s="33">
        <v>0.33333333333333331</v>
      </c>
      <c r="L384" s="33">
        <v>0</v>
      </c>
      <c r="M384" s="33">
        <v>0</v>
      </c>
      <c r="N384" s="33">
        <v>0</v>
      </c>
      <c r="O384" s="33">
        <v>0</v>
      </c>
      <c r="P384" s="33">
        <v>0</v>
      </c>
      <c r="Q384" s="33">
        <v>5.0388888888888888</v>
      </c>
      <c r="R384" s="33">
        <v>0.12994269340974213</v>
      </c>
      <c r="S384" s="33">
        <v>0.93611111111111112</v>
      </c>
      <c r="T384" s="33">
        <v>4.2555555555555555</v>
      </c>
      <c r="U384" s="33">
        <v>0</v>
      </c>
      <c r="V384" s="33">
        <v>0.13388252148997135</v>
      </c>
      <c r="W384" s="33">
        <v>0.63888888888888884</v>
      </c>
      <c r="X384" s="33">
        <v>2.4027777777777777</v>
      </c>
      <c r="Y384" s="33">
        <v>0</v>
      </c>
      <c r="Z384" s="33">
        <v>7.8438395415472775E-2</v>
      </c>
      <c r="AA384" s="33">
        <v>0</v>
      </c>
      <c r="AB384" s="33">
        <v>0</v>
      </c>
      <c r="AC384" s="33">
        <v>0</v>
      </c>
      <c r="AD384" s="33">
        <v>0</v>
      </c>
      <c r="AE384" s="33">
        <v>0</v>
      </c>
      <c r="AF384" s="33">
        <v>0</v>
      </c>
      <c r="AG384" s="33">
        <v>0.53333333333333333</v>
      </c>
      <c r="AH384" t="s">
        <v>576</v>
      </c>
      <c r="AI384" s="34">
        <v>5</v>
      </c>
    </row>
    <row r="385" spans="1:35" x14ac:dyDescent="0.25">
      <c r="A385" t="s">
        <v>2364</v>
      </c>
      <c r="B385" t="s">
        <v>1034</v>
      </c>
      <c r="C385" t="s">
        <v>1936</v>
      </c>
      <c r="D385" t="s">
        <v>2278</v>
      </c>
      <c r="E385" s="33">
        <v>56.5</v>
      </c>
      <c r="F385" s="33">
        <v>5.6888888888888891</v>
      </c>
      <c r="G385" s="33">
        <v>0</v>
      </c>
      <c r="H385" s="33">
        <v>0</v>
      </c>
      <c r="I385" s="33">
        <v>0</v>
      </c>
      <c r="J385" s="33">
        <v>0</v>
      </c>
      <c r="K385" s="33">
        <v>0</v>
      </c>
      <c r="L385" s="33">
        <v>1.5805555555555555</v>
      </c>
      <c r="M385" s="33">
        <v>0</v>
      </c>
      <c r="N385" s="33">
        <v>3.5555555555555554</v>
      </c>
      <c r="O385" s="33">
        <v>6.2930186823992124E-2</v>
      </c>
      <c r="P385" s="33">
        <v>5.6861111111111109</v>
      </c>
      <c r="Q385" s="33">
        <v>4.3472222222222223</v>
      </c>
      <c r="R385" s="33">
        <v>0.17758112094395281</v>
      </c>
      <c r="S385" s="33">
        <v>5.6888888888888891</v>
      </c>
      <c r="T385" s="33">
        <v>10.622222222222222</v>
      </c>
      <c r="U385" s="33">
        <v>0</v>
      </c>
      <c r="V385" s="33">
        <v>0.28869223205506389</v>
      </c>
      <c r="W385" s="33">
        <v>2.1027777777777779</v>
      </c>
      <c r="X385" s="33">
        <v>4.291666666666667</v>
      </c>
      <c r="Y385" s="33">
        <v>0</v>
      </c>
      <c r="Z385" s="33">
        <v>0.11317600786627335</v>
      </c>
      <c r="AA385" s="33">
        <v>0</v>
      </c>
      <c r="AB385" s="33">
        <v>0</v>
      </c>
      <c r="AC385" s="33">
        <v>0</v>
      </c>
      <c r="AD385" s="33">
        <v>0</v>
      </c>
      <c r="AE385" s="33">
        <v>0</v>
      </c>
      <c r="AF385" s="33">
        <v>0</v>
      </c>
      <c r="AG385" s="33">
        <v>0</v>
      </c>
      <c r="AH385" t="s">
        <v>78</v>
      </c>
      <c r="AI385" s="34">
        <v>5</v>
      </c>
    </row>
    <row r="386" spans="1:35" x14ac:dyDescent="0.25">
      <c r="A386" t="s">
        <v>2364</v>
      </c>
      <c r="B386" t="s">
        <v>1736</v>
      </c>
      <c r="C386" t="s">
        <v>2221</v>
      </c>
      <c r="D386" t="s">
        <v>2300</v>
      </c>
      <c r="E386" s="33">
        <v>48.977777777777774</v>
      </c>
      <c r="F386" s="33">
        <v>0</v>
      </c>
      <c r="G386" s="33">
        <v>0</v>
      </c>
      <c r="H386" s="33">
        <v>0</v>
      </c>
      <c r="I386" s="33">
        <v>0</v>
      </c>
      <c r="J386" s="33">
        <v>0</v>
      </c>
      <c r="K386" s="33">
        <v>0</v>
      </c>
      <c r="L386" s="33">
        <v>1.5978888888888889</v>
      </c>
      <c r="M386" s="33">
        <v>0</v>
      </c>
      <c r="N386" s="33">
        <v>0</v>
      </c>
      <c r="O386" s="33">
        <v>0</v>
      </c>
      <c r="P386" s="33">
        <v>0</v>
      </c>
      <c r="Q386" s="33">
        <v>2.6472222222222221</v>
      </c>
      <c r="R386" s="33">
        <v>5.4049455535390201E-2</v>
      </c>
      <c r="S386" s="33">
        <v>2.4583333333333335</v>
      </c>
      <c r="T386" s="33">
        <v>4.291333333333335</v>
      </c>
      <c r="U386" s="33">
        <v>0</v>
      </c>
      <c r="V386" s="33">
        <v>0.13781079854809442</v>
      </c>
      <c r="W386" s="33">
        <v>4.1537777777777789</v>
      </c>
      <c r="X386" s="33">
        <v>4.6355555555555563</v>
      </c>
      <c r="Y386" s="33">
        <v>0</v>
      </c>
      <c r="Z386" s="33">
        <v>0.17945553539019968</v>
      </c>
      <c r="AA386" s="33">
        <v>0</v>
      </c>
      <c r="AB386" s="33">
        <v>0</v>
      </c>
      <c r="AC386" s="33">
        <v>0</v>
      </c>
      <c r="AD386" s="33">
        <v>0</v>
      </c>
      <c r="AE386" s="33">
        <v>0</v>
      </c>
      <c r="AF386" s="33">
        <v>0</v>
      </c>
      <c r="AG386" s="33">
        <v>0</v>
      </c>
      <c r="AH386" t="s">
        <v>794</v>
      </c>
      <c r="AI386" s="34">
        <v>5</v>
      </c>
    </row>
    <row r="387" spans="1:35" x14ac:dyDescent="0.25">
      <c r="A387" t="s">
        <v>2364</v>
      </c>
      <c r="B387" t="s">
        <v>1530</v>
      </c>
      <c r="C387" t="s">
        <v>1939</v>
      </c>
      <c r="D387" t="s">
        <v>2293</v>
      </c>
      <c r="E387" s="33">
        <v>13.866666666666667</v>
      </c>
      <c r="F387" s="33">
        <v>2.5777777777777779</v>
      </c>
      <c r="G387" s="33">
        <v>0.26666666666666666</v>
      </c>
      <c r="H387" s="33">
        <v>0</v>
      </c>
      <c r="I387" s="33">
        <v>4.0666666666666664</v>
      </c>
      <c r="J387" s="33">
        <v>0</v>
      </c>
      <c r="K387" s="33">
        <v>0</v>
      </c>
      <c r="L387" s="33">
        <v>0.88888888888888884</v>
      </c>
      <c r="M387" s="33">
        <v>10.101111111111111</v>
      </c>
      <c r="N387" s="33">
        <v>0</v>
      </c>
      <c r="O387" s="33">
        <v>0.72844551282051273</v>
      </c>
      <c r="P387" s="33">
        <v>5.2544444444444443</v>
      </c>
      <c r="Q387" s="33">
        <v>0</v>
      </c>
      <c r="R387" s="33">
        <v>0.37892628205128204</v>
      </c>
      <c r="S387" s="33">
        <v>15.072222222222218</v>
      </c>
      <c r="T387" s="33">
        <v>5.3644444444444455</v>
      </c>
      <c r="U387" s="33">
        <v>0</v>
      </c>
      <c r="V387" s="33">
        <v>1.4737980769230767</v>
      </c>
      <c r="W387" s="33">
        <v>11.559666666666665</v>
      </c>
      <c r="X387" s="33">
        <v>6.41</v>
      </c>
      <c r="Y387" s="33">
        <v>4.8</v>
      </c>
      <c r="Z387" s="33">
        <v>1.6420432692307692</v>
      </c>
      <c r="AA387" s="33">
        <v>0</v>
      </c>
      <c r="AB387" s="33">
        <v>0</v>
      </c>
      <c r="AC387" s="33">
        <v>0</v>
      </c>
      <c r="AD387" s="33">
        <v>0</v>
      </c>
      <c r="AE387" s="33">
        <v>0</v>
      </c>
      <c r="AF387" s="33">
        <v>0</v>
      </c>
      <c r="AG387" s="33">
        <v>0</v>
      </c>
      <c r="AH387" t="s">
        <v>585</v>
      </c>
      <c r="AI387" s="34">
        <v>5</v>
      </c>
    </row>
    <row r="388" spans="1:35" x14ac:dyDescent="0.25">
      <c r="A388" t="s">
        <v>2364</v>
      </c>
      <c r="B388" t="s">
        <v>1035</v>
      </c>
      <c r="C388" t="s">
        <v>2051</v>
      </c>
      <c r="D388" t="s">
        <v>2278</v>
      </c>
      <c r="E388" s="33">
        <v>99.211111111111109</v>
      </c>
      <c r="F388" s="33">
        <v>4.9777777777777779</v>
      </c>
      <c r="G388" s="33">
        <v>0.66666666666666663</v>
      </c>
      <c r="H388" s="33">
        <v>0.53333333333333333</v>
      </c>
      <c r="I388" s="33">
        <v>3.1111111111111112</v>
      </c>
      <c r="J388" s="33">
        <v>0</v>
      </c>
      <c r="K388" s="33">
        <v>0</v>
      </c>
      <c r="L388" s="33">
        <v>3.2840000000000007</v>
      </c>
      <c r="M388" s="33">
        <v>8.8888888888888892E-2</v>
      </c>
      <c r="N388" s="33">
        <v>0</v>
      </c>
      <c r="O388" s="33">
        <v>8.9595699406428493E-4</v>
      </c>
      <c r="P388" s="33">
        <v>5.333333333333333</v>
      </c>
      <c r="Q388" s="33">
        <v>15.45</v>
      </c>
      <c r="R388" s="33">
        <v>0.20948594467465562</v>
      </c>
      <c r="S388" s="33">
        <v>2.5772222222222223</v>
      </c>
      <c r="T388" s="33">
        <v>7.5357777777777777</v>
      </c>
      <c r="U388" s="33">
        <v>0</v>
      </c>
      <c r="V388" s="33">
        <v>0.10193414716093627</v>
      </c>
      <c r="W388" s="33">
        <v>3.1396666666666664</v>
      </c>
      <c r="X388" s="33">
        <v>9.0316666666666663</v>
      </c>
      <c r="Y388" s="33">
        <v>0</v>
      </c>
      <c r="Z388" s="33">
        <v>0.12268115130473738</v>
      </c>
      <c r="AA388" s="33">
        <v>0</v>
      </c>
      <c r="AB388" s="33">
        <v>0</v>
      </c>
      <c r="AC388" s="33">
        <v>0</v>
      </c>
      <c r="AD388" s="33">
        <v>0</v>
      </c>
      <c r="AE388" s="33">
        <v>0</v>
      </c>
      <c r="AF388" s="33">
        <v>0</v>
      </c>
      <c r="AG388" s="33">
        <v>0</v>
      </c>
      <c r="AH388" t="s">
        <v>79</v>
      </c>
      <c r="AI388" s="34">
        <v>5</v>
      </c>
    </row>
    <row r="389" spans="1:35" x14ac:dyDescent="0.25">
      <c r="A389" t="s">
        <v>2364</v>
      </c>
      <c r="B389" t="s">
        <v>1206</v>
      </c>
      <c r="C389" t="s">
        <v>2105</v>
      </c>
      <c r="D389" t="s">
        <v>2249</v>
      </c>
      <c r="E389" s="33">
        <v>101.1</v>
      </c>
      <c r="F389" s="33">
        <v>25.533333333333335</v>
      </c>
      <c r="G389" s="33">
        <v>1.1111111111111112</v>
      </c>
      <c r="H389" s="33">
        <v>0.16666666666666666</v>
      </c>
      <c r="I389" s="33">
        <v>49.6</v>
      </c>
      <c r="J389" s="33">
        <v>0</v>
      </c>
      <c r="K389" s="33">
        <v>0</v>
      </c>
      <c r="L389" s="33">
        <v>3.5222222222222224E-2</v>
      </c>
      <c r="M389" s="33">
        <v>5.6444444444444448</v>
      </c>
      <c r="N389" s="33">
        <v>4.4344444444444449</v>
      </c>
      <c r="O389" s="33">
        <v>9.9692273876250154E-2</v>
      </c>
      <c r="P389" s="33">
        <v>5.6418888888888894</v>
      </c>
      <c r="Q389" s="33">
        <v>5.7001111111111111</v>
      </c>
      <c r="R389" s="33">
        <v>0.11218595450049457</v>
      </c>
      <c r="S389" s="33">
        <v>1.4870000000000001</v>
      </c>
      <c r="T389" s="33">
        <v>10.322888888888892</v>
      </c>
      <c r="U389" s="33">
        <v>0</v>
      </c>
      <c r="V389" s="33">
        <v>0.11681393559731842</v>
      </c>
      <c r="W389" s="33">
        <v>4.4087777777777797</v>
      </c>
      <c r="X389" s="33">
        <v>5.7943333333333324</v>
      </c>
      <c r="Y389" s="33">
        <v>0</v>
      </c>
      <c r="Z389" s="33">
        <v>0.10092098032750854</v>
      </c>
      <c r="AA389" s="33">
        <v>0</v>
      </c>
      <c r="AB389" s="33">
        <v>0</v>
      </c>
      <c r="AC389" s="33">
        <v>0</v>
      </c>
      <c r="AD389" s="33">
        <v>10.973000000000003</v>
      </c>
      <c r="AE389" s="33">
        <v>0</v>
      </c>
      <c r="AF389" s="33">
        <v>0</v>
      </c>
      <c r="AG389" s="33">
        <v>0</v>
      </c>
      <c r="AH389" t="s">
        <v>254</v>
      </c>
      <c r="AI389" s="34">
        <v>5</v>
      </c>
    </row>
    <row r="390" spans="1:35" x14ac:dyDescent="0.25">
      <c r="A390" t="s">
        <v>2364</v>
      </c>
      <c r="B390" t="s">
        <v>1588</v>
      </c>
      <c r="C390" t="s">
        <v>2158</v>
      </c>
      <c r="D390" t="s">
        <v>2279</v>
      </c>
      <c r="E390" s="33">
        <v>56.577777777777776</v>
      </c>
      <c r="F390" s="33">
        <v>4.6222222222222218</v>
      </c>
      <c r="G390" s="33">
        <v>3.3333333333333333E-2</v>
      </c>
      <c r="H390" s="33">
        <v>0.26666666666666666</v>
      </c>
      <c r="I390" s="33">
        <v>0.84444444444444444</v>
      </c>
      <c r="J390" s="33">
        <v>0.57777777777777772</v>
      </c>
      <c r="K390" s="33">
        <v>0</v>
      </c>
      <c r="L390" s="33">
        <v>1.3957777777777776</v>
      </c>
      <c r="M390" s="33">
        <v>0</v>
      </c>
      <c r="N390" s="33">
        <v>0</v>
      </c>
      <c r="O390" s="33">
        <v>0</v>
      </c>
      <c r="P390" s="33">
        <v>0</v>
      </c>
      <c r="Q390" s="33">
        <v>10.194444444444445</v>
      </c>
      <c r="R390" s="33">
        <v>0.18018460329929301</v>
      </c>
      <c r="S390" s="33">
        <v>0.9099999999999997</v>
      </c>
      <c r="T390" s="33">
        <v>4.554444444444445</v>
      </c>
      <c r="U390" s="33">
        <v>0</v>
      </c>
      <c r="V390" s="33">
        <v>9.6582875098193244E-2</v>
      </c>
      <c r="W390" s="33">
        <v>0.66600000000000004</v>
      </c>
      <c r="X390" s="33">
        <v>9.6825555555555596</v>
      </c>
      <c r="Y390" s="33">
        <v>0</v>
      </c>
      <c r="Z390" s="33">
        <v>0.18290848389630801</v>
      </c>
      <c r="AA390" s="33">
        <v>0</v>
      </c>
      <c r="AB390" s="33">
        <v>0</v>
      </c>
      <c r="AC390" s="33">
        <v>0</v>
      </c>
      <c r="AD390" s="33">
        <v>0</v>
      </c>
      <c r="AE390" s="33">
        <v>0</v>
      </c>
      <c r="AF390" s="33">
        <v>0</v>
      </c>
      <c r="AG390" s="33">
        <v>0</v>
      </c>
      <c r="AH390" t="s">
        <v>644</v>
      </c>
      <c r="AI390" s="34">
        <v>5</v>
      </c>
    </row>
    <row r="391" spans="1:35" x14ac:dyDescent="0.25">
      <c r="A391" t="s">
        <v>2364</v>
      </c>
      <c r="B391" t="s">
        <v>1743</v>
      </c>
      <c r="C391" t="s">
        <v>1881</v>
      </c>
      <c r="D391" t="s">
        <v>2251</v>
      </c>
      <c r="E391" s="33">
        <v>44.922222222222224</v>
      </c>
      <c r="F391" s="33">
        <v>2.5666666666666669</v>
      </c>
      <c r="G391" s="33">
        <v>0.1</v>
      </c>
      <c r="H391" s="33">
        <v>0.31944444444444442</v>
      </c>
      <c r="I391" s="33">
        <v>0</v>
      </c>
      <c r="J391" s="33">
        <v>0</v>
      </c>
      <c r="K391" s="33">
        <v>6.6666666666666666E-2</v>
      </c>
      <c r="L391" s="33">
        <v>0.35</v>
      </c>
      <c r="M391" s="33">
        <v>0</v>
      </c>
      <c r="N391" s="33">
        <v>0.55277777777777781</v>
      </c>
      <c r="O391" s="33">
        <v>1.2305218896858769E-2</v>
      </c>
      <c r="P391" s="33">
        <v>3.2777777777777777</v>
      </c>
      <c r="Q391" s="33">
        <v>0.92222222222222228</v>
      </c>
      <c r="R391" s="33">
        <v>9.3494929507791244E-2</v>
      </c>
      <c r="S391" s="33">
        <v>2.9611111111111112</v>
      </c>
      <c r="T391" s="33">
        <v>0.32500000000000001</v>
      </c>
      <c r="U391" s="33">
        <v>0</v>
      </c>
      <c r="V391" s="33">
        <v>7.3151125401929265E-2</v>
      </c>
      <c r="W391" s="33">
        <v>1.6444444444444444</v>
      </c>
      <c r="X391" s="33">
        <v>1.0194444444444444</v>
      </c>
      <c r="Y391" s="33">
        <v>0</v>
      </c>
      <c r="Z391" s="33">
        <v>5.9300024734108329E-2</v>
      </c>
      <c r="AA391" s="33">
        <v>0</v>
      </c>
      <c r="AB391" s="33">
        <v>0</v>
      </c>
      <c r="AC391" s="33">
        <v>0</v>
      </c>
      <c r="AD391" s="33">
        <v>0</v>
      </c>
      <c r="AE391" s="33">
        <v>0</v>
      </c>
      <c r="AF391" s="33">
        <v>0</v>
      </c>
      <c r="AG391" s="33">
        <v>0.16666666666666666</v>
      </c>
      <c r="AH391" t="s">
        <v>802</v>
      </c>
      <c r="AI391" s="34">
        <v>5</v>
      </c>
    </row>
    <row r="392" spans="1:35" x14ac:dyDescent="0.25">
      <c r="A392" t="s">
        <v>2364</v>
      </c>
      <c r="B392" t="s">
        <v>1495</v>
      </c>
      <c r="C392" t="s">
        <v>1927</v>
      </c>
      <c r="D392" t="s">
        <v>2248</v>
      </c>
      <c r="E392" s="33">
        <v>62.233333333333334</v>
      </c>
      <c r="F392" s="33">
        <v>5.2444444444444445</v>
      </c>
      <c r="G392" s="33">
        <v>0</v>
      </c>
      <c r="H392" s="33">
        <v>0</v>
      </c>
      <c r="I392" s="33">
        <v>0</v>
      </c>
      <c r="J392" s="33">
        <v>0</v>
      </c>
      <c r="K392" s="33">
        <v>0</v>
      </c>
      <c r="L392" s="33">
        <v>4.1651111111111119</v>
      </c>
      <c r="M392" s="33">
        <v>0</v>
      </c>
      <c r="N392" s="33">
        <v>5.1555555555555559</v>
      </c>
      <c r="O392" s="33">
        <v>8.2842349580432073E-2</v>
      </c>
      <c r="P392" s="33">
        <v>5.0888888888888886</v>
      </c>
      <c r="Q392" s="33">
        <v>5.6157777777777778</v>
      </c>
      <c r="R392" s="33">
        <v>0.17200856989823246</v>
      </c>
      <c r="S392" s="33">
        <v>2.3758888888888894</v>
      </c>
      <c r="T392" s="33">
        <v>3.1645555555555562</v>
      </c>
      <c r="U392" s="33">
        <v>0</v>
      </c>
      <c r="V392" s="33">
        <v>8.9026959471522962E-2</v>
      </c>
      <c r="W392" s="33">
        <v>1.4627777777777782</v>
      </c>
      <c r="X392" s="33">
        <v>9.959555555555557</v>
      </c>
      <c r="Y392" s="33">
        <v>0</v>
      </c>
      <c r="Z392" s="33">
        <v>0.18354043920728444</v>
      </c>
      <c r="AA392" s="33">
        <v>0</v>
      </c>
      <c r="AB392" s="33">
        <v>0</v>
      </c>
      <c r="AC392" s="33">
        <v>0</v>
      </c>
      <c r="AD392" s="33">
        <v>0</v>
      </c>
      <c r="AE392" s="33">
        <v>0</v>
      </c>
      <c r="AF392" s="33">
        <v>0</v>
      </c>
      <c r="AG392" s="33">
        <v>0</v>
      </c>
      <c r="AH392" t="s">
        <v>550</v>
      </c>
      <c r="AI392" s="34">
        <v>5</v>
      </c>
    </row>
    <row r="393" spans="1:35" x14ac:dyDescent="0.25">
      <c r="A393" t="s">
        <v>2364</v>
      </c>
      <c r="B393" t="s">
        <v>1233</v>
      </c>
      <c r="C393" t="s">
        <v>2027</v>
      </c>
      <c r="D393" t="s">
        <v>2258</v>
      </c>
      <c r="E393" s="33">
        <v>70.766666666666666</v>
      </c>
      <c r="F393" s="33">
        <v>1.6</v>
      </c>
      <c r="G393" s="33">
        <v>0</v>
      </c>
      <c r="H393" s="33">
        <v>0</v>
      </c>
      <c r="I393" s="33">
        <v>0</v>
      </c>
      <c r="J393" s="33">
        <v>0</v>
      </c>
      <c r="K393" s="33">
        <v>0</v>
      </c>
      <c r="L393" s="33">
        <v>0</v>
      </c>
      <c r="M393" s="33">
        <v>0</v>
      </c>
      <c r="N393" s="33">
        <v>0</v>
      </c>
      <c r="O393" s="33">
        <v>0</v>
      </c>
      <c r="P393" s="33">
        <v>0</v>
      </c>
      <c r="Q393" s="33">
        <v>10.03877777777778</v>
      </c>
      <c r="R393" s="33">
        <v>0.14185743444810806</v>
      </c>
      <c r="S393" s="33">
        <v>0</v>
      </c>
      <c r="T393" s="33">
        <v>0</v>
      </c>
      <c r="U393" s="33">
        <v>0</v>
      </c>
      <c r="V393" s="33">
        <v>0</v>
      </c>
      <c r="W393" s="33">
        <v>0</v>
      </c>
      <c r="X393" s="33">
        <v>0</v>
      </c>
      <c r="Y393" s="33">
        <v>0</v>
      </c>
      <c r="Z393" s="33">
        <v>0</v>
      </c>
      <c r="AA393" s="33">
        <v>0</v>
      </c>
      <c r="AB393" s="33">
        <v>0</v>
      </c>
      <c r="AC393" s="33">
        <v>0</v>
      </c>
      <c r="AD393" s="33">
        <v>0</v>
      </c>
      <c r="AE393" s="33">
        <v>0</v>
      </c>
      <c r="AF393" s="33">
        <v>0</v>
      </c>
      <c r="AG393" s="33">
        <v>0</v>
      </c>
      <c r="AH393" t="s">
        <v>282</v>
      </c>
      <c r="AI393" s="34">
        <v>5</v>
      </c>
    </row>
    <row r="394" spans="1:35" x14ac:dyDescent="0.25">
      <c r="A394" t="s">
        <v>2364</v>
      </c>
      <c r="B394" t="s">
        <v>1648</v>
      </c>
      <c r="C394" t="s">
        <v>2025</v>
      </c>
      <c r="D394" t="s">
        <v>2269</v>
      </c>
      <c r="E394" s="33">
        <v>82.733333333333334</v>
      </c>
      <c r="F394" s="33">
        <v>5.333333333333333</v>
      </c>
      <c r="G394" s="33">
        <v>0.1</v>
      </c>
      <c r="H394" s="33">
        <v>0.31111111111111112</v>
      </c>
      <c r="I394" s="33">
        <v>3.2888888888888888</v>
      </c>
      <c r="J394" s="33">
        <v>0</v>
      </c>
      <c r="K394" s="33">
        <v>0</v>
      </c>
      <c r="L394" s="33">
        <v>4.2277777777777779</v>
      </c>
      <c r="M394" s="33">
        <v>5.1166666666666663</v>
      </c>
      <c r="N394" s="33">
        <v>0</v>
      </c>
      <c r="O394" s="33">
        <v>6.1845286059629329E-2</v>
      </c>
      <c r="P394" s="33">
        <v>4.0888888888888886</v>
      </c>
      <c r="Q394" s="33">
        <v>0</v>
      </c>
      <c r="R394" s="33">
        <v>4.9422508729519199E-2</v>
      </c>
      <c r="S394" s="33">
        <v>1.4694444444444446</v>
      </c>
      <c r="T394" s="33">
        <v>0</v>
      </c>
      <c r="U394" s="33">
        <v>7.6888888888888891</v>
      </c>
      <c r="V394" s="33">
        <v>0.11069701853344077</v>
      </c>
      <c r="W394" s="33">
        <v>1.075</v>
      </c>
      <c r="X394" s="33">
        <v>0</v>
      </c>
      <c r="Y394" s="33">
        <v>9.8111111111111118</v>
      </c>
      <c r="Z394" s="33">
        <v>0.13158071447757186</v>
      </c>
      <c r="AA394" s="33">
        <v>0</v>
      </c>
      <c r="AB394" s="33">
        <v>0</v>
      </c>
      <c r="AC394" s="33">
        <v>0</v>
      </c>
      <c r="AD394" s="33">
        <v>0</v>
      </c>
      <c r="AE394" s="33">
        <v>0</v>
      </c>
      <c r="AF394" s="33">
        <v>0</v>
      </c>
      <c r="AG394" s="33">
        <v>0</v>
      </c>
      <c r="AH394" t="s">
        <v>706</v>
      </c>
      <c r="AI394" s="34">
        <v>5</v>
      </c>
    </row>
    <row r="395" spans="1:35" x14ac:dyDescent="0.25">
      <c r="A395" t="s">
        <v>2364</v>
      </c>
      <c r="B395" t="s">
        <v>970</v>
      </c>
      <c r="C395" t="s">
        <v>2025</v>
      </c>
      <c r="D395" t="s">
        <v>2269</v>
      </c>
      <c r="E395" s="33">
        <v>77.466666666666669</v>
      </c>
      <c r="F395" s="33">
        <v>6.4</v>
      </c>
      <c r="G395" s="33">
        <v>1.1555555555555554</v>
      </c>
      <c r="H395" s="33">
        <v>0.43333333333333335</v>
      </c>
      <c r="I395" s="33">
        <v>1.1555555555555554</v>
      </c>
      <c r="J395" s="33">
        <v>0</v>
      </c>
      <c r="K395" s="33">
        <v>1.5888888888888888</v>
      </c>
      <c r="L395" s="33">
        <v>4.95</v>
      </c>
      <c r="M395" s="33">
        <v>5.4222222222222225</v>
      </c>
      <c r="N395" s="33">
        <v>0</v>
      </c>
      <c r="O395" s="33">
        <v>6.9994262765347107E-2</v>
      </c>
      <c r="P395" s="33">
        <v>7.2805555555555559</v>
      </c>
      <c r="Q395" s="33">
        <v>9.8527777777777779</v>
      </c>
      <c r="R395" s="33">
        <v>0.22117039586919104</v>
      </c>
      <c r="S395" s="33">
        <v>1.5666666666666667</v>
      </c>
      <c r="T395" s="33">
        <v>11.133333333333333</v>
      </c>
      <c r="U395" s="33">
        <v>0</v>
      </c>
      <c r="V395" s="33">
        <v>0.16394148020654042</v>
      </c>
      <c r="W395" s="33">
        <v>1.293333333333333</v>
      </c>
      <c r="X395" s="33">
        <v>8.1999999999999993</v>
      </c>
      <c r="Y395" s="33">
        <v>0</v>
      </c>
      <c r="Z395" s="33">
        <v>0.12254733218588638</v>
      </c>
      <c r="AA395" s="33">
        <v>0</v>
      </c>
      <c r="AB395" s="33">
        <v>0</v>
      </c>
      <c r="AC395" s="33">
        <v>0</v>
      </c>
      <c r="AD395" s="33">
        <v>0</v>
      </c>
      <c r="AE395" s="33">
        <v>0</v>
      </c>
      <c r="AF395" s="33">
        <v>0</v>
      </c>
      <c r="AG395" s="33">
        <v>0</v>
      </c>
      <c r="AH395" t="s">
        <v>14</v>
      </c>
      <c r="AI395" s="34">
        <v>5</v>
      </c>
    </row>
    <row r="396" spans="1:35" x14ac:dyDescent="0.25">
      <c r="A396" t="s">
        <v>2364</v>
      </c>
      <c r="B396" t="s">
        <v>1873</v>
      </c>
      <c r="C396" t="s">
        <v>1893</v>
      </c>
      <c r="D396" t="s">
        <v>2269</v>
      </c>
      <c r="E396" s="33">
        <v>29.288888888888888</v>
      </c>
      <c r="F396" s="33">
        <v>33.244444444444447</v>
      </c>
      <c r="G396" s="33">
        <v>0</v>
      </c>
      <c r="H396" s="33">
        <v>0.11455555555555556</v>
      </c>
      <c r="I396" s="33">
        <v>0</v>
      </c>
      <c r="J396" s="33">
        <v>0</v>
      </c>
      <c r="K396" s="33">
        <v>0</v>
      </c>
      <c r="L396" s="33">
        <v>0</v>
      </c>
      <c r="M396" s="33">
        <v>5.8079999999999989</v>
      </c>
      <c r="N396" s="33">
        <v>0</v>
      </c>
      <c r="O396" s="33">
        <v>0.19830045523520481</v>
      </c>
      <c r="P396" s="33">
        <v>5.3207777777777778</v>
      </c>
      <c r="Q396" s="33">
        <v>16.847222222222221</v>
      </c>
      <c r="R396" s="33">
        <v>0.75687405159332322</v>
      </c>
      <c r="S396" s="33">
        <v>0</v>
      </c>
      <c r="T396" s="33">
        <v>0</v>
      </c>
      <c r="U396" s="33">
        <v>0</v>
      </c>
      <c r="V396" s="33">
        <v>0</v>
      </c>
      <c r="W396" s="33">
        <v>0</v>
      </c>
      <c r="X396" s="33">
        <v>0</v>
      </c>
      <c r="Y396" s="33">
        <v>0</v>
      </c>
      <c r="Z396" s="33">
        <v>0</v>
      </c>
      <c r="AA396" s="33">
        <v>0</v>
      </c>
      <c r="AB396" s="33">
        <v>0</v>
      </c>
      <c r="AC396" s="33">
        <v>0</v>
      </c>
      <c r="AD396" s="33">
        <v>66.352888888888927</v>
      </c>
      <c r="AE396" s="33">
        <v>0</v>
      </c>
      <c r="AF396" s="33">
        <v>0</v>
      </c>
      <c r="AG396" s="33">
        <v>0</v>
      </c>
      <c r="AH396" t="s">
        <v>932</v>
      </c>
      <c r="AI396" s="34">
        <v>5</v>
      </c>
    </row>
    <row r="397" spans="1:35" x14ac:dyDescent="0.25">
      <c r="A397" t="s">
        <v>2364</v>
      </c>
      <c r="B397" t="s">
        <v>1378</v>
      </c>
      <c r="C397" t="s">
        <v>1913</v>
      </c>
      <c r="D397" t="s">
        <v>2253</v>
      </c>
      <c r="E397" s="33">
        <v>56.466666666666669</v>
      </c>
      <c r="F397" s="33">
        <v>5.0666666666666664</v>
      </c>
      <c r="G397" s="33">
        <v>0.21111111111111111</v>
      </c>
      <c r="H397" s="33">
        <v>0.32222222222222224</v>
      </c>
      <c r="I397" s="33">
        <v>0.17777777777777778</v>
      </c>
      <c r="J397" s="33">
        <v>0</v>
      </c>
      <c r="K397" s="33">
        <v>0</v>
      </c>
      <c r="L397" s="33">
        <v>1.7908888888888892</v>
      </c>
      <c r="M397" s="33">
        <v>0</v>
      </c>
      <c r="N397" s="33">
        <v>4.8888888888888893</v>
      </c>
      <c r="O397" s="33">
        <v>8.658008658008659E-2</v>
      </c>
      <c r="P397" s="33">
        <v>5.5111111111111111</v>
      </c>
      <c r="Q397" s="33">
        <v>11.777777777777779</v>
      </c>
      <c r="R397" s="33">
        <v>0.3061786698150335</v>
      </c>
      <c r="S397" s="33">
        <v>1.9215555555555555</v>
      </c>
      <c r="T397" s="33">
        <v>4.0572222222222223</v>
      </c>
      <c r="U397" s="33">
        <v>0</v>
      </c>
      <c r="V397" s="33">
        <v>0.10588154269972451</v>
      </c>
      <c r="W397" s="33">
        <v>1.7324444444444449</v>
      </c>
      <c r="X397" s="33">
        <v>4.732222222222223</v>
      </c>
      <c r="Y397" s="33">
        <v>0</v>
      </c>
      <c r="Z397" s="33">
        <v>0.11448642266824087</v>
      </c>
      <c r="AA397" s="33">
        <v>0</v>
      </c>
      <c r="AB397" s="33">
        <v>0</v>
      </c>
      <c r="AC397" s="33">
        <v>0</v>
      </c>
      <c r="AD397" s="33">
        <v>0</v>
      </c>
      <c r="AE397" s="33">
        <v>0</v>
      </c>
      <c r="AF397" s="33">
        <v>0</v>
      </c>
      <c r="AG397" s="33">
        <v>0.18888888888888888</v>
      </c>
      <c r="AH397" t="s">
        <v>430</v>
      </c>
      <c r="AI397" s="34">
        <v>5</v>
      </c>
    </row>
    <row r="398" spans="1:35" x14ac:dyDescent="0.25">
      <c r="A398" t="s">
        <v>2364</v>
      </c>
      <c r="B398" t="s">
        <v>1343</v>
      </c>
      <c r="C398" t="s">
        <v>2149</v>
      </c>
      <c r="D398" t="s">
        <v>2293</v>
      </c>
      <c r="E398" s="33">
        <v>73.5</v>
      </c>
      <c r="F398" s="33">
        <v>5.6888888888888891</v>
      </c>
      <c r="G398" s="33">
        <v>0.26666666666666666</v>
      </c>
      <c r="H398" s="33">
        <v>0</v>
      </c>
      <c r="I398" s="33">
        <v>4.5444444444444443</v>
      </c>
      <c r="J398" s="33">
        <v>0</v>
      </c>
      <c r="K398" s="33">
        <v>0</v>
      </c>
      <c r="L398" s="33">
        <v>2.3158888888888893</v>
      </c>
      <c r="M398" s="33">
        <v>4.9833333333333334</v>
      </c>
      <c r="N398" s="33">
        <v>0</v>
      </c>
      <c r="O398" s="33">
        <v>6.7800453514739234E-2</v>
      </c>
      <c r="P398" s="33">
        <v>0</v>
      </c>
      <c r="Q398" s="33">
        <v>15.175000000000001</v>
      </c>
      <c r="R398" s="33">
        <v>0.2064625850340136</v>
      </c>
      <c r="S398" s="33">
        <v>2.7528888888888887</v>
      </c>
      <c r="T398" s="33">
        <v>8.4822222222222212</v>
      </c>
      <c r="U398" s="33">
        <v>0</v>
      </c>
      <c r="V398" s="33">
        <v>0.15285865457294026</v>
      </c>
      <c r="W398" s="33">
        <v>6.0764444444444443</v>
      </c>
      <c r="X398" s="33">
        <v>10.462555555555561</v>
      </c>
      <c r="Y398" s="33">
        <v>0</v>
      </c>
      <c r="Z398" s="33">
        <v>0.22502040816326538</v>
      </c>
      <c r="AA398" s="33">
        <v>0</v>
      </c>
      <c r="AB398" s="33">
        <v>0</v>
      </c>
      <c r="AC398" s="33">
        <v>0</v>
      </c>
      <c r="AD398" s="33">
        <v>0</v>
      </c>
      <c r="AE398" s="33">
        <v>0</v>
      </c>
      <c r="AF398" s="33">
        <v>0</v>
      </c>
      <c r="AG398" s="33">
        <v>0</v>
      </c>
      <c r="AH398" t="s">
        <v>394</v>
      </c>
      <c r="AI398" s="34">
        <v>5</v>
      </c>
    </row>
    <row r="399" spans="1:35" x14ac:dyDescent="0.25">
      <c r="A399" t="s">
        <v>2364</v>
      </c>
      <c r="B399" t="s">
        <v>1372</v>
      </c>
      <c r="C399" t="s">
        <v>2137</v>
      </c>
      <c r="D399" t="s">
        <v>2323</v>
      </c>
      <c r="E399" s="33">
        <v>136.95555555555555</v>
      </c>
      <c r="F399" s="33">
        <v>5.6444444444444448</v>
      </c>
      <c r="G399" s="33">
        <v>0</v>
      </c>
      <c r="H399" s="33">
        <v>0.5</v>
      </c>
      <c r="I399" s="33">
        <v>3.9444444444444446</v>
      </c>
      <c r="J399" s="33">
        <v>0</v>
      </c>
      <c r="K399" s="33">
        <v>0</v>
      </c>
      <c r="L399" s="33">
        <v>6.6112222222222234</v>
      </c>
      <c r="M399" s="33">
        <v>0</v>
      </c>
      <c r="N399" s="33">
        <v>10.780555555555555</v>
      </c>
      <c r="O399" s="33">
        <v>7.8715722862242418E-2</v>
      </c>
      <c r="P399" s="33">
        <v>5.1555555555555559</v>
      </c>
      <c r="Q399" s="33">
        <v>8.3055555555555554</v>
      </c>
      <c r="R399" s="33">
        <v>9.8288171345124145E-2</v>
      </c>
      <c r="S399" s="33">
        <v>2.0114444444444444</v>
      </c>
      <c r="T399" s="33">
        <v>11.332888888888892</v>
      </c>
      <c r="U399" s="33">
        <v>0</v>
      </c>
      <c r="V399" s="33">
        <v>9.7435502190491671E-2</v>
      </c>
      <c r="W399" s="33">
        <v>1.9512222222222224</v>
      </c>
      <c r="X399" s="33">
        <v>9.9585555555555576</v>
      </c>
      <c r="Y399" s="33">
        <v>0</v>
      </c>
      <c r="Z399" s="33">
        <v>8.6960895667694327E-2</v>
      </c>
      <c r="AA399" s="33">
        <v>6.6666666666666666E-2</v>
      </c>
      <c r="AB399" s="33">
        <v>0</v>
      </c>
      <c r="AC399" s="33">
        <v>0</v>
      </c>
      <c r="AD399" s="33">
        <v>0</v>
      </c>
      <c r="AE399" s="33">
        <v>24.322222222222223</v>
      </c>
      <c r="AF399" s="33">
        <v>0</v>
      </c>
      <c r="AG399" s="33">
        <v>0.26666666666666666</v>
      </c>
      <c r="AH399" t="s">
        <v>424</v>
      </c>
      <c r="AI399" s="34">
        <v>5</v>
      </c>
    </row>
    <row r="400" spans="1:35" x14ac:dyDescent="0.25">
      <c r="A400" t="s">
        <v>2364</v>
      </c>
      <c r="B400" t="s">
        <v>1328</v>
      </c>
      <c r="C400" t="s">
        <v>2122</v>
      </c>
      <c r="D400" t="s">
        <v>2295</v>
      </c>
      <c r="E400" s="33">
        <v>102.9</v>
      </c>
      <c r="F400" s="33">
        <v>5.333333333333333</v>
      </c>
      <c r="G400" s="33">
        <v>2.8444444444444446</v>
      </c>
      <c r="H400" s="33">
        <v>0.38888888888888878</v>
      </c>
      <c r="I400" s="33">
        <v>0</v>
      </c>
      <c r="J400" s="33">
        <v>0</v>
      </c>
      <c r="K400" s="33">
        <v>5.4222222222222225</v>
      </c>
      <c r="L400" s="33">
        <v>5.2370000000000001</v>
      </c>
      <c r="M400" s="33">
        <v>2.3111111111111109</v>
      </c>
      <c r="N400" s="33">
        <v>7.3103333333333342</v>
      </c>
      <c r="O400" s="33">
        <v>9.3502861462045145E-2</v>
      </c>
      <c r="P400" s="33">
        <v>3.7333333333333334</v>
      </c>
      <c r="Q400" s="33">
        <v>1.6633333333333336</v>
      </c>
      <c r="R400" s="33">
        <v>5.2445740200842236E-2</v>
      </c>
      <c r="S400" s="33">
        <v>13.070999999999998</v>
      </c>
      <c r="T400" s="33">
        <v>7.4868888888888891</v>
      </c>
      <c r="U400" s="33">
        <v>9.6111111111111107</v>
      </c>
      <c r="V400" s="33">
        <v>0.2931875607385811</v>
      </c>
      <c r="W400" s="33">
        <v>7.7149999999999981</v>
      </c>
      <c r="X400" s="33">
        <v>0</v>
      </c>
      <c r="Y400" s="33">
        <v>0</v>
      </c>
      <c r="Z400" s="33">
        <v>7.4975704567541282E-2</v>
      </c>
      <c r="AA400" s="33">
        <v>0</v>
      </c>
      <c r="AB400" s="33">
        <v>0</v>
      </c>
      <c r="AC400" s="33">
        <v>0</v>
      </c>
      <c r="AD400" s="33">
        <v>0</v>
      </c>
      <c r="AE400" s="33">
        <v>0</v>
      </c>
      <c r="AF400" s="33">
        <v>0</v>
      </c>
      <c r="AG400" s="33">
        <v>0</v>
      </c>
      <c r="AH400" t="s">
        <v>378</v>
      </c>
      <c r="AI400" s="34">
        <v>5</v>
      </c>
    </row>
    <row r="401" spans="1:35" x14ac:dyDescent="0.25">
      <c r="A401" t="s">
        <v>2364</v>
      </c>
      <c r="B401" t="s">
        <v>1326</v>
      </c>
      <c r="C401" t="s">
        <v>1975</v>
      </c>
      <c r="D401" t="s">
        <v>2287</v>
      </c>
      <c r="E401" s="33">
        <v>58.633333333333333</v>
      </c>
      <c r="F401" s="33">
        <v>0.8</v>
      </c>
      <c r="G401" s="33">
        <v>0.26666666666666666</v>
      </c>
      <c r="H401" s="33">
        <v>0</v>
      </c>
      <c r="I401" s="33">
        <v>1.0222222222222221</v>
      </c>
      <c r="J401" s="33">
        <v>0</v>
      </c>
      <c r="K401" s="33">
        <v>0</v>
      </c>
      <c r="L401" s="33">
        <v>2.7973333333333334</v>
      </c>
      <c r="M401" s="33">
        <v>1.4722222222222223</v>
      </c>
      <c r="N401" s="33">
        <v>0</v>
      </c>
      <c r="O401" s="33">
        <v>2.5108963426189124E-2</v>
      </c>
      <c r="P401" s="33">
        <v>5.5611111111111109</v>
      </c>
      <c r="Q401" s="33">
        <v>4.3194444444444446</v>
      </c>
      <c r="R401" s="33">
        <v>0.16851430737161269</v>
      </c>
      <c r="S401" s="33">
        <v>1.2826666666666664</v>
      </c>
      <c r="T401" s="33">
        <v>6.2197777777777761</v>
      </c>
      <c r="U401" s="33">
        <v>0</v>
      </c>
      <c r="V401" s="33">
        <v>0.12795527761985975</v>
      </c>
      <c r="W401" s="33">
        <v>1.2656666666666667</v>
      </c>
      <c r="X401" s="33">
        <v>4.9661111111111111</v>
      </c>
      <c r="Y401" s="33">
        <v>0</v>
      </c>
      <c r="Z401" s="33">
        <v>0.106283873412924</v>
      </c>
      <c r="AA401" s="33">
        <v>0</v>
      </c>
      <c r="AB401" s="33">
        <v>0</v>
      </c>
      <c r="AC401" s="33">
        <v>0</v>
      </c>
      <c r="AD401" s="33">
        <v>0</v>
      </c>
      <c r="AE401" s="33">
        <v>0</v>
      </c>
      <c r="AF401" s="33">
        <v>0</v>
      </c>
      <c r="AG401" s="33">
        <v>0</v>
      </c>
      <c r="AH401" t="s">
        <v>376</v>
      </c>
      <c r="AI401" s="34">
        <v>5</v>
      </c>
    </row>
    <row r="402" spans="1:35" x14ac:dyDescent="0.25">
      <c r="A402" t="s">
        <v>2364</v>
      </c>
      <c r="B402" t="s">
        <v>1271</v>
      </c>
      <c r="C402" t="s">
        <v>2127</v>
      </c>
      <c r="D402" t="s">
        <v>2293</v>
      </c>
      <c r="E402" s="33">
        <v>113.65555555555555</v>
      </c>
      <c r="F402" s="33">
        <v>5.6888888888888891</v>
      </c>
      <c r="G402" s="33">
        <v>0.66666666666666663</v>
      </c>
      <c r="H402" s="33">
        <v>0.36666666666666664</v>
      </c>
      <c r="I402" s="33">
        <v>5.6</v>
      </c>
      <c r="J402" s="33">
        <v>0</v>
      </c>
      <c r="K402" s="33">
        <v>0</v>
      </c>
      <c r="L402" s="33">
        <v>8.0692222222222245</v>
      </c>
      <c r="M402" s="33">
        <v>7.1458888888888872</v>
      </c>
      <c r="N402" s="33">
        <v>0</v>
      </c>
      <c r="O402" s="33">
        <v>6.2873203636719124E-2</v>
      </c>
      <c r="P402" s="33">
        <v>5.5</v>
      </c>
      <c r="Q402" s="33">
        <v>10.171888888888889</v>
      </c>
      <c r="R402" s="33">
        <v>0.13788933424577182</v>
      </c>
      <c r="S402" s="33">
        <v>5.0634444444444444</v>
      </c>
      <c r="T402" s="33">
        <v>15.706222222222227</v>
      </c>
      <c r="U402" s="33">
        <v>0</v>
      </c>
      <c r="V402" s="33">
        <v>0.18274220353895793</v>
      </c>
      <c r="W402" s="33">
        <v>8.0506666666666682</v>
      </c>
      <c r="X402" s="33">
        <v>18.292333333333332</v>
      </c>
      <c r="Y402" s="33">
        <v>0</v>
      </c>
      <c r="Z402" s="33">
        <v>0.23177925505914557</v>
      </c>
      <c r="AA402" s="33">
        <v>0</v>
      </c>
      <c r="AB402" s="33">
        <v>0</v>
      </c>
      <c r="AC402" s="33">
        <v>0</v>
      </c>
      <c r="AD402" s="33">
        <v>0</v>
      </c>
      <c r="AE402" s="33">
        <v>0</v>
      </c>
      <c r="AF402" s="33">
        <v>0</v>
      </c>
      <c r="AG402" s="33">
        <v>0</v>
      </c>
      <c r="AH402" t="s">
        <v>321</v>
      </c>
      <c r="AI402" s="34">
        <v>5</v>
      </c>
    </row>
    <row r="403" spans="1:35" x14ac:dyDescent="0.25">
      <c r="A403" t="s">
        <v>2364</v>
      </c>
      <c r="B403" t="s">
        <v>1637</v>
      </c>
      <c r="C403" t="s">
        <v>2014</v>
      </c>
      <c r="D403" t="s">
        <v>2301</v>
      </c>
      <c r="E403" s="33">
        <v>83.2</v>
      </c>
      <c r="F403" s="33">
        <v>5.677777777777778</v>
      </c>
      <c r="G403" s="33">
        <v>0.26666666666666666</v>
      </c>
      <c r="H403" s="33">
        <v>0.34444444444444444</v>
      </c>
      <c r="I403" s="33">
        <v>4.0999999999999996</v>
      </c>
      <c r="J403" s="33">
        <v>0</v>
      </c>
      <c r="K403" s="33">
        <v>0</v>
      </c>
      <c r="L403" s="33">
        <v>0.56944444444444442</v>
      </c>
      <c r="M403" s="33">
        <v>5.1630000000000003</v>
      </c>
      <c r="N403" s="33">
        <v>9.8522222222222204</v>
      </c>
      <c r="O403" s="33">
        <v>0.18047142094017091</v>
      </c>
      <c r="P403" s="33">
        <v>14.049999999999995</v>
      </c>
      <c r="Q403" s="33">
        <v>0</v>
      </c>
      <c r="R403" s="33">
        <v>0.16887019230769224</v>
      </c>
      <c r="S403" s="33">
        <v>3.5611111111111109</v>
      </c>
      <c r="T403" s="33">
        <v>7.45</v>
      </c>
      <c r="U403" s="33">
        <v>0</v>
      </c>
      <c r="V403" s="33">
        <v>0.13234508547008547</v>
      </c>
      <c r="W403" s="33">
        <v>3.4761111111111114</v>
      </c>
      <c r="X403" s="33">
        <v>4.8521111111111113</v>
      </c>
      <c r="Y403" s="33">
        <v>0</v>
      </c>
      <c r="Z403" s="33">
        <v>0.1000988247863248</v>
      </c>
      <c r="AA403" s="33">
        <v>0</v>
      </c>
      <c r="AB403" s="33">
        <v>0</v>
      </c>
      <c r="AC403" s="33">
        <v>0</v>
      </c>
      <c r="AD403" s="33">
        <v>0</v>
      </c>
      <c r="AE403" s="33">
        <v>0</v>
      </c>
      <c r="AF403" s="33">
        <v>0</v>
      </c>
      <c r="AG403" s="33">
        <v>4.4444444444444446E-2</v>
      </c>
      <c r="AH403" t="s">
        <v>694</v>
      </c>
      <c r="AI403" s="34">
        <v>5</v>
      </c>
    </row>
    <row r="404" spans="1:35" x14ac:dyDescent="0.25">
      <c r="A404" t="s">
        <v>2364</v>
      </c>
      <c r="B404" t="s">
        <v>1399</v>
      </c>
      <c r="C404" t="s">
        <v>1918</v>
      </c>
      <c r="D404" t="s">
        <v>2301</v>
      </c>
      <c r="E404" s="33">
        <v>66.933333333333337</v>
      </c>
      <c r="F404" s="33">
        <v>5.6</v>
      </c>
      <c r="G404" s="33">
        <v>0.28888888888888886</v>
      </c>
      <c r="H404" s="33">
        <v>0.35555555555555557</v>
      </c>
      <c r="I404" s="33">
        <v>1.5333333333333334</v>
      </c>
      <c r="J404" s="33">
        <v>0</v>
      </c>
      <c r="K404" s="33">
        <v>0</v>
      </c>
      <c r="L404" s="33">
        <v>1.2550000000000001</v>
      </c>
      <c r="M404" s="33">
        <v>2.6921111111111111</v>
      </c>
      <c r="N404" s="33">
        <v>3.9182222222222216</v>
      </c>
      <c r="O404" s="33">
        <v>9.8759960159362545E-2</v>
      </c>
      <c r="P404" s="33">
        <v>8.3813333333333322</v>
      </c>
      <c r="Q404" s="33">
        <v>1.4245555555555554</v>
      </c>
      <c r="R404" s="33">
        <v>0.14650232403718455</v>
      </c>
      <c r="S404" s="33">
        <v>3.096111111111111</v>
      </c>
      <c r="T404" s="33">
        <v>12.141444444444442</v>
      </c>
      <c r="U404" s="33">
        <v>0</v>
      </c>
      <c r="V404" s="33">
        <v>0.22765272244355902</v>
      </c>
      <c r="W404" s="33">
        <v>4.1399999999999997</v>
      </c>
      <c r="X404" s="33">
        <v>18.236888888888885</v>
      </c>
      <c r="Y404" s="33">
        <v>0</v>
      </c>
      <c r="Z404" s="33">
        <v>0.33431606905710481</v>
      </c>
      <c r="AA404" s="33">
        <v>6.6666666666666666E-2</v>
      </c>
      <c r="AB404" s="33">
        <v>0</v>
      </c>
      <c r="AC404" s="33">
        <v>0</v>
      </c>
      <c r="AD404" s="33">
        <v>3.589444444444442</v>
      </c>
      <c r="AE404" s="33">
        <v>0</v>
      </c>
      <c r="AF404" s="33">
        <v>0</v>
      </c>
      <c r="AG404" s="33">
        <v>0</v>
      </c>
      <c r="AH404" t="s">
        <v>451</v>
      </c>
      <c r="AI404" s="34">
        <v>5</v>
      </c>
    </row>
    <row r="405" spans="1:35" x14ac:dyDescent="0.25">
      <c r="A405" t="s">
        <v>2364</v>
      </c>
      <c r="B405" t="s">
        <v>1207</v>
      </c>
      <c r="C405" t="s">
        <v>2106</v>
      </c>
      <c r="D405" t="s">
        <v>2304</v>
      </c>
      <c r="E405" s="33">
        <v>37.755555555555553</v>
      </c>
      <c r="F405" s="33">
        <v>1.6888888888888889</v>
      </c>
      <c r="G405" s="33">
        <v>0</v>
      </c>
      <c r="H405" s="33">
        <v>0</v>
      </c>
      <c r="I405" s="33">
        <v>0</v>
      </c>
      <c r="J405" s="33">
        <v>0</v>
      </c>
      <c r="K405" s="33">
        <v>0</v>
      </c>
      <c r="L405" s="33">
        <v>1.3587777777777781</v>
      </c>
      <c r="M405" s="33">
        <v>0</v>
      </c>
      <c r="N405" s="33">
        <v>5.3614444444444445</v>
      </c>
      <c r="O405" s="33">
        <v>0.14200412007062979</v>
      </c>
      <c r="P405" s="33">
        <v>5.9388888888888918</v>
      </c>
      <c r="Q405" s="33">
        <v>0.11411111111111111</v>
      </c>
      <c r="R405" s="33">
        <v>0.16032077692760455</v>
      </c>
      <c r="S405" s="33">
        <v>0.77177777777777767</v>
      </c>
      <c r="T405" s="33">
        <v>6.4866666666666672</v>
      </c>
      <c r="U405" s="33">
        <v>0</v>
      </c>
      <c r="V405" s="33">
        <v>0.19224838140082404</v>
      </c>
      <c r="W405" s="33">
        <v>0.8365555555555555</v>
      </c>
      <c r="X405" s="33">
        <v>6.4034444444444443</v>
      </c>
      <c r="Y405" s="33">
        <v>0</v>
      </c>
      <c r="Z405" s="33">
        <v>0.19175985874043558</v>
      </c>
      <c r="AA405" s="33">
        <v>0</v>
      </c>
      <c r="AB405" s="33">
        <v>0</v>
      </c>
      <c r="AC405" s="33">
        <v>0</v>
      </c>
      <c r="AD405" s="33">
        <v>0</v>
      </c>
      <c r="AE405" s="33">
        <v>0</v>
      </c>
      <c r="AF405" s="33">
        <v>0</v>
      </c>
      <c r="AG405" s="33">
        <v>0</v>
      </c>
      <c r="AH405" t="s">
        <v>255</v>
      </c>
      <c r="AI405" s="34">
        <v>5</v>
      </c>
    </row>
    <row r="406" spans="1:35" x14ac:dyDescent="0.25">
      <c r="A406" t="s">
        <v>2364</v>
      </c>
      <c r="B406" t="s">
        <v>940</v>
      </c>
      <c r="C406" t="s">
        <v>1444</v>
      </c>
      <c r="D406" t="s">
        <v>2293</v>
      </c>
      <c r="E406" s="33">
        <v>47.466666666666669</v>
      </c>
      <c r="F406" s="33">
        <v>2.2222222222222223</v>
      </c>
      <c r="G406" s="33">
        <v>0</v>
      </c>
      <c r="H406" s="33">
        <v>0.21111111111111111</v>
      </c>
      <c r="I406" s="33">
        <v>0.88888888888888884</v>
      </c>
      <c r="J406" s="33">
        <v>0</v>
      </c>
      <c r="K406" s="33">
        <v>0</v>
      </c>
      <c r="L406" s="33">
        <v>2.3969999999999985</v>
      </c>
      <c r="M406" s="33">
        <v>0</v>
      </c>
      <c r="N406" s="33">
        <v>0</v>
      </c>
      <c r="O406" s="33">
        <v>0</v>
      </c>
      <c r="P406" s="33">
        <v>0</v>
      </c>
      <c r="Q406" s="33">
        <v>3.6083333333333334</v>
      </c>
      <c r="R406" s="33">
        <v>7.6018258426966287E-2</v>
      </c>
      <c r="S406" s="33">
        <v>1.8219999999999992</v>
      </c>
      <c r="T406" s="33">
        <v>2.6724444444444435</v>
      </c>
      <c r="U406" s="33">
        <v>0</v>
      </c>
      <c r="V406" s="33">
        <v>9.4686329588014942E-2</v>
      </c>
      <c r="W406" s="33">
        <v>2.0133333333333328</v>
      </c>
      <c r="X406" s="33">
        <v>3.1182222222222227</v>
      </c>
      <c r="Y406" s="33">
        <v>0</v>
      </c>
      <c r="Z406" s="33">
        <v>0.10810861423220974</v>
      </c>
      <c r="AA406" s="33">
        <v>0</v>
      </c>
      <c r="AB406" s="33">
        <v>0</v>
      </c>
      <c r="AC406" s="33">
        <v>0</v>
      </c>
      <c r="AD406" s="33">
        <v>0</v>
      </c>
      <c r="AE406" s="33">
        <v>0</v>
      </c>
      <c r="AF406" s="33">
        <v>0</v>
      </c>
      <c r="AG406" s="33">
        <v>8.8888888888888892E-2</v>
      </c>
      <c r="AH406" t="s">
        <v>146</v>
      </c>
      <c r="AI406" s="34">
        <v>5</v>
      </c>
    </row>
    <row r="407" spans="1:35" x14ac:dyDescent="0.25">
      <c r="A407" t="s">
        <v>2364</v>
      </c>
      <c r="B407" t="s">
        <v>982</v>
      </c>
      <c r="C407" t="s">
        <v>2034</v>
      </c>
      <c r="D407" t="s">
        <v>2300</v>
      </c>
      <c r="E407" s="33">
        <v>49.577777777777776</v>
      </c>
      <c r="F407" s="33">
        <v>8.3555555555555561</v>
      </c>
      <c r="G407" s="33">
        <v>0</v>
      </c>
      <c r="H407" s="33">
        <v>0</v>
      </c>
      <c r="I407" s="33">
        <v>0</v>
      </c>
      <c r="J407" s="33">
        <v>0</v>
      </c>
      <c r="K407" s="33">
        <v>0</v>
      </c>
      <c r="L407" s="33">
        <v>1.0218888888888888</v>
      </c>
      <c r="M407" s="33">
        <v>5.6888888888888891</v>
      </c>
      <c r="N407" s="33">
        <v>0</v>
      </c>
      <c r="O407" s="33">
        <v>0.11474675033617213</v>
      </c>
      <c r="P407" s="33">
        <v>5.6888888888888891</v>
      </c>
      <c r="Q407" s="33">
        <v>9.4388888888888882</v>
      </c>
      <c r="R407" s="33">
        <v>0.30513222770058268</v>
      </c>
      <c r="S407" s="33">
        <v>1.7635555555555553</v>
      </c>
      <c r="T407" s="33">
        <v>4.0328888888888894</v>
      </c>
      <c r="U407" s="33">
        <v>0</v>
      </c>
      <c r="V407" s="33">
        <v>0.1169161810847154</v>
      </c>
      <c r="W407" s="33">
        <v>0.91566666666666674</v>
      </c>
      <c r="X407" s="33">
        <v>3.5813333333333346</v>
      </c>
      <c r="Y407" s="33">
        <v>0</v>
      </c>
      <c r="Z407" s="33">
        <v>9.0705961452263589E-2</v>
      </c>
      <c r="AA407" s="33">
        <v>0</v>
      </c>
      <c r="AB407" s="33">
        <v>0</v>
      </c>
      <c r="AC407" s="33">
        <v>0</v>
      </c>
      <c r="AD407" s="33">
        <v>0</v>
      </c>
      <c r="AE407" s="33">
        <v>0</v>
      </c>
      <c r="AF407" s="33">
        <v>0</v>
      </c>
      <c r="AG407" s="33">
        <v>7.7777777777777779E-2</v>
      </c>
      <c r="AH407" t="s">
        <v>26</v>
      </c>
      <c r="AI407" s="34">
        <v>5</v>
      </c>
    </row>
    <row r="408" spans="1:35" x14ac:dyDescent="0.25">
      <c r="A408" t="s">
        <v>2364</v>
      </c>
      <c r="B408" t="s">
        <v>1387</v>
      </c>
      <c r="C408" t="s">
        <v>1444</v>
      </c>
      <c r="D408" t="s">
        <v>2293</v>
      </c>
      <c r="E408" s="33">
        <v>51.8</v>
      </c>
      <c r="F408" s="33">
        <v>2.2222222222222223</v>
      </c>
      <c r="G408" s="33">
        <v>0</v>
      </c>
      <c r="H408" s="33">
        <v>0.21666666666666667</v>
      </c>
      <c r="I408" s="33">
        <v>1.1111111111111112</v>
      </c>
      <c r="J408" s="33">
        <v>0</v>
      </c>
      <c r="K408" s="33">
        <v>0</v>
      </c>
      <c r="L408" s="33">
        <v>4.1930000000000005</v>
      </c>
      <c r="M408" s="33">
        <v>5.0861111111111112</v>
      </c>
      <c r="N408" s="33">
        <v>0</v>
      </c>
      <c r="O408" s="33">
        <v>9.8187473187473201E-2</v>
      </c>
      <c r="P408" s="33">
        <v>0</v>
      </c>
      <c r="Q408" s="33">
        <v>0.14444444444444443</v>
      </c>
      <c r="R408" s="33">
        <v>2.7885027885027882E-3</v>
      </c>
      <c r="S408" s="33">
        <v>2.2457777777777777</v>
      </c>
      <c r="T408" s="33">
        <v>5.222444444444446</v>
      </c>
      <c r="U408" s="33">
        <v>0</v>
      </c>
      <c r="V408" s="33">
        <v>0.14417417417417422</v>
      </c>
      <c r="W408" s="33">
        <v>1.8476666666666663</v>
      </c>
      <c r="X408" s="33">
        <v>4.2633333333333336</v>
      </c>
      <c r="Y408" s="33">
        <v>0</v>
      </c>
      <c r="Z408" s="33">
        <v>0.11797297297297298</v>
      </c>
      <c r="AA408" s="33">
        <v>0</v>
      </c>
      <c r="AB408" s="33">
        <v>4.4444444444444446</v>
      </c>
      <c r="AC408" s="33">
        <v>0</v>
      </c>
      <c r="AD408" s="33">
        <v>0</v>
      </c>
      <c r="AE408" s="33">
        <v>19.733333333333334</v>
      </c>
      <c r="AF408" s="33">
        <v>0</v>
      </c>
      <c r="AG408" s="33">
        <v>0.1111111111111111</v>
      </c>
      <c r="AH408" t="s">
        <v>439</v>
      </c>
      <c r="AI408" s="34">
        <v>5</v>
      </c>
    </row>
    <row r="409" spans="1:35" x14ac:dyDescent="0.25">
      <c r="A409" t="s">
        <v>2364</v>
      </c>
      <c r="B409" t="s">
        <v>1798</v>
      </c>
      <c r="C409" t="s">
        <v>1922</v>
      </c>
      <c r="D409" t="s">
        <v>2295</v>
      </c>
      <c r="E409" s="33">
        <v>77.488888888888894</v>
      </c>
      <c r="F409" s="33">
        <v>5.6</v>
      </c>
      <c r="G409" s="33">
        <v>0.26666666666666666</v>
      </c>
      <c r="H409" s="33">
        <v>0.31944444444444442</v>
      </c>
      <c r="I409" s="33">
        <v>0.28888888888888886</v>
      </c>
      <c r="J409" s="33">
        <v>0</v>
      </c>
      <c r="K409" s="33">
        <v>0</v>
      </c>
      <c r="L409" s="33">
        <v>4.0825555555555555</v>
      </c>
      <c r="M409" s="33">
        <v>0</v>
      </c>
      <c r="N409" s="33">
        <v>5.5111111111111111</v>
      </c>
      <c r="O409" s="33">
        <v>7.1121307714367643E-2</v>
      </c>
      <c r="P409" s="33">
        <v>5.1861111111111109</v>
      </c>
      <c r="Q409" s="33">
        <v>9.5833333333333339</v>
      </c>
      <c r="R409" s="33">
        <v>0.19060080298250645</v>
      </c>
      <c r="S409" s="33">
        <v>2.3242222222222217</v>
      </c>
      <c r="T409" s="33">
        <v>4.4750000000000005</v>
      </c>
      <c r="U409" s="33">
        <v>0</v>
      </c>
      <c r="V409" s="33">
        <v>8.7744479495268132E-2</v>
      </c>
      <c r="W409" s="33">
        <v>4.8326666666666664</v>
      </c>
      <c r="X409" s="33">
        <v>7.782222222222221</v>
      </c>
      <c r="Y409" s="33">
        <v>0</v>
      </c>
      <c r="Z409" s="33">
        <v>0.16279609979925436</v>
      </c>
      <c r="AA409" s="33">
        <v>0</v>
      </c>
      <c r="AB409" s="33">
        <v>0</v>
      </c>
      <c r="AC409" s="33">
        <v>0</v>
      </c>
      <c r="AD409" s="33">
        <v>0</v>
      </c>
      <c r="AE409" s="33">
        <v>0</v>
      </c>
      <c r="AF409" s="33">
        <v>0</v>
      </c>
      <c r="AG409" s="33">
        <v>0</v>
      </c>
      <c r="AH409" t="s">
        <v>857</v>
      </c>
      <c r="AI409" s="34">
        <v>5</v>
      </c>
    </row>
    <row r="410" spans="1:35" x14ac:dyDescent="0.25">
      <c r="A410" t="s">
        <v>2364</v>
      </c>
      <c r="B410" t="s">
        <v>1192</v>
      </c>
      <c r="C410" t="s">
        <v>2062</v>
      </c>
      <c r="D410" t="s">
        <v>2272</v>
      </c>
      <c r="E410" s="33">
        <v>69.36666666666666</v>
      </c>
      <c r="F410" s="33">
        <v>36.422222222222224</v>
      </c>
      <c r="G410" s="33">
        <v>0.57777777777777772</v>
      </c>
      <c r="H410" s="33">
        <v>0</v>
      </c>
      <c r="I410" s="33">
        <v>0</v>
      </c>
      <c r="J410" s="33">
        <v>0</v>
      </c>
      <c r="K410" s="33">
        <v>0</v>
      </c>
      <c r="L410" s="33">
        <v>3.3715555555555561</v>
      </c>
      <c r="M410" s="33">
        <v>5.4331111111111117</v>
      </c>
      <c r="N410" s="33">
        <v>0</v>
      </c>
      <c r="O410" s="33">
        <v>7.8324523466282256E-2</v>
      </c>
      <c r="P410" s="33">
        <v>6.378000000000001</v>
      </c>
      <c r="Q410" s="33">
        <v>19.954666666666675</v>
      </c>
      <c r="R410" s="33">
        <v>0.37961556943777047</v>
      </c>
      <c r="S410" s="33">
        <v>3.7977777777777777</v>
      </c>
      <c r="T410" s="33">
        <v>8.1134444444444433</v>
      </c>
      <c r="U410" s="33">
        <v>0</v>
      </c>
      <c r="V410" s="33">
        <v>0.17171391958994073</v>
      </c>
      <c r="W410" s="33">
        <v>3.8448888888888884</v>
      </c>
      <c r="X410" s="33">
        <v>6.4437777777777798</v>
      </c>
      <c r="Y410" s="33">
        <v>0</v>
      </c>
      <c r="Z410" s="33">
        <v>0.14832292167227298</v>
      </c>
      <c r="AA410" s="33">
        <v>0</v>
      </c>
      <c r="AB410" s="33">
        <v>0</v>
      </c>
      <c r="AC410" s="33">
        <v>0</v>
      </c>
      <c r="AD410" s="33">
        <v>88.199555555555577</v>
      </c>
      <c r="AE410" s="33">
        <v>0</v>
      </c>
      <c r="AF410" s="33">
        <v>0</v>
      </c>
      <c r="AG410" s="33">
        <v>0</v>
      </c>
      <c r="AH410" t="s">
        <v>240</v>
      </c>
      <c r="AI410" s="34">
        <v>5</v>
      </c>
    </row>
    <row r="411" spans="1:35" x14ac:dyDescent="0.25">
      <c r="A411" t="s">
        <v>2364</v>
      </c>
      <c r="B411" t="s">
        <v>1715</v>
      </c>
      <c r="C411" t="s">
        <v>2187</v>
      </c>
      <c r="D411" t="s">
        <v>2253</v>
      </c>
      <c r="E411" s="33">
        <v>124.82222222222222</v>
      </c>
      <c r="F411" s="33">
        <v>2.8</v>
      </c>
      <c r="G411" s="33">
        <v>0.26666666666666666</v>
      </c>
      <c r="H411" s="33">
        <v>0.53333333333333333</v>
      </c>
      <c r="I411" s="33">
        <v>5.5555555555555554</v>
      </c>
      <c r="J411" s="33">
        <v>0</v>
      </c>
      <c r="K411" s="33">
        <v>0</v>
      </c>
      <c r="L411" s="33">
        <v>5.1677777777777774</v>
      </c>
      <c r="M411" s="33">
        <v>5.6888888888888891</v>
      </c>
      <c r="N411" s="33">
        <v>4.6496666666666666</v>
      </c>
      <c r="O411" s="33">
        <v>8.2826241766067288E-2</v>
      </c>
      <c r="P411" s="33">
        <v>5.6</v>
      </c>
      <c r="Q411" s="33">
        <v>1.6656666666666666</v>
      </c>
      <c r="R411" s="33">
        <v>5.8208118212568986E-2</v>
      </c>
      <c r="S411" s="33">
        <v>11.109444444444446</v>
      </c>
      <c r="T411" s="33">
        <v>8.4317777777777803</v>
      </c>
      <c r="U411" s="33">
        <v>0</v>
      </c>
      <c r="V411" s="33">
        <v>0.1565524301228414</v>
      </c>
      <c r="W411" s="33">
        <v>10.571666666666664</v>
      </c>
      <c r="X411" s="33">
        <v>9.1052222222222259</v>
      </c>
      <c r="Y411" s="33">
        <v>0</v>
      </c>
      <c r="Z411" s="33">
        <v>0.15763930923980773</v>
      </c>
      <c r="AA411" s="33">
        <v>0</v>
      </c>
      <c r="AB411" s="33">
        <v>0</v>
      </c>
      <c r="AC411" s="33">
        <v>0</v>
      </c>
      <c r="AD411" s="33">
        <v>0</v>
      </c>
      <c r="AE411" s="33">
        <v>3.3333333333333333E-2</v>
      </c>
      <c r="AF411" s="33">
        <v>0</v>
      </c>
      <c r="AG411" s="33">
        <v>0.13333333333333333</v>
      </c>
      <c r="AH411" t="s">
        <v>773</v>
      </c>
      <c r="AI411" s="34">
        <v>5</v>
      </c>
    </row>
    <row r="412" spans="1:35" x14ac:dyDescent="0.25">
      <c r="A412" t="s">
        <v>2364</v>
      </c>
      <c r="B412" t="s">
        <v>1225</v>
      </c>
      <c r="C412" t="s">
        <v>2114</v>
      </c>
      <c r="D412" t="s">
        <v>2322</v>
      </c>
      <c r="E412" s="33">
        <v>78.011111111111106</v>
      </c>
      <c r="F412" s="33">
        <v>5.6888888888888891</v>
      </c>
      <c r="G412" s="33">
        <v>0.4</v>
      </c>
      <c r="H412" s="33">
        <v>0.42222222222222222</v>
      </c>
      <c r="I412" s="33">
        <v>4.0333333333333332</v>
      </c>
      <c r="J412" s="33">
        <v>0</v>
      </c>
      <c r="K412" s="33">
        <v>0</v>
      </c>
      <c r="L412" s="33">
        <v>3.0027777777777778</v>
      </c>
      <c r="M412" s="33">
        <v>0</v>
      </c>
      <c r="N412" s="33">
        <v>5.6888888888888891</v>
      </c>
      <c r="O412" s="33">
        <v>7.2924084888192575E-2</v>
      </c>
      <c r="P412" s="33">
        <v>4.322222222222222</v>
      </c>
      <c r="Q412" s="33">
        <v>14.494444444444444</v>
      </c>
      <c r="R412" s="33">
        <v>0.24120495655889476</v>
      </c>
      <c r="S412" s="33">
        <v>0.87222222222222223</v>
      </c>
      <c r="T412" s="33">
        <v>0</v>
      </c>
      <c r="U412" s="33">
        <v>0</v>
      </c>
      <c r="V412" s="33">
        <v>1.1180743483834212E-2</v>
      </c>
      <c r="W412" s="33">
        <v>3.536111111111111</v>
      </c>
      <c r="X412" s="33">
        <v>10.705555555555556</v>
      </c>
      <c r="Y412" s="33">
        <v>0</v>
      </c>
      <c r="Z412" s="33">
        <v>0.18255946446375163</v>
      </c>
      <c r="AA412" s="33">
        <v>0</v>
      </c>
      <c r="AB412" s="33">
        <v>0</v>
      </c>
      <c r="AC412" s="33">
        <v>0</v>
      </c>
      <c r="AD412" s="33">
        <v>0</v>
      </c>
      <c r="AE412" s="33">
        <v>1.7777777777777777</v>
      </c>
      <c r="AF412" s="33">
        <v>0</v>
      </c>
      <c r="AG412" s="33">
        <v>0</v>
      </c>
      <c r="AH412" t="s">
        <v>274</v>
      </c>
      <c r="AI412" s="34">
        <v>5</v>
      </c>
    </row>
    <row r="413" spans="1:35" x14ac:dyDescent="0.25">
      <c r="A413" t="s">
        <v>2364</v>
      </c>
      <c r="B413" t="s">
        <v>986</v>
      </c>
      <c r="C413" t="s">
        <v>1909</v>
      </c>
      <c r="D413" t="s">
        <v>2295</v>
      </c>
      <c r="E413" s="33">
        <v>140.02222222222221</v>
      </c>
      <c r="F413" s="33">
        <v>5.4222222222222225</v>
      </c>
      <c r="G413" s="33">
        <v>0.26666666666666666</v>
      </c>
      <c r="H413" s="33">
        <v>0.51111111111111107</v>
      </c>
      <c r="I413" s="33">
        <v>5.9222222222222225</v>
      </c>
      <c r="J413" s="33">
        <v>0</v>
      </c>
      <c r="K413" s="33">
        <v>0</v>
      </c>
      <c r="L413" s="33">
        <v>4.7168888888888851</v>
      </c>
      <c r="M413" s="33">
        <v>4.5333333333333332</v>
      </c>
      <c r="N413" s="33">
        <v>5.4500000000000011</v>
      </c>
      <c r="O413" s="33">
        <v>7.1298206633867656E-2</v>
      </c>
      <c r="P413" s="33">
        <v>5.5111111111111111</v>
      </c>
      <c r="Q413" s="33">
        <v>13.493333333333332</v>
      </c>
      <c r="R413" s="33">
        <v>0.13572448817647995</v>
      </c>
      <c r="S413" s="33">
        <v>1.4793333333333334</v>
      </c>
      <c r="T413" s="33">
        <v>5.7686666666666673</v>
      </c>
      <c r="U413" s="33">
        <v>0</v>
      </c>
      <c r="V413" s="33">
        <v>5.1763212188541512E-2</v>
      </c>
      <c r="W413" s="33">
        <v>1.2571111111111113</v>
      </c>
      <c r="X413" s="33">
        <v>3.84711111111111</v>
      </c>
      <c r="Y413" s="33">
        <v>0</v>
      </c>
      <c r="Z413" s="33">
        <v>3.6452943977146476E-2</v>
      </c>
      <c r="AA413" s="33">
        <v>0</v>
      </c>
      <c r="AB413" s="33">
        <v>0</v>
      </c>
      <c r="AC413" s="33">
        <v>0</v>
      </c>
      <c r="AD413" s="33">
        <v>0</v>
      </c>
      <c r="AE413" s="33">
        <v>0</v>
      </c>
      <c r="AF413" s="33">
        <v>0</v>
      </c>
      <c r="AG413" s="33">
        <v>2.8333333333333335</v>
      </c>
      <c r="AH413" t="s">
        <v>30</v>
      </c>
      <c r="AI413" s="34">
        <v>5</v>
      </c>
    </row>
    <row r="414" spans="1:35" x14ac:dyDescent="0.25">
      <c r="A414" t="s">
        <v>2364</v>
      </c>
      <c r="B414" t="s">
        <v>1717</v>
      </c>
      <c r="C414" t="s">
        <v>1926</v>
      </c>
      <c r="D414" t="s">
        <v>2241</v>
      </c>
      <c r="E414" s="33">
        <v>50.93333333333333</v>
      </c>
      <c r="F414" s="33">
        <v>5.333333333333333</v>
      </c>
      <c r="G414" s="33">
        <v>0</v>
      </c>
      <c r="H414" s="33">
        <v>0.24444444444444444</v>
      </c>
      <c r="I414" s="33">
        <v>1.9333333333333333</v>
      </c>
      <c r="J414" s="33">
        <v>0</v>
      </c>
      <c r="K414" s="33">
        <v>0</v>
      </c>
      <c r="L414" s="33">
        <v>0.77222222222222225</v>
      </c>
      <c r="M414" s="33">
        <v>0</v>
      </c>
      <c r="N414" s="33">
        <v>5.8916666666666666</v>
      </c>
      <c r="O414" s="33">
        <v>0.11567408376963352</v>
      </c>
      <c r="P414" s="33">
        <v>5.2944444444444443</v>
      </c>
      <c r="Q414" s="33">
        <v>7.5472222222222225</v>
      </c>
      <c r="R414" s="33">
        <v>0.25212696335078538</v>
      </c>
      <c r="S414" s="33">
        <v>0.49444444444444446</v>
      </c>
      <c r="T414" s="33">
        <v>0.28888888888888886</v>
      </c>
      <c r="U414" s="33">
        <v>0</v>
      </c>
      <c r="V414" s="33">
        <v>1.5379581151832461E-2</v>
      </c>
      <c r="W414" s="33">
        <v>0.27500000000000002</v>
      </c>
      <c r="X414" s="33">
        <v>0</v>
      </c>
      <c r="Y414" s="33">
        <v>0</v>
      </c>
      <c r="Z414" s="33">
        <v>5.3992146596858644E-3</v>
      </c>
      <c r="AA414" s="33">
        <v>0</v>
      </c>
      <c r="AB414" s="33">
        <v>0</v>
      </c>
      <c r="AC414" s="33">
        <v>0</v>
      </c>
      <c r="AD414" s="33">
        <v>0</v>
      </c>
      <c r="AE414" s="33">
        <v>0</v>
      </c>
      <c r="AF414" s="33">
        <v>0</v>
      </c>
      <c r="AG414" s="33">
        <v>0</v>
      </c>
      <c r="AH414" t="s">
        <v>775</v>
      </c>
      <c r="AI414" s="34">
        <v>5</v>
      </c>
    </row>
    <row r="415" spans="1:35" x14ac:dyDescent="0.25">
      <c r="A415" t="s">
        <v>2364</v>
      </c>
      <c r="B415" t="s">
        <v>987</v>
      </c>
      <c r="C415" t="s">
        <v>2035</v>
      </c>
      <c r="D415" t="s">
        <v>2245</v>
      </c>
      <c r="E415" s="33">
        <v>67.944444444444443</v>
      </c>
      <c r="F415" s="33">
        <v>18.399999999999999</v>
      </c>
      <c r="G415" s="33">
        <v>0.8666666666666667</v>
      </c>
      <c r="H415" s="33">
        <v>0</v>
      </c>
      <c r="I415" s="33">
        <v>0</v>
      </c>
      <c r="J415" s="33">
        <v>0</v>
      </c>
      <c r="K415" s="33">
        <v>0</v>
      </c>
      <c r="L415" s="33">
        <v>0</v>
      </c>
      <c r="M415" s="33">
        <v>0</v>
      </c>
      <c r="N415" s="33">
        <v>0</v>
      </c>
      <c r="O415" s="33">
        <v>0</v>
      </c>
      <c r="P415" s="33">
        <v>5.2372222222222238</v>
      </c>
      <c r="Q415" s="33">
        <v>10.682777777777776</v>
      </c>
      <c r="R415" s="33">
        <v>0.23430907604251841</v>
      </c>
      <c r="S415" s="33">
        <v>4.5854444444444447</v>
      </c>
      <c r="T415" s="33">
        <v>3.6958888888888901</v>
      </c>
      <c r="U415" s="33">
        <v>0</v>
      </c>
      <c r="V415" s="33">
        <v>0.12188389206868358</v>
      </c>
      <c r="W415" s="33">
        <v>0.40422222222222226</v>
      </c>
      <c r="X415" s="33">
        <v>10.485222222222221</v>
      </c>
      <c r="Y415" s="33">
        <v>0</v>
      </c>
      <c r="Z415" s="33">
        <v>0.16026982829108746</v>
      </c>
      <c r="AA415" s="33">
        <v>0</v>
      </c>
      <c r="AB415" s="33">
        <v>0</v>
      </c>
      <c r="AC415" s="33">
        <v>0</v>
      </c>
      <c r="AD415" s="33">
        <v>56.431555555555576</v>
      </c>
      <c r="AE415" s="33">
        <v>0</v>
      </c>
      <c r="AF415" s="33">
        <v>0</v>
      </c>
      <c r="AG415" s="33">
        <v>0</v>
      </c>
      <c r="AH415" t="s">
        <v>31</v>
      </c>
      <c r="AI415" s="34">
        <v>5</v>
      </c>
    </row>
    <row r="416" spans="1:35" x14ac:dyDescent="0.25">
      <c r="A416" t="s">
        <v>2364</v>
      </c>
      <c r="B416" t="s">
        <v>1832</v>
      </c>
      <c r="C416" t="s">
        <v>2234</v>
      </c>
      <c r="D416" t="s">
        <v>2293</v>
      </c>
      <c r="E416" s="33">
        <v>55.155555555555559</v>
      </c>
      <c r="F416" s="33">
        <v>5.333333333333333</v>
      </c>
      <c r="G416" s="33">
        <v>0.36666666666666664</v>
      </c>
      <c r="H416" s="33">
        <v>0.2593333333333333</v>
      </c>
      <c r="I416" s="33">
        <v>4.4222222222222225</v>
      </c>
      <c r="J416" s="33">
        <v>0</v>
      </c>
      <c r="K416" s="33">
        <v>0</v>
      </c>
      <c r="L416" s="33">
        <v>4.0250000000000004</v>
      </c>
      <c r="M416" s="33">
        <v>0</v>
      </c>
      <c r="N416" s="33">
        <v>5.6611111111111114</v>
      </c>
      <c r="O416" s="33">
        <v>0.10263900080580177</v>
      </c>
      <c r="P416" s="33">
        <v>6.3638888888888889</v>
      </c>
      <c r="Q416" s="33">
        <v>7.0222222222222221</v>
      </c>
      <c r="R416" s="33">
        <v>0.24269742143432715</v>
      </c>
      <c r="S416" s="33">
        <v>5.9722222222222223</v>
      </c>
      <c r="T416" s="33">
        <v>4.2611111111111111</v>
      </c>
      <c r="U416" s="33">
        <v>0</v>
      </c>
      <c r="V416" s="33">
        <v>0.18553585817888801</v>
      </c>
      <c r="W416" s="33">
        <v>3.5472222222222221</v>
      </c>
      <c r="X416" s="33">
        <v>5.6416666666666666</v>
      </c>
      <c r="Y416" s="33">
        <v>0</v>
      </c>
      <c r="Z416" s="33">
        <v>0.16659951651893631</v>
      </c>
      <c r="AA416" s="33">
        <v>0</v>
      </c>
      <c r="AB416" s="33">
        <v>0</v>
      </c>
      <c r="AC416" s="33">
        <v>0</v>
      </c>
      <c r="AD416" s="33">
        <v>0</v>
      </c>
      <c r="AE416" s="33">
        <v>0</v>
      </c>
      <c r="AF416" s="33">
        <v>0</v>
      </c>
      <c r="AG416" s="33">
        <v>0</v>
      </c>
      <c r="AH416" t="s">
        <v>891</v>
      </c>
      <c r="AI416" s="34">
        <v>5</v>
      </c>
    </row>
    <row r="417" spans="1:35" x14ac:dyDescent="0.25">
      <c r="A417" t="s">
        <v>2364</v>
      </c>
      <c r="B417" t="s">
        <v>1048</v>
      </c>
      <c r="C417" t="s">
        <v>1909</v>
      </c>
      <c r="D417" t="s">
        <v>2295</v>
      </c>
      <c r="E417" s="33">
        <v>69.977777777777774</v>
      </c>
      <c r="F417" s="33">
        <v>15.833333333333334</v>
      </c>
      <c r="G417" s="33">
        <v>0</v>
      </c>
      <c r="H417" s="33">
        <v>0</v>
      </c>
      <c r="I417" s="33">
        <v>0</v>
      </c>
      <c r="J417" s="33">
        <v>0</v>
      </c>
      <c r="K417" s="33">
        <v>0</v>
      </c>
      <c r="L417" s="33">
        <v>5.1004444444444443</v>
      </c>
      <c r="M417" s="33">
        <v>3.3617777777777786</v>
      </c>
      <c r="N417" s="33">
        <v>0</v>
      </c>
      <c r="O417" s="33">
        <v>4.8040647824706267E-2</v>
      </c>
      <c r="P417" s="33">
        <v>10.185555555555554</v>
      </c>
      <c r="Q417" s="33">
        <v>4.7361111111111107</v>
      </c>
      <c r="R417" s="33">
        <v>0.21323436011432201</v>
      </c>
      <c r="S417" s="33">
        <v>4.1669999999999989</v>
      </c>
      <c r="T417" s="33">
        <v>0.99755555555555575</v>
      </c>
      <c r="U417" s="33">
        <v>4.8888888888888893</v>
      </c>
      <c r="V417" s="33">
        <v>0.14366624325182598</v>
      </c>
      <c r="W417" s="33">
        <v>5.7980000000000009</v>
      </c>
      <c r="X417" s="33">
        <v>0.25411111111111107</v>
      </c>
      <c r="Y417" s="33">
        <v>2.5777777777777779</v>
      </c>
      <c r="Z417" s="33">
        <v>0.12332327723086697</v>
      </c>
      <c r="AA417" s="33">
        <v>0</v>
      </c>
      <c r="AB417" s="33">
        <v>0</v>
      </c>
      <c r="AC417" s="33">
        <v>0</v>
      </c>
      <c r="AD417" s="33">
        <v>0</v>
      </c>
      <c r="AE417" s="33">
        <v>5.5222222222222221</v>
      </c>
      <c r="AF417" s="33">
        <v>0</v>
      </c>
      <c r="AG417" s="33">
        <v>0</v>
      </c>
      <c r="AH417" t="s">
        <v>93</v>
      </c>
      <c r="AI417" s="34">
        <v>5</v>
      </c>
    </row>
    <row r="418" spans="1:35" x14ac:dyDescent="0.25">
      <c r="A418" t="s">
        <v>2364</v>
      </c>
      <c r="B418" t="s">
        <v>1162</v>
      </c>
      <c r="C418" t="s">
        <v>1995</v>
      </c>
      <c r="D418" t="s">
        <v>2269</v>
      </c>
      <c r="E418" s="33">
        <v>50.911111111111111</v>
      </c>
      <c r="F418" s="33">
        <v>0</v>
      </c>
      <c r="G418" s="33">
        <v>0.28888888888888886</v>
      </c>
      <c r="H418" s="33">
        <v>0</v>
      </c>
      <c r="I418" s="33">
        <v>1.1666666666666667</v>
      </c>
      <c r="J418" s="33">
        <v>0</v>
      </c>
      <c r="K418" s="33">
        <v>6.5888888888888886</v>
      </c>
      <c r="L418" s="33">
        <v>0.87288888888888938</v>
      </c>
      <c r="M418" s="33">
        <v>0</v>
      </c>
      <c r="N418" s="33">
        <v>0</v>
      </c>
      <c r="O418" s="33">
        <v>0</v>
      </c>
      <c r="P418" s="33">
        <v>7.3971111111111121</v>
      </c>
      <c r="Q418" s="33">
        <v>2.8111111111111109</v>
      </c>
      <c r="R418" s="33">
        <v>0.20051069402007857</v>
      </c>
      <c r="S418" s="33">
        <v>1.0158888888888891</v>
      </c>
      <c r="T418" s="33">
        <v>0.18900000000000003</v>
      </c>
      <c r="U418" s="33">
        <v>0</v>
      </c>
      <c r="V418" s="33">
        <v>2.3666521169794855E-2</v>
      </c>
      <c r="W418" s="33">
        <v>2.7707777777777771</v>
      </c>
      <c r="X418" s="33">
        <v>3.0996666666666668</v>
      </c>
      <c r="Y418" s="33">
        <v>0</v>
      </c>
      <c r="Z418" s="33">
        <v>0.11530772588389349</v>
      </c>
      <c r="AA418" s="33">
        <v>0</v>
      </c>
      <c r="AB418" s="33">
        <v>0</v>
      </c>
      <c r="AC418" s="33">
        <v>0</v>
      </c>
      <c r="AD418" s="33">
        <v>0</v>
      </c>
      <c r="AE418" s="33">
        <v>0</v>
      </c>
      <c r="AF418" s="33">
        <v>0</v>
      </c>
      <c r="AG418" s="33">
        <v>0</v>
      </c>
      <c r="AH418" t="s">
        <v>209</v>
      </c>
      <c r="AI418" s="34">
        <v>5</v>
      </c>
    </row>
    <row r="419" spans="1:35" x14ac:dyDescent="0.25">
      <c r="A419" t="s">
        <v>2364</v>
      </c>
      <c r="B419" t="s">
        <v>1131</v>
      </c>
      <c r="C419" t="s">
        <v>2018</v>
      </c>
      <c r="D419" t="s">
        <v>2309</v>
      </c>
      <c r="E419" s="33">
        <v>45.511111111111113</v>
      </c>
      <c r="F419" s="33">
        <v>2.8444444444444446</v>
      </c>
      <c r="G419" s="33">
        <v>0.12222222222222222</v>
      </c>
      <c r="H419" s="33">
        <v>0</v>
      </c>
      <c r="I419" s="33">
        <v>1.7</v>
      </c>
      <c r="J419" s="33">
        <v>0</v>
      </c>
      <c r="K419" s="33">
        <v>0</v>
      </c>
      <c r="L419" s="33">
        <v>0.59655555555555562</v>
      </c>
      <c r="M419" s="33">
        <v>0.29166666666666669</v>
      </c>
      <c r="N419" s="33">
        <v>5.3083333333333336</v>
      </c>
      <c r="O419" s="33">
        <v>0.12304687500000001</v>
      </c>
      <c r="P419" s="33">
        <v>5.8777777777777782</v>
      </c>
      <c r="Q419" s="33">
        <v>13.280555555555555</v>
      </c>
      <c r="R419" s="33">
        <v>0.42095947265624994</v>
      </c>
      <c r="S419" s="33">
        <v>5.0266666666666673</v>
      </c>
      <c r="T419" s="33">
        <v>5.2662222222222228</v>
      </c>
      <c r="U419" s="33">
        <v>0</v>
      </c>
      <c r="V419" s="33">
        <v>0.226162109375</v>
      </c>
      <c r="W419" s="33">
        <v>5.0344444444444445</v>
      </c>
      <c r="X419" s="33">
        <v>9.6920000000000019</v>
      </c>
      <c r="Y419" s="33">
        <v>0</v>
      </c>
      <c r="Z419" s="33">
        <v>0.32357910156250003</v>
      </c>
      <c r="AA419" s="33">
        <v>0</v>
      </c>
      <c r="AB419" s="33">
        <v>0</v>
      </c>
      <c r="AC419" s="33">
        <v>0</v>
      </c>
      <c r="AD419" s="33">
        <v>0</v>
      </c>
      <c r="AE419" s="33">
        <v>0</v>
      </c>
      <c r="AF419" s="33">
        <v>0</v>
      </c>
      <c r="AG419" s="33">
        <v>0</v>
      </c>
      <c r="AH419" t="s">
        <v>178</v>
      </c>
      <c r="AI419" s="34">
        <v>5</v>
      </c>
    </row>
    <row r="420" spans="1:35" x14ac:dyDescent="0.25">
      <c r="A420" t="s">
        <v>2364</v>
      </c>
      <c r="B420" t="s">
        <v>1523</v>
      </c>
      <c r="C420" t="s">
        <v>1885</v>
      </c>
      <c r="D420" t="s">
        <v>2253</v>
      </c>
      <c r="E420" s="33">
        <v>67.733333333333334</v>
      </c>
      <c r="F420" s="33">
        <v>5.6888888888888891</v>
      </c>
      <c r="G420" s="33">
        <v>0</v>
      </c>
      <c r="H420" s="33">
        <v>0.35833333333333334</v>
      </c>
      <c r="I420" s="33">
        <v>5.6</v>
      </c>
      <c r="J420" s="33">
        <v>0</v>
      </c>
      <c r="K420" s="33">
        <v>0</v>
      </c>
      <c r="L420" s="33">
        <v>1.9444444444444444</v>
      </c>
      <c r="M420" s="33">
        <v>5.6888888888888891</v>
      </c>
      <c r="N420" s="33">
        <v>0</v>
      </c>
      <c r="O420" s="33">
        <v>8.3989501312335957E-2</v>
      </c>
      <c r="P420" s="33">
        <v>5.0666666666666664</v>
      </c>
      <c r="Q420" s="33">
        <v>3.4277777777777776</v>
      </c>
      <c r="R420" s="33">
        <v>0.12541010498687663</v>
      </c>
      <c r="S420" s="33">
        <v>3.1194444444444445</v>
      </c>
      <c r="T420" s="33">
        <v>8.3083333333333336</v>
      </c>
      <c r="U420" s="33">
        <v>5.4333333333333336</v>
      </c>
      <c r="V420" s="33">
        <v>0.24893372703412073</v>
      </c>
      <c r="W420" s="33">
        <v>8.2944444444444443</v>
      </c>
      <c r="X420" s="33">
        <v>10.497222222222222</v>
      </c>
      <c r="Y420" s="33">
        <v>0</v>
      </c>
      <c r="Z420" s="33">
        <v>0.27743602362204722</v>
      </c>
      <c r="AA420" s="33">
        <v>0</v>
      </c>
      <c r="AB420" s="33">
        <v>0</v>
      </c>
      <c r="AC420" s="33">
        <v>0</v>
      </c>
      <c r="AD420" s="33">
        <v>26.763888888888889</v>
      </c>
      <c r="AE420" s="33">
        <v>0</v>
      </c>
      <c r="AF420" s="33">
        <v>0</v>
      </c>
      <c r="AG420" s="33">
        <v>0</v>
      </c>
      <c r="AH420" t="s">
        <v>578</v>
      </c>
      <c r="AI420" s="34">
        <v>5</v>
      </c>
    </row>
    <row r="421" spans="1:35" x14ac:dyDescent="0.25">
      <c r="A421" t="s">
        <v>2364</v>
      </c>
      <c r="B421" t="s">
        <v>965</v>
      </c>
      <c r="C421" t="s">
        <v>2025</v>
      </c>
      <c r="D421" t="s">
        <v>2269</v>
      </c>
      <c r="E421" s="33">
        <v>90.722222222222229</v>
      </c>
      <c r="F421" s="33">
        <v>20.81111111111111</v>
      </c>
      <c r="G421" s="33">
        <v>1.1333333333333333</v>
      </c>
      <c r="H421" s="33">
        <v>0.27777777777777779</v>
      </c>
      <c r="I421" s="33">
        <v>0</v>
      </c>
      <c r="J421" s="33">
        <v>0</v>
      </c>
      <c r="K421" s="33">
        <v>0</v>
      </c>
      <c r="L421" s="33">
        <v>5.7746666666666684</v>
      </c>
      <c r="M421" s="33">
        <v>0</v>
      </c>
      <c r="N421" s="33">
        <v>0</v>
      </c>
      <c r="O421" s="33">
        <v>0</v>
      </c>
      <c r="P421" s="33">
        <v>1.4222222222222223</v>
      </c>
      <c r="Q421" s="33">
        <v>15.019888888888893</v>
      </c>
      <c r="R421" s="33">
        <v>0.18123576240048991</v>
      </c>
      <c r="S421" s="33">
        <v>6.2052222222222211</v>
      </c>
      <c r="T421" s="33">
        <v>10.708666666666671</v>
      </c>
      <c r="U421" s="33">
        <v>0</v>
      </c>
      <c r="V421" s="33">
        <v>0.18643600734843846</v>
      </c>
      <c r="W421" s="33">
        <v>10.55433333333333</v>
      </c>
      <c r="X421" s="33">
        <v>11.250111111111112</v>
      </c>
      <c r="Y421" s="33">
        <v>0</v>
      </c>
      <c r="Z421" s="33">
        <v>0.24034292712798527</v>
      </c>
      <c r="AA421" s="33">
        <v>0</v>
      </c>
      <c r="AB421" s="33">
        <v>0</v>
      </c>
      <c r="AC421" s="33">
        <v>0.2</v>
      </c>
      <c r="AD421" s="33">
        <v>0</v>
      </c>
      <c r="AE421" s="33">
        <v>0</v>
      </c>
      <c r="AF421" s="33">
        <v>0</v>
      </c>
      <c r="AG421" s="33">
        <v>0</v>
      </c>
      <c r="AH421" t="s">
        <v>9</v>
      </c>
      <c r="AI421" s="34">
        <v>5</v>
      </c>
    </row>
    <row r="422" spans="1:35" x14ac:dyDescent="0.25">
      <c r="A422" t="s">
        <v>2364</v>
      </c>
      <c r="B422" t="s">
        <v>957</v>
      </c>
      <c r="C422" t="s">
        <v>1939</v>
      </c>
      <c r="D422" t="s">
        <v>2293</v>
      </c>
      <c r="E422" s="33">
        <v>35.911111111111111</v>
      </c>
      <c r="F422" s="33">
        <v>5.6888888888888891</v>
      </c>
      <c r="G422" s="33">
        <v>0</v>
      </c>
      <c r="H422" s="33">
        <v>0</v>
      </c>
      <c r="I422" s="33">
        <v>2.1333333333333333</v>
      </c>
      <c r="J422" s="33">
        <v>0</v>
      </c>
      <c r="K422" s="33">
        <v>0</v>
      </c>
      <c r="L422" s="33">
        <v>0.63555555555555554</v>
      </c>
      <c r="M422" s="33">
        <v>0</v>
      </c>
      <c r="N422" s="33">
        <v>0</v>
      </c>
      <c r="O422" s="33">
        <v>0</v>
      </c>
      <c r="P422" s="33">
        <v>4.8888888888888893</v>
      </c>
      <c r="Q422" s="33">
        <v>2.2833333333333332</v>
      </c>
      <c r="R422" s="33">
        <v>0.19972153465346534</v>
      </c>
      <c r="S422" s="33">
        <v>1.2486666666666668</v>
      </c>
      <c r="T422" s="33">
        <v>4.4286666666666674</v>
      </c>
      <c r="U422" s="33">
        <v>0</v>
      </c>
      <c r="V422" s="33">
        <v>0.15809405940594062</v>
      </c>
      <c r="W422" s="33">
        <v>1.4837777777777781</v>
      </c>
      <c r="X422" s="33">
        <v>5.1268888888888888</v>
      </c>
      <c r="Y422" s="33">
        <v>0</v>
      </c>
      <c r="Z422" s="33">
        <v>0.18408415841584158</v>
      </c>
      <c r="AA422" s="33">
        <v>0</v>
      </c>
      <c r="AB422" s="33">
        <v>0</v>
      </c>
      <c r="AC422" s="33">
        <v>0</v>
      </c>
      <c r="AD422" s="33">
        <v>0</v>
      </c>
      <c r="AE422" s="33">
        <v>0</v>
      </c>
      <c r="AF422" s="33">
        <v>0</v>
      </c>
      <c r="AG422" s="33">
        <v>0</v>
      </c>
      <c r="AH422" t="s">
        <v>1</v>
      </c>
      <c r="AI422" s="34">
        <v>5</v>
      </c>
    </row>
    <row r="423" spans="1:35" x14ac:dyDescent="0.25">
      <c r="A423" t="s">
        <v>2364</v>
      </c>
      <c r="B423" t="s">
        <v>1623</v>
      </c>
      <c r="C423" t="s">
        <v>2200</v>
      </c>
      <c r="D423" t="s">
        <v>2271</v>
      </c>
      <c r="E423" s="33">
        <v>112.47777777777777</v>
      </c>
      <c r="F423" s="33">
        <v>5.6888888888888891</v>
      </c>
      <c r="G423" s="33">
        <v>0.13333333333333333</v>
      </c>
      <c r="H423" s="33">
        <v>0.31666666666666665</v>
      </c>
      <c r="I423" s="33">
        <v>5.6888888888888891</v>
      </c>
      <c r="J423" s="33">
        <v>0</v>
      </c>
      <c r="K423" s="33">
        <v>0</v>
      </c>
      <c r="L423" s="33">
        <v>5.3853333333333318</v>
      </c>
      <c r="M423" s="33">
        <v>4.5333333333333332</v>
      </c>
      <c r="N423" s="33">
        <v>3.0900000000000003</v>
      </c>
      <c r="O423" s="33">
        <v>6.7776350884125258E-2</v>
      </c>
      <c r="P423" s="33">
        <v>2.3111111111111109</v>
      </c>
      <c r="Q423" s="33">
        <v>0.92877777777777781</v>
      </c>
      <c r="R423" s="33">
        <v>2.8804702163390299E-2</v>
      </c>
      <c r="S423" s="33">
        <v>10.515888888888888</v>
      </c>
      <c r="T423" s="33">
        <v>11.361333333333334</v>
      </c>
      <c r="U423" s="33">
        <v>0</v>
      </c>
      <c r="V423" s="33">
        <v>0.19450261780104713</v>
      </c>
      <c r="W423" s="33">
        <v>11.815222222222218</v>
      </c>
      <c r="X423" s="33">
        <v>10.906000000000001</v>
      </c>
      <c r="Y423" s="33">
        <v>0</v>
      </c>
      <c r="Z423" s="33">
        <v>0.20200632223649112</v>
      </c>
      <c r="AA423" s="33">
        <v>0</v>
      </c>
      <c r="AB423" s="33">
        <v>0</v>
      </c>
      <c r="AC423" s="33">
        <v>0</v>
      </c>
      <c r="AD423" s="33">
        <v>0</v>
      </c>
      <c r="AE423" s="33">
        <v>1.1111111111111112E-2</v>
      </c>
      <c r="AF423" s="33">
        <v>0</v>
      </c>
      <c r="AG423" s="33">
        <v>0.16666666666666666</v>
      </c>
      <c r="AH423" t="s">
        <v>680</v>
      </c>
      <c r="AI423" s="34">
        <v>5</v>
      </c>
    </row>
    <row r="424" spans="1:35" x14ac:dyDescent="0.25">
      <c r="A424" t="s">
        <v>2364</v>
      </c>
      <c r="B424" t="s">
        <v>1516</v>
      </c>
      <c r="C424" t="s">
        <v>2181</v>
      </c>
      <c r="D424" t="s">
        <v>2268</v>
      </c>
      <c r="E424" s="33">
        <v>34.37777777777778</v>
      </c>
      <c r="F424" s="33">
        <v>2.6888888888888891</v>
      </c>
      <c r="G424" s="33">
        <v>0.62222222222222223</v>
      </c>
      <c r="H424" s="33">
        <v>0.2</v>
      </c>
      <c r="I424" s="33">
        <v>0.93333333333333335</v>
      </c>
      <c r="J424" s="33">
        <v>0</v>
      </c>
      <c r="K424" s="33">
        <v>0</v>
      </c>
      <c r="L424" s="33">
        <v>1.1064444444444441</v>
      </c>
      <c r="M424" s="33">
        <v>6.841111111111112</v>
      </c>
      <c r="N424" s="33">
        <v>0</v>
      </c>
      <c r="O424" s="33">
        <v>0.19899806076276666</v>
      </c>
      <c r="P424" s="33">
        <v>4.9081111111111095</v>
      </c>
      <c r="Q424" s="33">
        <v>4.751777777777777</v>
      </c>
      <c r="R424" s="33">
        <v>0.28099224305106651</v>
      </c>
      <c r="S424" s="33">
        <v>5.4492222222222226</v>
      </c>
      <c r="T424" s="33">
        <v>3.0411111111111109</v>
      </c>
      <c r="U424" s="33">
        <v>0</v>
      </c>
      <c r="V424" s="33">
        <v>0.24697155785391078</v>
      </c>
      <c r="W424" s="33">
        <v>1.8676666666666668</v>
      </c>
      <c r="X424" s="33">
        <v>3.4024444444444435</v>
      </c>
      <c r="Y424" s="33">
        <v>0</v>
      </c>
      <c r="Z424" s="33">
        <v>0.15329993535875885</v>
      </c>
      <c r="AA424" s="33">
        <v>0</v>
      </c>
      <c r="AB424" s="33">
        <v>0</v>
      </c>
      <c r="AC424" s="33">
        <v>0</v>
      </c>
      <c r="AD424" s="33">
        <v>0</v>
      </c>
      <c r="AE424" s="33">
        <v>0</v>
      </c>
      <c r="AF424" s="33">
        <v>0</v>
      </c>
      <c r="AG424" s="33">
        <v>0</v>
      </c>
      <c r="AH424" t="s">
        <v>571</v>
      </c>
      <c r="AI424" s="34">
        <v>5</v>
      </c>
    </row>
    <row r="425" spans="1:35" x14ac:dyDescent="0.25">
      <c r="A425" t="s">
        <v>2364</v>
      </c>
      <c r="B425" t="s">
        <v>1493</v>
      </c>
      <c r="C425" t="s">
        <v>2112</v>
      </c>
      <c r="D425" t="s">
        <v>2311</v>
      </c>
      <c r="E425" s="33">
        <v>37.011111111111113</v>
      </c>
      <c r="F425" s="33">
        <v>5.6</v>
      </c>
      <c r="G425" s="33">
        <v>0.8666666666666667</v>
      </c>
      <c r="H425" s="33">
        <v>0</v>
      </c>
      <c r="I425" s="33">
        <v>0.64444444444444449</v>
      </c>
      <c r="J425" s="33">
        <v>0</v>
      </c>
      <c r="K425" s="33">
        <v>0</v>
      </c>
      <c r="L425" s="33">
        <v>0.34166666666666667</v>
      </c>
      <c r="M425" s="33">
        <v>0</v>
      </c>
      <c r="N425" s="33">
        <v>0</v>
      </c>
      <c r="O425" s="33">
        <v>0</v>
      </c>
      <c r="P425" s="33">
        <v>5.1222222222222218</v>
      </c>
      <c r="Q425" s="33">
        <v>0</v>
      </c>
      <c r="R425" s="33">
        <v>0.1383968778144701</v>
      </c>
      <c r="S425" s="33">
        <v>4.7636666666666674</v>
      </c>
      <c r="T425" s="33">
        <v>0.60477777777777775</v>
      </c>
      <c r="U425" s="33">
        <v>0</v>
      </c>
      <c r="V425" s="33">
        <v>0.14504953467427201</v>
      </c>
      <c r="W425" s="33">
        <v>2.3715555555555556</v>
      </c>
      <c r="X425" s="33">
        <v>5.2444444444444445</v>
      </c>
      <c r="Y425" s="33">
        <v>0</v>
      </c>
      <c r="Z425" s="33">
        <v>0.20577604323026116</v>
      </c>
      <c r="AA425" s="33">
        <v>0</v>
      </c>
      <c r="AB425" s="33">
        <v>0</v>
      </c>
      <c r="AC425" s="33">
        <v>0</v>
      </c>
      <c r="AD425" s="33">
        <v>0</v>
      </c>
      <c r="AE425" s="33">
        <v>0</v>
      </c>
      <c r="AF425" s="33">
        <v>0</v>
      </c>
      <c r="AG425" s="33">
        <v>0</v>
      </c>
      <c r="AH425" t="s">
        <v>548</v>
      </c>
      <c r="AI425" s="34">
        <v>5</v>
      </c>
    </row>
    <row r="426" spans="1:35" x14ac:dyDescent="0.25">
      <c r="A426" t="s">
        <v>2364</v>
      </c>
      <c r="B426" t="s">
        <v>1675</v>
      </c>
      <c r="C426" t="s">
        <v>2025</v>
      </c>
      <c r="D426" t="s">
        <v>2269</v>
      </c>
      <c r="E426" s="33">
        <v>79.844444444444449</v>
      </c>
      <c r="F426" s="33">
        <v>9.3333333333333339</v>
      </c>
      <c r="G426" s="33">
        <v>0</v>
      </c>
      <c r="H426" s="33">
        <v>0.3</v>
      </c>
      <c r="I426" s="33">
        <v>3.6333333333333333</v>
      </c>
      <c r="J426" s="33">
        <v>0</v>
      </c>
      <c r="K426" s="33">
        <v>0</v>
      </c>
      <c r="L426" s="33">
        <v>1.1621111111111111</v>
      </c>
      <c r="M426" s="33">
        <v>0</v>
      </c>
      <c r="N426" s="33">
        <v>5.1555555555555559</v>
      </c>
      <c r="O426" s="33">
        <v>6.4569997216810462E-2</v>
      </c>
      <c r="P426" s="33">
        <v>5.0222222222222221</v>
      </c>
      <c r="Q426" s="33">
        <v>9.4749999999999996</v>
      </c>
      <c r="R426" s="33">
        <v>0.18156832730308933</v>
      </c>
      <c r="S426" s="33">
        <v>1.7574444444444444</v>
      </c>
      <c r="T426" s="33">
        <v>4.8694444444444445</v>
      </c>
      <c r="U426" s="33">
        <v>0</v>
      </c>
      <c r="V426" s="33">
        <v>8.2997495129418314E-2</v>
      </c>
      <c r="W426" s="33">
        <v>2.355</v>
      </c>
      <c r="X426" s="33">
        <v>0.17444444444444443</v>
      </c>
      <c r="Y426" s="33">
        <v>0</v>
      </c>
      <c r="Z426" s="33">
        <v>3.1679654884497636E-2</v>
      </c>
      <c r="AA426" s="33">
        <v>0</v>
      </c>
      <c r="AB426" s="33">
        <v>0</v>
      </c>
      <c r="AC426" s="33">
        <v>0</v>
      </c>
      <c r="AD426" s="33">
        <v>0</v>
      </c>
      <c r="AE426" s="33">
        <v>0</v>
      </c>
      <c r="AF426" s="33">
        <v>0</v>
      </c>
      <c r="AG426" s="33">
        <v>0</v>
      </c>
      <c r="AH426" t="s">
        <v>733</v>
      </c>
      <c r="AI426" s="34">
        <v>5</v>
      </c>
    </row>
    <row r="427" spans="1:35" x14ac:dyDescent="0.25">
      <c r="A427" t="s">
        <v>2364</v>
      </c>
      <c r="B427" t="s">
        <v>1738</v>
      </c>
      <c r="C427" t="s">
        <v>2025</v>
      </c>
      <c r="D427" t="s">
        <v>2269</v>
      </c>
      <c r="E427" s="33">
        <v>70.777777777777771</v>
      </c>
      <c r="F427" s="33">
        <v>5.0666666666666664</v>
      </c>
      <c r="G427" s="33">
        <v>0</v>
      </c>
      <c r="H427" s="33">
        <v>0.3</v>
      </c>
      <c r="I427" s="33">
        <v>3.5222222222222221</v>
      </c>
      <c r="J427" s="33">
        <v>0</v>
      </c>
      <c r="K427" s="33">
        <v>0</v>
      </c>
      <c r="L427" s="33">
        <v>0.96644444444444444</v>
      </c>
      <c r="M427" s="33">
        <v>5.4555555555555557</v>
      </c>
      <c r="N427" s="33">
        <v>0</v>
      </c>
      <c r="O427" s="33">
        <v>7.7080062794348522E-2</v>
      </c>
      <c r="P427" s="33">
        <v>4.5111111111111111</v>
      </c>
      <c r="Q427" s="33">
        <v>6.8416666666666668</v>
      </c>
      <c r="R427" s="33">
        <v>0.16040031397174256</v>
      </c>
      <c r="S427" s="33">
        <v>1.2325555555555554</v>
      </c>
      <c r="T427" s="33">
        <v>5.3943333333333339</v>
      </c>
      <c r="U427" s="33">
        <v>0</v>
      </c>
      <c r="V427" s="33">
        <v>9.362951334379907E-2</v>
      </c>
      <c r="W427" s="33">
        <v>1.6152222222222223</v>
      </c>
      <c r="X427" s="33">
        <v>1.5878888888888889</v>
      </c>
      <c r="Y427" s="33">
        <v>0</v>
      </c>
      <c r="Z427" s="33">
        <v>4.5255886970172687E-2</v>
      </c>
      <c r="AA427" s="33">
        <v>0</v>
      </c>
      <c r="AB427" s="33">
        <v>0</v>
      </c>
      <c r="AC427" s="33">
        <v>0</v>
      </c>
      <c r="AD427" s="33">
        <v>0</v>
      </c>
      <c r="AE427" s="33">
        <v>0</v>
      </c>
      <c r="AF427" s="33">
        <v>0</v>
      </c>
      <c r="AG427" s="33">
        <v>0</v>
      </c>
      <c r="AH427" t="s">
        <v>796</v>
      </c>
      <c r="AI427" s="34">
        <v>5</v>
      </c>
    </row>
    <row r="428" spans="1:35" x14ac:dyDescent="0.25">
      <c r="A428" t="s">
        <v>2364</v>
      </c>
      <c r="B428" t="s">
        <v>1009</v>
      </c>
      <c r="C428" t="s">
        <v>2042</v>
      </c>
      <c r="D428" t="s">
        <v>2264</v>
      </c>
      <c r="E428" s="33">
        <v>40.588888888888889</v>
      </c>
      <c r="F428" s="33">
        <v>5.6888888888888891</v>
      </c>
      <c r="G428" s="33">
        <v>6.6666666666666666E-2</v>
      </c>
      <c r="H428" s="33">
        <v>0.20133333333333331</v>
      </c>
      <c r="I428" s="33">
        <v>0.85555555555555551</v>
      </c>
      <c r="J428" s="33">
        <v>0</v>
      </c>
      <c r="K428" s="33">
        <v>0</v>
      </c>
      <c r="L428" s="33">
        <v>0.49722222222222223</v>
      </c>
      <c r="M428" s="33">
        <v>0</v>
      </c>
      <c r="N428" s="33">
        <v>2.8250000000000002</v>
      </c>
      <c r="O428" s="33">
        <v>6.9600328497125649E-2</v>
      </c>
      <c r="P428" s="33">
        <v>2.6833333333333331</v>
      </c>
      <c r="Q428" s="33">
        <v>4.5194444444444448</v>
      </c>
      <c r="R428" s="33">
        <v>0.1774568847522584</v>
      </c>
      <c r="S428" s="33">
        <v>1.3944444444444444</v>
      </c>
      <c r="T428" s="33">
        <v>2.2972222222222221</v>
      </c>
      <c r="U428" s="33">
        <v>0</v>
      </c>
      <c r="V428" s="33">
        <v>9.0952641664385436E-2</v>
      </c>
      <c r="W428" s="33">
        <v>4.041666666666667</v>
      </c>
      <c r="X428" s="33">
        <v>4.208333333333333</v>
      </c>
      <c r="Y428" s="33">
        <v>0</v>
      </c>
      <c r="Z428" s="33">
        <v>0.20325759649603067</v>
      </c>
      <c r="AA428" s="33">
        <v>0</v>
      </c>
      <c r="AB428" s="33">
        <v>0</v>
      </c>
      <c r="AC428" s="33">
        <v>0</v>
      </c>
      <c r="AD428" s="33">
        <v>0</v>
      </c>
      <c r="AE428" s="33">
        <v>0</v>
      </c>
      <c r="AF428" s="33">
        <v>0</v>
      </c>
      <c r="AG428" s="33">
        <v>0</v>
      </c>
      <c r="AH428" t="s">
        <v>53</v>
      </c>
      <c r="AI428" s="34">
        <v>5</v>
      </c>
    </row>
    <row r="429" spans="1:35" x14ac:dyDescent="0.25">
      <c r="A429" t="s">
        <v>2364</v>
      </c>
      <c r="B429" t="s">
        <v>960</v>
      </c>
      <c r="C429" t="s">
        <v>2027</v>
      </c>
      <c r="D429" t="s">
        <v>2258</v>
      </c>
      <c r="E429" s="33">
        <v>66.833333333333329</v>
      </c>
      <c r="F429" s="33">
        <v>2.3111111111111109</v>
      </c>
      <c r="G429" s="33">
        <v>0</v>
      </c>
      <c r="H429" s="33">
        <v>0</v>
      </c>
      <c r="I429" s="33">
        <v>0</v>
      </c>
      <c r="J429" s="33">
        <v>0</v>
      </c>
      <c r="K429" s="33">
        <v>0</v>
      </c>
      <c r="L429" s="33">
        <v>0.2638888888888889</v>
      </c>
      <c r="M429" s="33">
        <v>0.20555555555555555</v>
      </c>
      <c r="N429" s="33">
        <v>0</v>
      </c>
      <c r="O429" s="33">
        <v>3.0756442227763926E-3</v>
      </c>
      <c r="P429" s="33">
        <v>0</v>
      </c>
      <c r="Q429" s="33">
        <v>0</v>
      </c>
      <c r="R429" s="33">
        <v>0</v>
      </c>
      <c r="S429" s="33">
        <v>0.91233333333333322</v>
      </c>
      <c r="T429" s="33">
        <v>8.2302222222222241</v>
      </c>
      <c r="U429" s="33">
        <v>0</v>
      </c>
      <c r="V429" s="33">
        <v>0.13679634247714051</v>
      </c>
      <c r="W429" s="33">
        <v>0.85177777777777786</v>
      </c>
      <c r="X429" s="33">
        <v>10.400888888888884</v>
      </c>
      <c r="Y429" s="33">
        <v>0</v>
      </c>
      <c r="Z429" s="33">
        <v>0.16836907730673312</v>
      </c>
      <c r="AA429" s="33">
        <v>0</v>
      </c>
      <c r="AB429" s="33">
        <v>0</v>
      </c>
      <c r="AC429" s="33">
        <v>0</v>
      </c>
      <c r="AD429" s="33">
        <v>0</v>
      </c>
      <c r="AE429" s="33">
        <v>0</v>
      </c>
      <c r="AF429" s="33">
        <v>0</v>
      </c>
      <c r="AG429" s="33">
        <v>0</v>
      </c>
      <c r="AH429" t="s">
        <v>4</v>
      </c>
      <c r="AI429" s="34">
        <v>5</v>
      </c>
    </row>
    <row r="430" spans="1:35" x14ac:dyDescent="0.25">
      <c r="A430" t="s">
        <v>2364</v>
      </c>
      <c r="B430" t="s">
        <v>1418</v>
      </c>
      <c r="C430" t="s">
        <v>1922</v>
      </c>
      <c r="D430" t="s">
        <v>2295</v>
      </c>
      <c r="E430" s="33">
        <v>28.088888888888889</v>
      </c>
      <c r="F430" s="33">
        <v>6.8</v>
      </c>
      <c r="G430" s="33">
        <v>0.43333333333333335</v>
      </c>
      <c r="H430" s="33">
        <v>0</v>
      </c>
      <c r="I430" s="33">
        <v>0.8666666666666667</v>
      </c>
      <c r="J430" s="33">
        <v>0</v>
      </c>
      <c r="K430" s="33">
        <v>0</v>
      </c>
      <c r="L430" s="33">
        <v>1.2849999999999999</v>
      </c>
      <c r="M430" s="33">
        <v>2.0222222222222221</v>
      </c>
      <c r="N430" s="33">
        <v>0</v>
      </c>
      <c r="O430" s="33">
        <v>7.1993670886075944E-2</v>
      </c>
      <c r="P430" s="33">
        <v>3.6666666666666665</v>
      </c>
      <c r="Q430" s="33">
        <v>6.6886666666666672</v>
      </c>
      <c r="R430" s="33">
        <v>0.36866297468354436</v>
      </c>
      <c r="S430" s="33">
        <v>0.57555555555555549</v>
      </c>
      <c r="T430" s="33">
        <v>1.8556666666666668</v>
      </c>
      <c r="U430" s="33">
        <v>0</v>
      </c>
      <c r="V430" s="33">
        <v>8.6554588607594948E-2</v>
      </c>
      <c r="W430" s="33">
        <v>1.1562222222222223</v>
      </c>
      <c r="X430" s="33">
        <v>4.5222222222222221</v>
      </c>
      <c r="Y430" s="33">
        <v>0</v>
      </c>
      <c r="Z430" s="33">
        <v>0.2021598101265823</v>
      </c>
      <c r="AA430" s="33">
        <v>0</v>
      </c>
      <c r="AB430" s="33">
        <v>0</v>
      </c>
      <c r="AC430" s="33">
        <v>0</v>
      </c>
      <c r="AD430" s="33">
        <v>0</v>
      </c>
      <c r="AE430" s="33">
        <v>0</v>
      </c>
      <c r="AF430" s="33">
        <v>0</v>
      </c>
      <c r="AG430" s="33">
        <v>0</v>
      </c>
      <c r="AH430" t="s">
        <v>470</v>
      </c>
      <c r="AI430" s="34">
        <v>5</v>
      </c>
    </row>
    <row r="431" spans="1:35" x14ac:dyDescent="0.25">
      <c r="A431" t="s">
        <v>2364</v>
      </c>
      <c r="B431" t="s">
        <v>1624</v>
      </c>
      <c r="C431" t="s">
        <v>2126</v>
      </c>
      <c r="D431" t="s">
        <v>2300</v>
      </c>
      <c r="E431" s="33">
        <v>44.533333333333331</v>
      </c>
      <c r="F431" s="33">
        <v>2.9666666666666668</v>
      </c>
      <c r="G431" s="33">
        <v>0</v>
      </c>
      <c r="H431" s="33">
        <v>0</v>
      </c>
      <c r="I431" s="33">
        <v>2.2777777777777777</v>
      </c>
      <c r="J431" s="33">
        <v>0</v>
      </c>
      <c r="K431" s="33">
        <v>0</v>
      </c>
      <c r="L431" s="33">
        <v>0.47222222222222221</v>
      </c>
      <c r="M431" s="33">
        <v>1.95</v>
      </c>
      <c r="N431" s="33">
        <v>0</v>
      </c>
      <c r="O431" s="33">
        <v>4.3787425149700597E-2</v>
      </c>
      <c r="P431" s="33">
        <v>0.9194444444444444</v>
      </c>
      <c r="Q431" s="33">
        <v>6.302777777777778</v>
      </c>
      <c r="R431" s="33">
        <v>0.16217564870259482</v>
      </c>
      <c r="S431" s="33">
        <v>0.94444444444444442</v>
      </c>
      <c r="T431" s="33">
        <v>0</v>
      </c>
      <c r="U431" s="33">
        <v>0.85555555555555551</v>
      </c>
      <c r="V431" s="33">
        <v>4.0419161676646706E-2</v>
      </c>
      <c r="W431" s="33">
        <v>0.97777777777777775</v>
      </c>
      <c r="X431" s="33">
        <v>0</v>
      </c>
      <c r="Y431" s="33">
        <v>2.2666666666666666</v>
      </c>
      <c r="Z431" s="33">
        <v>7.2854291417165679E-2</v>
      </c>
      <c r="AA431" s="33">
        <v>0</v>
      </c>
      <c r="AB431" s="33">
        <v>0</v>
      </c>
      <c r="AC431" s="33">
        <v>0</v>
      </c>
      <c r="AD431" s="33">
        <v>0</v>
      </c>
      <c r="AE431" s="33">
        <v>0</v>
      </c>
      <c r="AF431" s="33">
        <v>0</v>
      </c>
      <c r="AG431" s="33">
        <v>0</v>
      </c>
      <c r="AH431" t="s">
        <v>681</v>
      </c>
      <c r="AI431" s="34">
        <v>5</v>
      </c>
    </row>
    <row r="432" spans="1:35" x14ac:dyDescent="0.25">
      <c r="A432" t="s">
        <v>2364</v>
      </c>
      <c r="B432" t="s">
        <v>1760</v>
      </c>
      <c r="C432" t="s">
        <v>2026</v>
      </c>
      <c r="D432" t="s">
        <v>2293</v>
      </c>
      <c r="E432" s="33">
        <v>76.222222222222229</v>
      </c>
      <c r="F432" s="33">
        <v>5.5111111111111111</v>
      </c>
      <c r="G432" s="33">
        <v>0</v>
      </c>
      <c r="H432" s="33">
        <v>0.3</v>
      </c>
      <c r="I432" s="33">
        <v>5.7888888888888888</v>
      </c>
      <c r="J432" s="33">
        <v>0</v>
      </c>
      <c r="K432" s="33">
        <v>0</v>
      </c>
      <c r="L432" s="33">
        <v>6.9444444444444448E-2</v>
      </c>
      <c r="M432" s="33">
        <v>6.0444444444444443</v>
      </c>
      <c r="N432" s="33">
        <v>0</v>
      </c>
      <c r="O432" s="33">
        <v>7.93002915451895E-2</v>
      </c>
      <c r="P432" s="33">
        <v>5.0999999999999996</v>
      </c>
      <c r="Q432" s="33">
        <v>8.7638888888888893</v>
      </c>
      <c r="R432" s="33">
        <v>0.1818877551020408</v>
      </c>
      <c r="S432" s="33">
        <v>1.1083333333333334</v>
      </c>
      <c r="T432" s="33">
        <v>4.3777777777777782</v>
      </c>
      <c r="U432" s="33">
        <v>0</v>
      </c>
      <c r="V432" s="33">
        <v>7.1975218658892129E-2</v>
      </c>
      <c r="W432" s="33">
        <v>0.75555555555555554</v>
      </c>
      <c r="X432" s="33">
        <v>3.8111111111111109</v>
      </c>
      <c r="Y432" s="33">
        <v>0</v>
      </c>
      <c r="Z432" s="33">
        <v>5.991253644314868E-2</v>
      </c>
      <c r="AA432" s="33">
        <v>0</v>
      </c>
      <c r="AB432" s="33">
        <v>0</v>
      </c>
      <c r="AC432" s="33">
        <v>0</v>
      </c>
      <c r="AD432" s="33">
        <v>0</v>
      </c>
      <c r="AE432" s="33">
        <v>0</v>
      </c>
      <c r="AF432" s="33">
        <v>0</v>
      </c>
      <c r="AG432" s="33">
        <v>0</v>
      </c>
      <c r="AH432" t="s">
        <v>819</v>
      </c>
      <c r="AI432" s="34">
        <v>5</v>
      </c>
    </row>
    <row r="433" spans="1:35" x14ac:dyDescent="0.25">
      <c r="A433" t="s">
        <v>2364</v>
      </c>
      <c r="B433" t="s">
        <v>964</v>
      </c>
      <c r="C433" t="s">
        <v>2025</v>
      </c>
      <c r="D433" t="s">
        <v>2269</v>
      </c>
      <c r="E433" s="33">
        <v>87.3</v>
      </c>
      <c r="F433" s="33">
        <v>5.6888888888888891</v>
      </c>
      <c r="G433" s="33">
        <v>0</v>
      </c>
      <c r="H433" s="33">
        <v>0.45555555555555555</v>
      </c>
      <c r="I433" s="33">
        <v>5.2444444444444445</v>
      </c>
      <c r="J433" s="33">
        <v>0</v>
      </c>
      <c r="K433" s="33">
        <v>8.5777777777777775</v>
      </c>
      <c r="L433" s="33">
        <v>4.2991111111111104</v>
      </c>
      <c r="M433" s="33">
        <v>3.0644444444444447</v>
      </c>
      <c r="N433" s="33">
        <v>5.6888888888888891</v>
      </c>
      <c r="O433" s="33">
        <v>0.10026727758686522</v>
      </c>
      <c r="P433" s="33">
        <v>21.38322222222223</v>
      </c>
      <c r="Q433" s="33">
        <v>0</v>
      </c>
      <c r="R433" s="33">
        <v>0.24493954435535201</v>
      </c>
      <c r="S433" s="33">
        <v>0.97122222222222221</v>
      </c>
      <c r="T433" s="33">
        <v>3.9748888888888882</v>
      </c>
      <c r="U433" s="33">
        <v>0</v>
      </c>
      <c r="V433" s="33">
        <v>5.6656484663357515E-2</v>
      </c>
      <c r="W433" s="33">
        <v>2.1374444444444447</v>
      </c>
      <c r="X433" s="33">
        <v>2.5908888888888888</v>
      </c>
      <c r="Y433" s="33">
        <v>0</v>
      </c>
      <c r="Z433" s="33">
        <v>5.4161893852615509E-2</v>
      </c>
      <c r="AA433" s="33">
        <v>0</v>
      </c>
      <c r="AB433" s="33">
        <v>0</v>
      </c>
      <c r="AC433" s="33">
        <v>0</v>
      </c>
      <c r="AD433" s="33">
        <v>0</v>
      </c>
      <c r="AE433" s="33">
        <v>0</v>
      </c>
      <c r="AF433" s="33">
        <v>0</v>
      </c>
      <c r="AG433" s="33">
        <v>0</v>
      </c>
      <c r="AH433" t="s">
        <v>8</v>
      </c>
      <c r="AI433" s="34">
        <v>5</v>
      </c>
    </row>
    <row r="434" spans="1:35" x14ac:dyDescent="0.25">
      <c r="A434" t="s">
        <v>2364</v>
      </c>
      <c r="B434" t="s">
        <v>1412</v>
      </c>
      <c r="C434" t="s">
        <v>2109</v>
      </c>
      <c r="D434" t="s">
        <v>2272</v>
      </c>
      <c r="E434" s="33">
        <v>32.922222222222224</v>
      </c>
      <c r="F434" s="33">
        <v>5.4888888888888889</v>
      </c>
      <c r="G434" s="33">
        <v>0</v>
      </c>
      <c r="H434" s="33">
        <v>0</v>
      </c>
      <c r="I434" s="33">
        <v>0</v>
      </c>
      <c r="J434" s="33">
        <v>0</v>
      </c>
      <c r="K434" s="33">
        <v>0</v>
      </c>
      <c r="L434" s="33">
        <v>1.6201111111111108</v>
      </c>
      <c r="M434" s="33">
        <v>0</v>
      </c>
      <c r="N434" s="33">
        <v>0</v>
      </c>
      <c r="O434" s="33">
        <v>0</v>
      </c>
      <c r="P434" s="33">
        <v>4.8055555555555562</v>
      </c>
      <c r="Q434" s="33">
        <v>6.8888888888888893</v>
      </c>
      <c r="R434" s="33">
        <v>0.35521430982112728</v>
      </c>
      <c r="S434" s="33">
        <v>1.3798888888888887</v>
      </c>
      <c r="T434" s="33">
        <v>3.9816666666666669</v>
      </c>
      <c r="U434" s="33">
        <v>0</v>
      </c>
      <c r="V434" s="33">
        <v>0.16285521430982111</v>
      </c>
      <c r="W434" s="33">
        <v>1.3025555555555557</v>
      </c>
      <c r="X434" s="33">
        <v>3.812222222222224</v>
      </c>
      <c r="Y434" s="33">
        <v>0</v>
      </c>
      <c r="Z434" s="33">
        <v>0.15535943300708746</v>
      </c>
      <c r="AA434" s="33">
        <v>0</v>
      </c>
      <c r="AB434" s="33">
        <v>0</v>
      </c>
      <c r="AC434" s="33">
        <v>0</v>
      </c>
      <c r="AD434" s="33">
        <v>0</v>
      </c>
      <c r="AE434" s="33">
        <v>0</v>
      </c>
      <c r="AF434" s="33">
        <v>0</v>
      </c>
      <c r="AG434" s="33">
        <v>0</v>
      </c>
      <c r="AH434" t="s">
        <v>464</v>
      </c>
      <c r="AI434" s="34">
        <v>5</v>
      </c>
    </row>
    <row r="435" spans="1:35" x14ac:dyDescent="0.25">
      <c r="A435" t="s">
        <v>2364</v>
      </c>
      <c r="B435" t="s">
        <v>1274</v>
      </c>
      <c r="C435" t="s">
        <v>2001</v>
      </c>
      <c r="D435" t="s">
        <v>2263</v>
      </c>
      <c r="E435" s="33">
        <v>35.511111111111113</v>
      </c>
      <c r="F435" s="33">
        <v>3.2</v>
      </c>
      <c r="G435" s="33">
        <v>3.3333333333333333E-2</v>
      </c>
      <c r="H435" s="33">
        <v>0.17877777777777779</v>
      </c>
      <c r="I435" s="33">
        <v>1.0222222222222221</v>
      </c>
      <c r="J435" s="33">
        <v>0</v>
      </c>
      <c r="K435" s="33">
        <v>0</v>
      </c>
      <c r="L435" s="33">
        <v>0</v>
      </c>
      <c r="M435" s="33">
        <v>0</v>
      </c>
      <c r="N435" s="33">
        <v>4.9666666666666668</v>
      </c>
      <c r="O435" s="33">
        <v>0.13986232790988737</v>
      </c>
      <c r="P435" s="33">
        <v>4.6500000000000004</v>
      </c>
      <c r="Q435" s="33">
        <v>0.90833333333333333</v>
      </c>
      <c r="R435" s="33">
        <v>0.15652377972465581</v>
      </c>
      <c r="S435" s="33">
        <v>0</v>
      </c>
      <c r="T435" s="33">
        <v>2.7777777777777779E-3</v>
      </c>
      <c r="U435" s="33">
        <v>0</v>
      </c>
      <c r="V435" s="33">
        <v>7.8222778473091366E-5</v>
      </c>
      <c r="W435" s="33">
        <v>0</v>
      </c>
      <c r="X435" s="33">
        <v>0</v>
      </c>
      <c r="Y435" s="33">
        <v>0</v>
      </c>
      <c r="Z435" s="33">
        <v>0</v>
      </c>
      <c r="AA435" s="33">
        <v>0</v>
      </c>
      <c r="AB435" s="33">
        <v>0</v>
      </c>
      <c r="AC435" s="33">
        <v>0</v>
      </c>
      <c r="AD435" s="33">
        <v>0</v>
      </c>
      <c r="AE435" s="33">
        <v>0</v>
      </c>
      <c r="AF435" s="33">
        <v>0</v>
      </c>
      <c r="AG435" s="33">
        <v>0</v>
      </c>
      <c r="AH435" t="s">
        <v>324</v>
      </c>
      <c r="AI435" s="34">
        <v>5</v>
      </c>
    </row>
    <row r="436" spans="1:35" x14ac:dyDescent="0.25">
      <c r="A436" t="s">
        <v>2364</v>
      </c>
      <c r="B436" t="s">
        <v>1777</v>
      </c>
      <c r="C436" t="s">
        <v>2025</v>
      </c>
      <c r="D436" t="s">
        <v>2269</v>
      </c>
      <c r="E436" s="33">
        <v>96.7</v>
      </c>
      <c r="F436" s="33">
        <v>5.6888888888888891</v>
      </c>
      <c r="G436" s="33">
        <v>0.13333333333333333</v>
      </c>
      <c r="H436" s="33">
        <v>0.4777777777777778</v>
      </c>
      <c r="I436" s="33">
        <v>4.3111111111111109</v>
      </c>
      <c r="J436" s="33">
        <v>0</v>
      </c>
      <c r="K436" s="33">
        <v>0</v>
      </c>
      <c r="L436" s="33">
        <v>6.7508888888888885</v>
      </c>
      <c r="M436" s="33">
        <v>4.8</v>
      </c>
      <c r="N436" s="33">
        <v>5.2105555555555565</v>
      </c>
      <c r="O436" s="33">
        <v>0.10352177410088474</v>
      </c>
      <c r="P436" s="33">
        <v>0</v>
      </c>
      <c r="Q436" s="33">
        <v>5.1043333333333329</v>
      </c>
      <c r="R436" s="33">
        <v>5.2785246466735602E-2</v>
      </c>
      <c r="S436" s="33">
        <v>7.0370000000000008</v>
      </c>
      <c r="T436" s="33">
        <v>6.0521111111111114</v>
      </c>
      <c r="U436" s="33">
        <v>0</v>
      </c>
      <c r="V436" s="33">
        <v>0.13535792255544066</v>
      </c>
      <c r="W436" s="33">
        <v>8.8139999999999983</v>
      </c>
      <c r="X436" s="33">
        <v>5.8509999999999991</v>
      </c>
      <c r="Y436" s="33">
        <v>0</v>
      </c>
      <c r="Z436" s="33">
        <v>0.15165460186142707</v>
      </c>
      <c r="AA436" s="33">
        <v>0</v>
      </c>
      <c r="AB436" s="33">
        <v>0</v>
      </c>
      <c r="AC436" s="33">
        <v>0</v>
      </c>
      <c r="AD436" s="33">
        <v>0</v>
      </c>
      <c r="AE436" s="33">
        <v>0.5</v>
      </c>
      <c r="AF436" s="33">
        <v>0</v>
      </c>
      <c r="AG436" s="33">
        <v>0.13333333333333333</v>
      </c>
      <c r="AH436" t="s">
        <v>836</v>
      </c>
      <c r="AI436" s="34">
        <v>5</v>
      </c>
    </row>
    <row r="437" spans="1:35" x14ac:dyDescent="0.25">
      <c r="A437" t="s">
        <v>2364</v>
      </c>
      <c r="B437" t="s">
        <v>1305</v>
      </c>
      <c r="C437" t="s">
        <v>2136</v>
      </c>
      <c r="D437" t="s">
        <v>2300</v>
      </c>
      <c r="E437" s="33">
        <v>84.86666666666666</v>
      </c>
      <c r="F437" s="33">
        <v>5.5888888888888886</v>
      </c>
      <c r="G437" s="33">
        <v>0.13333333333333333</v>
      </c>
      <c r="H437" s="33">
        <v>0.23333333333333334</v>
      </c>
      <c r="I437" s="33">
        <v>3.4222222222222221</v>
      </c>
      <c r="J437" s="33">
        <v>0</v>
      </c>
      <c r="K437" s="33">
        <v>0</v>
      </c>
      <c r="L437" s="33">
        <v>9.2361111111111143</v>
      </c>
      <c r="M437" s="33">
        <v>5.0916666666666668</v>
      </c>
      <c r="N437" s="33">
        <v>0</v>
      </c>
      <c r="O437" s="33">
        <v>5.9996072270227817E-2</v>
      </c>
      <c r="P437" s="33">
        <v>5.0750000000000002</v>
      </c>
      <c r="Q437" s="33">
        <v>9.7542222222222215</v>
      </c>
      <c r="R437" s="33">
        <v>0.17473553286200574</v>
      </c>
      <c r="S437" s="33">
        <v>4.0514444444444448</v>
      </c>
      <c r="T437" s="33">
        <v>9.6161111111111097</v>
      </c>
      <c r="U437" s="33">
        <v>0</v>
      </c>
      <c r="V437" s="33">
        <v>0.1610473946059178</v>
      </c>
      <c r="W437" s="33">
        <v>3.3727777777777783</v>
      </c>
      <c r="X437" s="33">
        <v>4.3031111111111118</v>
      </c>
      <c r="Y437" s="33">
        <v>0</v>
      </c>
      <c r="Z437" s="33">
        <v>9.0446451950772472E-2</v>
      </c>
      <c r="AA437" s="33">
        <v>0</v>
      </c>
      <c r="AB437" s="33">
        <v>0</v>
      </c>
      <c r="AC437" s="33">
        <v>0</v>
      </c>
      <c r="AD437" s="33">
        <v>0</v>
      </c>
      <c r="AE437" s="33">
        <v>0</v>
      </c>
      <c r="AF437" s="33">
        <v>0</v>
      </c>
      <c r="AG437" s="33">
        <v>0</v>
      </c>
      <c r="AH437" t="s">
        <v>355</v>
      </c>
      <c r="AI437" s="34">
        <v>5</v>
      </c>
    </row>
    <row r="438" spans="1:35" x14ac:dyDescent="0.25">
      <c r="A438" t="s">
        <v>2364</v>
      </c>
      <c r="B438" t="s">
        <v>1140</v>
      </c>
      <c r="C438" t="s">
        <v>2025</v>
      </c>
      <c r="D438" t="s">
        <v>2269</v>
      </c>
      <c r="E438" s="33">
        <v>58.733333333333334</v>
      </c>
      <c r="F438" s="33">
        <v>5.6</v>
      </c>
      <c r="G438" s="33">
        <v>0.24444444444444444</v>
      </c>
      <c r="H438" s="33">
        <v>0.42777777777777776</v>
      </c>
      <c r="I438" s="33">
        <v>1.1444444444444444</v>
      </c>
      <c r="J438" s="33">
        <v>0</v>
      </c>
      <c r="K438" s="33">
        <v>0</v>
      </c>
      <c r="L438" s="33">
        <v>1.55</v>
      </c>
      <c r="M438" s="33">
        <v>5.3472222222222223</v>
      </c>
      <c r="N438" s="33">
        <v>0</v>
      </c>
      <c r="O438" s="33">
        <v>9.1042376087779042E-2</v>
      </c>
      <c r="P438" s="33">
        <v>3.911111111111111</v>
      </c>
      <c r="Q438" s="33">
        <v>5.9111111111111114</v>
      </c>
      <c r="R438" s="33">
        <v>0.16723420355656451</v>
      </c>
      <c r="S438" s="33">
        <v>3.5903333333333332</v>
      </c>
      <c r="T438" s="33">
        <v>5.3722222222222218</v>
      </c>
      <c r="U438" s="33">
        <v>0</v>
      </c>
      <c r="V438" s="33">
        <v>0.15259742716609911</v>
      </c>
      <c r="W438" s="33">
        <v>3.4456666666666669</v>
      </c>
      <c r="X438" s="33">
        <v>2.4729999999999999</v>
      </c>
      <c r="Y438" s="33">
        <v>0</v>
      </c>
      <c r="Z438" s="33">
        <v>0.10077185017026107</v>
      </c>
      <c r="AA438" s="33">
        <v>0</v>
      </c>
      <c r="AB438" s="33">
        <v>0</v>
      </c>
      <c r="AC438" s="33">
        <v>0</v>
      </c>
      <c r="AD438" s="33">
        <v>0</v>
      </c>
      <c r="AE438" s="33">
        <v>0</v>
      </c>
      <c r="AF438" s="33">
        <v>0</v>
      </c>
      <c r="AG438" s="33">
        <v>0</v>
      </c>
      <c r="AH438" t="s">
        <v>187</v>
      </c>
      <c r="AI438" s="34">
        <v>5</v>
      </c>
    </row>
    <row r="439" spans="1:35" x14ac:dyDescent="0.25">
      <c r="A439" t="s">
        <v>2364</v>
      </c>
      <c r="B439" t="s">
        <v>1692</v>
      </c>
      <c r="C439" t="s">
        <v>2092</v>
      </c>
      <c r="D439" t="s">
        <v>2278</v>
      </c>
      <c r="E439" s="33">
        <v>40.93333333333333</v>
      </c>
      <c r="F439" s="33">
        <v>5.6888888888888891</v>
      </c>
      <c r="G439" s="33">
        <v>0</v>
      </c>
      <c r="H439" s="33">
        <v>0</v>
      </c>
      <c r="I439" s="33">
        <v>1.1333333333333333</v>
      </c>
      <c r="J439" s="33">
        <v>0</v>
      </c>
      <c r="K439" s="33">
        <v>0</v>
      </c>
      <c r="L439" s="33">
        <v>2.6178888888888894</v>
      </c>
      <c r="M439" s="33">
        <v>0</v>
      </c>
      <c r="N439" s="33">
        <v>4.1388888888888893</v>
      </c>
      <c r="O439" s="33">
        <v>0.10111292073832792</v>
      </c>
      <c r="P439" s="33">
        <v>5.8833333333333337</v>
      </c>
      <c r="Q439" s="33">
        <v>0</v>
      </c>
      <c r="R439" s="33">
        <v>0.14372964169381108</v>
      </c>
      <c r="S439" s="33">
        <v>0.94133333333333336</v>
      </c>
      <c r="T439" s="33">
        <v>2.9101111111111106</v>
      </c>
      <c r="U439" s="33">
        <v>0</v>
      </c>
      <c r="V439" s="33">
        <v>9.4090662323561336E-2</v>
      </c>
      <c r="W439" s="33">
        <v>0.98311111111111116</v>
      </c>
      <c r="X439" s="33">
        <v>6.9857777777777734</v>
      </c>
      <c r="Y439" s="33">
        <v>0</v>
      </c>
      <c r="Z439" s="33">
        <v>0.19467969598262749</v>
      </c>
      <c r="AA439" s="33">
        <v>0</v>
      </c>
      <c r="AB439" s="33">
        <v>0</v>
      </c>
      <c r="AC439" s="33">
        <v>0</v>
      </c>
      <c r="AD439" s="33">
        <v>0</v>
      </c>
      <c r="AE439" s="33">
        <v>0.17777777777777778</v>
      </c>
      <c r="AF439" s="33">
        <v>0</v>
      </c>
      <c r="AG439" s="33">
        <v>0</v>
      </c>
      <c r="AH439" t="s">
        <v>750</v>
      </c>
      <c r="AI439" s="34">
        <v>5</v>
      </c>
    </row>
    <row r="440" spans="1:35" x14ac:dyDescent="0.25">
      <c r="A440" t="s">
        <v>2364</v>
      </c>
      <c r="B440" t="s">
        <v>1082</v>
      </c>
      <c r="C440" t="s">
        <v>1991</v>
      </c>
      <c r="D440" t="s">
        <v>2258</v>
      </c>
      <c r="E440" s="33">
        <v>37.822222222222223</v>
      </c>
      <c r="F440" s="33">
        <v>2.8444444444444446</v>
      </c>
      <c r="G440" s="33">
        <v>0.26666666666666666</v>
      </c>
      <c r="H440" s="33">
        <v>0</v>
      </c>
      <c r="I440" s="33">
        <v>0.53333333333333333</v>
      </c>
      <c r="J440" s="33">
        <v>0</v>
      </c>
      <c r="K440" s="33">
        <v>0.55555555555555558</v>
      </c>
      <c r="L440" s="33">
        <v>0</v>
      </c>
      <c r="M440" s="33">
        <v>0</v>
      </c>
      <c r="N440" s="33">
        <v>5.7835555555555542</v>
      </c>
      <c r="O440" s="33">
        <v>0.15291421856639245</v>
      </c>
      <c r="P440" s="33">
        <v>0</v>
      </c>
      <c r="Q440" s="33">
        <v>5.591777777777776</v>
      </c>
      <c r="R440" s="33">
        <v>0.14784371327849583</v>
      </c>
      <c r="S440" s="33">
        <v>0</v>
      </c>
      <c r="T440" s="33">
        <v>0</v>
      </c>
      <c r="U440" s="33">
        <v>0</v>
      </c>
      <c r="V440" s="33">
        <v>0</v>
      </c>
      <c r="W440" s="33">
        <v>0</v>
      </c>
      <c r="X440" s="33">
        <v>0</v>
      </c>
      <c r="Y440" s="33">
        <v>0</v>
      </c>
      <c r="Z440" s="33">
        <v>0</v>
      </c>
      <c r="AA440" s="33">
        <v>0</v>
      </c>
      <c r="AB440" s="33">
        <v>0</v>
      </c>
      <c r="AC440" s="33">
        <v>0</v>
      </c>
      <c r="AD440" s="33">
        <v>12.589222222222222</v>
      </c>
      <c r="AE440" s="33">
        <v>0</v>
      </c>
      <c r="AF440" s="33">
        <v>0</v>
      </c>
      <c r="AG440" s="33">
        <v>0.14444444444444443</v>
      </c>
      <c r="AH440" t="s">
        <v>127</v>
      </c>
      <c r="AI440" s="34">
        <v>5</v>
      </c>
    </row>
    <row r="441" spans="1:35" x14ac:dyDescent="0.25">
      <c r="A441" t="s">
        <v>2364</v>
      </c>
      <c r="B441" t="s">
        <v>1842</v>
      </c>
      <c r="C441" t="s">
        <v>1885</v>
      </c>
      <c r="D441" t="s">
        <v>2253</v>
      </c>
      <c r="E441" s="33">
        <v>31.988888888888887</v>
      </c>
      <c r="F441" s="33">
        <v>2.8444444444444446</v>
      </c>
      <c r="G441" s="33">
        <v>0.96666666666666667</v>
      </c>
      <c r="H441" s="33">
        <v>0.22222222222222221</v>
      </c>
      <c r="I441" s="33">
        <v>0.44444444444444442</v>
      </c>
      <c r="J441" s="33">
        <v>0</v>
      </c>
      <c r="K441" s="33">
        <v>0</v>
      </c>
      <c r="L441" s="33">
        <v>5.2373333333333321</v>
      </c>
      <c r="M441" s="33">
        <v>5.2402222222222221</v>
      </c>
      <c r="N441" s="33">
        <v>0</v>
      </c>
      <c r="O441" s="33">
        <v>0.16381382424452937</v>
      </c>
      <c r="P441" s="33">
        <v>5.2365555555555536</v>
      </c>
      <c r="Q441" s="33">
        <v>0</v>
      </c>
      <c r="R441" s="33">
        <v>0.16369920111149699</v>
      </c>
      <c r="S441" s="33">
        <v>3.6696666666666671</v>
      </c>
      <c r="T441" s="33">
        <v>9.7388888888888872</v>
      </c>
      <c r="U441" s="33">
        <v>0</v>
      </c>
      <c r="V441" s="33">
        <v>0.41916290378603682</v>
      </c>
      <c r="W441" s="33">
        <v>8.9047777777777757</v>
      </c>
      <c r="X441" s="33">
        <v>13.559333333333338</v>
      </c>
      <c r="Y441" s="33">
        <v>4.9888888888888889</v>
      </c>
      <c r="Z441" s="33">
        <v>0.85820423758249409</v>
      </c>
      <c r="AA441" s="33">
        <v>0</v>
      </c>
      <c r="AB441" s="33">
        <v>0</v>
      </c>
      <c r="AC441" s="33">
        <v>0</v>
      </c>
      <c r="AD441" s="33">
        <v>0</v>
      </c>
      <c r="AE441" s="33">
        <v>0</v>
      </c>
      <c r="AF441" s="33">
        <v>0</v>
      </c>
      <c r="AG441" s="33">
        <v>0</v>
      </c>
      <c r="AH441" t="s">
        <v>901</v>
      </c>
      <c r="AI441" s="34">
        <v>5</v>
      </c>
    </row>
    <row r="442" spans="1:35" x14ac:dyDescent="0.25">
      <c r="A442" t="s">
        <v>2364</v>
      </c>
      <c r="B442" t="s">
        <v>950</v>
      </c>
      <c r="C442" t="s">
        <v>1971</v>
      </c>
      <c r="D442" t="s">
        <v>2306</v>
      </c>
      <c r="E442" s="33">
        <v>76.63333333333334</v>
      </c>
      <c r="F442" s="33">
        <v>5.6888888888888891</v>
      </c>
      <c r="G442" s="33">
        <v>0.82222222222222219</v>
      </c>
      <c r="H442" s="33">
        <v>0.37777777777777777</v>
      </c>
      <c r="I442" s="33">
        <v>2.8</v>
      </c>
      <c r="J442" s="33">
        <v>0</v>
      </c>
      <c r="K442" s="33">
        <v>0</v>
      </c>
      <c r="L442" s="33">
        <v>4.3733333333333331</v>
      </c>
      <c r="M442" s="33">
        <v>0</v>
      </c>
      <c r="N442" s="33">
        <v>5.4007777777777779</v>
      </c>
      <c r="O442" s="33">
        <v>7.0475569088009268E-2</v>
      </c>
      <c r="P442" s="33">
        <v>5.6888888888888891</v>
      </c>
      <c r="Q442" s="33">
        <v>4.0288888888888899</v>
      </c>
      <c r="R442" s="33">
        <v>0.12680875743076703</v>
      </c>
      <c r="S442" s="33">
        <v>2.770888888888889</v>
      </c>
      <c r="T442" s="33">
        <v>0</v>
      </c>
      <c r="U442" s="33">
        <v>0</v>
      </c>
      <c r="V442" s="33">
        <v>3.6157749746266489E-2</v>
      </c>
      <c r="W442" s="33">
        <v>2.2083333333333335</v>
      </c>
      <c r="X442" s="33">
        <v>11.876666666666665</v>
      </c>
      <c r="Y442" s="33">
        <v>0</v>
      </c>
      <c r="Z442" s="33">
        <v>0.18379730317529358</v>
      </c>
      <c r="AA442" s="33">
        <v>4.4444444444444446E-2</v>
      </c>
      <c r="AB442" s="33">
        <v>0</v>
      </c>
      <c r="AC442" s="33">
        <v>0</v>
      </c>
      <c r="AD442" s="33">
        <v>0</v>
      </c>
      <c r="AE442" s="33">
        <v>0</v>
      </c>
      <c r="AF442" s="33">
        <v>0</v>
      </c>
      <c r="AG442" s="33">
        <v>0</v>
      </c>
      <c r="AH442" t="s">
        <v>308</v>
      </c>
      <c r="AI442" s="34">
        <v>5</v>
      </c>
    </row>
    <row r="443" spans="1:35" x14ac:dyDescent="0.25">
      <c r="A443" t="s">
        <v>2364</v>
      </c>
      <c r="B443" t="s">
        <v>1122</v>
      </c>
      <c r="C443" t="s">
        <v>2082</v>
      </c>
      <c r="D443" t="s">
        <v>2242</v>
      </c>
      <c r="E443" s="33">
        <v>41.177777777777777</v>
      </c>
      <c r="F443" s="33">
        <v>5.333333333333333</v>
      </c>
      <c r="G443" s="33">
        <v>0</v>
      </c>
      <c r="H443" s="33">
        <v>0</v>
      </c>
      <c r="I443" s="33">
        <v>0</v>
      </c>
      <c r="J443" s="33">
        <v>0</v>
      </c>
      <c r="K443" s="33">
        <v>0</v>
      </c>
      <c r="L443" s="33">
        <v>1.7943333333333338</v>
      </c>
      <c r="M443" s="33">
        <v>0</v>
      </c>
      <c r="N443" s="33">
        <v>12.491999999999999</v>
      </c>
      <c r="O443" s="33">
        <v>0.30336751214247165</v>
      </c>
      <c r="P443" s="33">
        <v>5.2444444444444445</v>
      </c>
      <c r="Q443" s="33">
        <v>4.5018888888888888</v>
      </c>
      <c r="R443" s="33">
        <v>0.2366891527253103</v>
      </c>
      <c r="S443" s="33">
        <v>4.4788888888888891</v>
      </c>
      <c r="T443" s="33">
        <v>4.2256666666666671</v>
      </c>
      <c r="U443" s="33">
        <v>0</v>
      </c>
      <c r="V443" s="33">
        <v>0.21138963842417702</v>
      </c>
      <c r="W443" s="33">
        <v>1.4951111111111111</v>
      </c>
      <c r="X443" s="33">
        <v>5.1726666666666672</v>
      </c>
      <c r="Y443" s="33">
        <v>0</v>
      </c>
      <c r="Z443" s="33">
        <v>0.16192660550458718</v>
      </c>
      <c r="AA443" s="33">
        <v>0</v>
      </c>
      <c r="AB443" s="33">
        <v>0</v>
      </c>
      <c r="AC443" s="33">
        <v>0</v>
      </c>
      <c r="AD443" s="33">
        <v>0</v>
      </c>
      <c r="AE443" s="33">
        <v>0</v>
      </c>
      <c r="AF443" s="33">
        <v>0</v>
      </c>
      <c r="AG443" s="33">
        <v>0</v>
      </c>
      <c r="AH443" t="s">
        <v>169</v>
      </c>
      <c r="AI443" s="34">
        <v>5</v>
      </c>
    </row>
    <row r="444" spans="1:35" x14ac:dyDescent="0.25">
      <c r="A444" t="s">
        <v>2364</v>
      </c>
      <c r="B444" t="s">
        <v>1528</v>
      </c>
      <c r="C444" t="s">
        <v>2184</v>
      </c>
      <c r="D444" t="s">
        <v>2293</v>
      </c>
      <c r="E444" s="33">
        <v>140.4111111111111</v>
      </c>
      <c r="F444" s="33">
        <v>9.7777777777777786</v>
      </c>
      <c r="G444" s="33">
        <v>0.57777777777777772</v>
      </c>
      <c r="H444" s="33">
        <v>0.34444444444444444</v>
      </c>
      <c r="I444" s="33">
        <v>6.4111111111111114</v>
      </c>
      <c r="J444" s="33">
        <v>0</v>
      </c>
      <c r="K444" s="33">
        <v>0.22222222222222221</v>
      </c>
      <c r="L444" s="33">
        <v>8.2945555555555561</v>
      </c>
      <c r="M444" s="33">
        <v>10.844444444444445</v>
      </c>
      <c r="N444" s="33">
        <v>0</v>
      </c>
      <c r="O444" s="33">
        <v>7.7233520614069809E-2</v>
      </c>
      <c r="P444" s="33">
        <v>11.430555555555555</v>
      </c>
      <c r="Q444" s="33">
        <v>9.5444444444444443</v>
      </c>
      <c r="R444" s="33">
        <v>0.14938276489673186</v>
      </c>
      <c r="S444" s="33">
        <v>9.1622222222222245</v>
      </c>
      <c r="T444" s="33">
        <v>9.6712222222222213</v>
      </c>
      <c r="U444" s="33">
        <v>0</v>
      </c>
      <c r="V444" s="33">
        <v>0.13413072722956401</v>
      </c>
      <c r="W444" s="33">
        <v>4.7324444444444449</v>
      </c>
      <c r="X444" s="33">
        <v>10.260222222222222</v>
      </c>
      <c r="Y444" s="33">
        <v>0</v>
      </c>
      <c r="Z444" s="33">
        <v>0.10677692490306244</v>
      </c>
      <c r="AA444" s="33">
        <v>0</v>
      </c>
      <c r="AB444" s="33">
        <v>0</v>
      </c>
      <c r="AC444" s="33">
        <v>0</v>
      </c>
      <c r="AD444" s="33">
        <v>0</v>
      </c>
      <c r="AE444" s="33">
        <v>0</v>
      </c>
      <c r="AF444" s="33">
        <v>0</v>
      </c>
      <c r="AG444" s="33">
        <v>0</v>
      </c>
      <c r="AH444" t="s">
        <v>583</v>
      </c>
      <c r="AI444" s="34">
        <v>5</v>
      </c>
    </row>
    <row r="445" spans="1:35" x14ac:dyDescent="0.25">
      <c r="A445" t="s">
        <v>2364</v>
      </c>
      <c r="B445" t="s">
        <v>1874</v>
      </c>
      <c r="C445" t="s">
        <v>2022</v>
      </c>
      <c r="D445" t="s">
        <v>2314</v>
      </c>
      <c r="E445" s="33">
        <v>65.533333333333331</v>
      </c>
      <c r="F445" s="33">
        <v>5.6888888888888891</v>
      </c>
      <c r="G445" s="33">
        <v>0.33333333333333331</v>
      </c>
      <c r="H445" s="33">
        <v>0.22222222222222221</v>
      </c>
      <c r="I445" s="33">
        <v>1.2222222222222223</v>
      </c>
      <c r="J445" s="33">
        <v>0</v>
      </c>
      <c r="K445" s="33">
        <v>0</v>
      </c>
      <c r="L445" s="33">
        <v>4.0999999999999996</v>
      </c>
      <c r="M445" s="33">
        <v>0</v>
      </c>
      <c r="N445" s="33">
        <v>5.5555555555555554</v>
      </c>
      <c r="O445" s="33">
        <v>8.4774499830451003E-2</v>
      </c>
      <c r="P445" s="33">
        <v>5.3444444444444441</v>
      </c>
      <c r="Q445" s="33">
        <v>1.6138888888888889</v>
      </c>
      <c r="R445" s="33">
        <v>0.10618006103763987</v>
      </c>
      <c r="S445" s="33">
        <v>0.36666666666666664</v>
      </c>
      <c r="T445" s="33">
        <v>0.10277777777777777</v>
      </c>
      <c r="U445" s="33">
        <v>0</v>
      </c>
      <c r="V445" s="33">
        <v>7.1634452356731096E-3</v>
      </c>
      <c r="W445" s="33">
        <v>3.0944444444444446</v>
      </c>
      <c r="X445" s="33">
        <v>5.9249999999999998</v>
      </c>
      <c r="Y445" s="33">
        <v>0</v>
      </c>
      <c r="Z445" s="33">
        <v>0.13763140047473721</v>
      </c>
      <c r="AA445" s="33">
        <v>0</v>
      </c>
      <c r="AB445" s="33">
        <v>0</v>
      </c>
      <c r="AC445" s="33">
        <v>0</v>
      </c>
      <c r="AD445" s="33">
        <v>0</v>
      </c>
      <c r="AE445" s="33">
        <v>0</v>
      </c>
      <c r="AF445" s="33">
        <v>0</v>
      </c>
      <c r="AG445" s="33">
        <v>0</v>
      </c>
      <c r="AH445" t="s">
        <v>933</v>
      </c>
      <c r="AI445" s="34">
        <v>5</v>
      </c>
    </row>
    <row r="446" spans="1:35" x14ac:dyDescent="0.25">
      <c r="A446" t="s">
        <v>2364</v>
      </c>
      <c r="B446" t="s">
        <v>1188</v>
      </c>
      <c r="C446" t="s">
        <v>2057</v>
      </c>
      <c r="D446" t="s">
        <v>2293</v>
      </c>
      <c r="E446" s="33">
        <v>29.844444444444445</v>
      </c>
      <c r="F446" s="33">
        <v>1.5111111111111111</v>
      </c>
      <c r="G446" s="33">
        <v>0</v>
      </c>
      <c r="H446" s="33">
        <v>0</v>
      </c>
      <c r="I446" s="33">
        <v>0</v>
      </c>
      <c r="J446" s="33">
        <v>0</v>
      </c>
      <c r="K446" s="33">
        <v>0</v>
      </c>
      <c r="L446" s="33">
        <v>0.54200000000000004</v>
      </c>
      <c r="M446" s="33">
        <v>0</v>
      </c>
      <c r="N446" s="33">
        <v>0</v>
      </c>
      <c r="O446" s="33">
        <v>0</v>
      </c>
      <c r="P446" s="33">
        <v>0</v>
      </c>
      <c r="Q446" s="33">
        <v>13.988888888888889</v>
      </c>
      <c r="R446" s="33">
        <v>0.46872673119880864</v>
      </c>
      <c r="S446" s="33">
        <v>0.47766666666666668</v>
      </c>
      <c r="T446" s="33">
        <v>4.7681111111111116</v>
      </c>
      <c r="U446" s="33">
        <v>0</v>
      </c>
      <c r="V446" s="33">
        <v>0.17577066269545796</v>
      </c>
      <c r="W446" s="33">
        <v>0.6253333333333333</v>
      </c>
      <c r="X446" s="33">
        <v>2.3359999999999994</v>
      </c>
      <c r="Y446" s="33">
        <v>0</v>
      </c>
      <c r="Z446" s="33">
        <v>9.9225614296351433E-2</v>
      </c>
      <c r="AA446" s="33">
        <v>0</v>
      </c>
      <c r="AB446" s="33">
        <v>0</v>
      </c>
      <c r="AC446" s="33">
        <v>0</v>
      </c>
      <c r="AD446" s="33">
        <v>0</v>
      </c>
      <c r="AE446" s="33">
        <v>0</v>
      </c>
      <c r="AF446" s="33">
        <v>0</v>
      </c>
      <c r="AG446" s="33">
        <v>0</v>
      </c>
      <c r="AH446" t="s">
        <v>236</v>
      </c>
      <c r="AI446" s="34">
        <v>5</v>
      </c>
    </row>
    <row r="447" spans="1:35" x14ac:dyDescent="0.25">
      <c r="A447" t="s">
        <v>2364</v>
      </c>
      <c r="B447" t="s">
        <v>1394</v>
      </c>
      <c r="C447" t="s">
        <v>2025</v>
      </c>
      <c r="D447" t="s">
        <v>2269</v>
      </c>
      <c r="E447" s="33">
        <v>73.722222222222229</v>
      </c>
      <c r="F447" s="33">
        <v>19.533333333333335</v>
      </c>
      <c r="G447" s="33">
        <v>0</v>
      </c>
      <c r="H447" s="33">
        <v>0</v>
      </c>
      <c r="I447" s="33">
        <v>0</v>
      </c>
      <c r="J447" s="33">
        <v>0</v>
      </c>
      <c r="K447" s="33">
        <v>0</v>
      </c>
      <c r="L447" s="33">
        <v>0</v>
      </c>
      <c r="M447" s="33">
        <v>0</v>
      </c>
      <c r="N447" s="33">
        <v>4.7698888888888886</v>
      </c>
      <c r="O447" s="33">
        <v>6.4700828937452895E-2</v>
      </c>
      <c r="P447" s="33">
        <v>0</v>
      </c>
      <c r="Q447" s="33">
        <v>3.4431111111111106</v>
      </c>
      <c r="R447" s="33">
        <v>4.6703843255463437E-2</v>
      </c>
      <c r="S447" s="33">
        <v>0</v>
      </c>
      <c r="T447" s="33">
        <v>0</v>
      </c>
      <c r="U447" s="33">
        <v>0</v>
      </c>
      <c r="V447" s="33">
        <v>0</v>
      </c>
      <c r="W447" s="33">
        <v>0</v>
      </c>
      <c r="X447" s="33">
        <v>0</v>
      </c>
      <c r="Y447" s="33">
        <v>0</v>
      </c>
      <c r="Z447" s="33">
        <v>0</v>
      </c>
      <c r="AA447" s="33">
        <v>0</v>
      </c>
      <c r="AB447" s="33">
        <v>0</v>
      </c>
      <c r="AC447" s="33">
        <v>0</v>
      </c>
      <c r="AD447" s="33">
        <v>67.772000000000006</v>
      </c>
      <c r="AE447" s="33">
        <v>0</v>
      </c>
      <c r="AF447" s="33">
        <v>0</v>
      </c>
      <c r="AG447" s="33">
        <v>0</v>
      </c>
      <c r="AH447" t="s">
        <v>446</v>
      </c>
      <c r="AI447" s="34">
        <v>5</v>
      </c>
    </row>
    <row r="448" spans="1:35" x14ac:dyDescent="0.25">
      <c r="A448" t="s">
        <v>2364</v>
      </c>
      <c r="B448" t="s">
        <v>1417</v>
      </c>
      <c r="C448" t="s">
        <v>1939</v>
      </c>
      <c r="D448" t="s">
        <v>2293</v>
      </c>
      <c r="E448" s="33">
        <v>24.211111111111112</v>
      </c>
      <c r="F448" s="33">
        <v>3.6888888888888891</v>
      </c>
      <c r="G448" s="33">
        <v>0</v>
      </c>
      <c r="H448" s="33">
        <v>0</v>
      </c>
      <c r="I448" s="33">
        <v>0.71111111111111114</v>
      </c>
      <c r="J448" s="33">
        <v>0</v>
      </c>
      <c r="K448" s="33">
        <v>0</v>
      </c>
      <c r="L448" s="33">
        <v>0</v>
      </c>
      <c r="M448" s="33">
        <v>5.5111111111111111</v>
      </c>
      <c r="N448" s="33">
        <v>0</v>
      </c>
      <c r="O448" s="33">
        <v>0.22762735199632858</v>
      </c>
      <c r="P448" s="33">
        <v>34.071666666666658</v>
      </c>
      <c r="Q448" s="33">
        <v>0</v>
      </c>
      <c r="R448" s="33">
        <v>1.4072739788893984</v>
      </c>
      <c r="S448" s="33">
        <v>0</v>
      </c>
      <c r="T448" s="33">
        <v>0</v>
      </c>
      <c r="U448" s="33">
        <v>0</v>
      </c>
      <c r="V448" s="33">
        <v>0</v>
      </c>
      <c r="W448" s="33">
        <v>0</v>
      </c>
      <c r="X448" s="33">
        <v>0</v>
      </c>
      <c r="Y448" s="33">
        <v>0</v>
      </c>
      <c r="Z448" s="33">
        <v>0</v>
      </c>
      <c r="AA448" s="33">
        <v>0</v>
      </c>
      <c r="AB448" s="33">
        <v>0</v>
      </c>
      <c r="AC448" s="33">
        <v>0</v>
      </c>
      <c r="AD448" s="33">
        <v>0</v>
      </c>
      <c r="AE448" s="33">
        <v>0</v>
      </c>
      <c r="AF448" s="33">
        <v>0</v>
      </c>
      <c r="AG448" s="33">
        <v>0</v>
      </c>
      <c r="AH448" t="s">
        <v>469</v>
      </c>
      <c r="AI448" s="34">
        <v>5</v>
      </c>
    </row>
    <row r="449" spans="1:35" x14ac:dyDescent="0.25">
      <c r="A449" t="s">
        <v>2364</v>
      </c>
      <c r="B449" t="s">
        <v>1726</v>
      </c>
      <c r="C449" t="s">
        <v>2023</v>
      </c>
      <c r="D449" t="s">
        <v>2314</v>
      </c>
      <c r="E449" s="33">
        <v>18.677777777777777</v>
      </c>
      <c r="F449" s="33">
        <v>5.6888888888888891</v>
      </c>
      <c r="G449" s="33">
        <v>0</v>
      </c>
      <c r="H449" s="33">
        <v>0</v>
      </c>
      <c r="I449" s="33">
        <v>0</v>
      </c>
      <c r="J449" s="33">
        <v>0</v>
      </c>
      <c r="K449" s="33">
        <v>0</v>
      </c>
      <c r="L449" s="33">
        <v>3.021777777777777</v>
      </c>
      <c r="M449" s="33">
        <v>5.5222222222222221</v>
      </c>
      <c r="N449" s="33">
        <v>0</v>
      </c>
      <c r="O449" s="33">
        <v>0.2956573468173706</v>
      </c>
      <c r="P449" s="33">
        <v>5.6888888888888891</v>
      </c>
      <c r="Q449" s="33">
        <v>0</v>
      </c>
      <c r="R449" s="33">
        <v>0.30458060678167759</v>
      </c>
      <c r="S449" s="33">
        <v>4.0545555555555559</v>
      </c>
      <c r="T449" s="33">
        <v>3.6775555555555552</v>
      </c>
      <c r="U449" s="33">
        <v>0</v>
      </c>
      <c r="V449" s="33">
        <v>0.41397382510410474</v>
      </c>
      <c r="W449" s="33">
        <v>2.7318888888888897</v>
      </c>
      <c r="X449" s="33">
        <v>4.3472222222222205</v>
      </c>
      <c r="Y449" s="33">
        <v>0</v>
      </c>
      <c r="Z449" s="33">
        <v>0.37901249256395003</v>
      </c>
      <c r="AA449" s="33">
        <v>0</v>
      </c>
      <c r="AB449" s="33">
        <v>0</v>
      </c>
      <c r="AC449" s="33">
        <v>0</v>
      </c>
      <c r="AD449" s="33">
        <v>0</v>
      </c>
      <c r="AE449" s="33">
        <v>0</v>
      </c>
      <c r="AF449" s="33">
        <v>0</v>
      </c>
      <c r="AG449" s="33">
        <v>0</v>
      </c>
      <c r="AH449" t="s">
        <v>784</v>
      </c>
      <c r="AI449" s="34">
        <v>5</v>
      </c>
    </row>
    <row r="450" spans="1:35" x14ac:dyDescent="0.25">
      <c r="A450" t="s">
        <v>2364</v>
      </c>
      <c r="B450" t="s">
        <v>1498</v>
      </c>
      <c r="C450" t="s">
        <v>1905</v>
      </c>
      <c r="D450" t="s">
        <v>2296</v>
      </c>
      <c r="E450" s="33">
        <v>87.466666666666669</v>
      </c>
      <c r="F450" s="33">
        <v>5.6888888888888891</v>
      </c>
      <c r="G450" s="33">
        <v>0</v>
      </c>
      <c r="H450" s="33">
        <v>0.28611111111111109</v>
      </c>
      <c r="I450" s="33">
        <v>3.0444444444444443</v>
      </c>
      <c r="J450" s="33">
        <v>0</v>
      </c>
      <c r="K450" s="33">
        <v>0</v>
      </c>
      <c r="L450" s="33">
        <v>6.2361111111111107</v>
      </c>
      <c r="M450" s="33">
        <v>0</v>
      </c>
      <c r="N450" s="33">
        <v>5.083333333333333</v>
      </c>
      <c r="O450" s="33">
        <v>5.8117378048780484E-2</v>
      </c>
      <c r="P450" s="33">
        <v>5.0638888888888891</v>
      </c>
      <c r="Q450" s="33">
        <v>5.0166666666666666</v>
      </c>
      <c r="R450" s="33">
        <v>0.11525025406504065</v>
      </c>
      <c r="S450" s="33">
        <v>4.4416666666666664</v>
      </c>
      <c r="T450" s="33">
        <v>6.2972222222222225</v>
      </c>
      <c r="U450" s="33">
        <v>0</v>
      </c>
      <c r="V450" s="33">
        <v>0.12277693089430894</v>
      </c>
      <c r="W450" s="33">
        <v>4.2027777777777775</v>
      </c>
      <c r="X450" s="33">
        <v>11.716666666666667</v>
      </c>
      <c r="Y450" s="33">
        <v>0</v>
      </c>
      <c r="Z450" s="33">
        <v>0.18200584349593496</v>
      </c>
      <c r="AA450" s="33">
        <v>0</v>
      </c>
      <c r="AB450" s="33">
        <v>0</v>
      </c>
      <c r="AC450" s="33">
        <v>0</v>
      </c>
      <c r="AD450" s="33">
        <v>0</v>
      </c>
      <c r="AE450" s="33">
        <v>0</v>
      </c>
      <c r="AF450" s="33">
        <v>0</v>
      </c>
      <c r="AG450" s="33">
        <v>0</v>
      </c>
      <c r="AH450" t="s">
        <v>553</v>
      </c>
      <c r="AI450" s="34">
        <v>5</v>
      </c>
    </row>
    <row r="451" spans="1:35" x14ac:dyDescent="0.25">
      <c r="A451" t="s">
        <v>2364</v>
      </c>
      <c r="B451" t="s">
        <v>1395</v>
      </c>
      <c r="C451" t="s">
        <v>2055</v>
      </c>
      <c r="D451" t="s">
        <v>2296</v>
      </c>
      <c r="E451" s="33">
        <v>52.43333333333333</v>
      </c>
      <c r="F451" s="33">
        <v>0</v>
      </c>
      <c r="G451" s="33">
        <v>0.13333333333333333</v>
      </c>
      <c r="H451" s="33">
        <v>0.26666666666666666</v>
      </c>
      <c r="I451" s="33">
        <v>1.2</v>
      </c>
      <c r="J451" s="33">
        <v>1.1111111111111112E-2</v>
      </c>
      <c r="K451" s="33">
        <v>2.088888888888889</v>
      </c>
      <c r="L451" s="33">
        <v>5.6888888888888891</v>
      </c>
      <c r="M451" s="33">
        <v>6.3111111111111109</v>
      </c>
      <c r="N451" s="33">
        <v>0</v>
      </c>
      <c r="O451" s="33">
        <v>0.12036448400084764</v>
      </c>
      <c r="P451" s="33">
        <v>5.6888888888888891</v>
      </c>
      <c r="Q451" s="33">
        <v>3.7527777777777778</v>
      </c>
      <c r="R451" s="33">
        <v>0.18006993006993008</v>
      </c>
      <c r="S451" s="33">
        <v>0</v>
      </c>
      <c r="T451" s="33">
        <v>0</v>
      </c>
      <c r="U451" s="33">
        <v>0</v>
      </c>
      <c r="V451" s="33">
        <v>0</v>
      </c>
      <c r="W451" s="33">
        <v>0</v>
      </c>
      <c r="X451" s="33">
        <v>0</v>
      </c>
      <c r="Y451" s="33">
        <v>0</v>
      </c>
      <c r="Z451" s="33">
        <v>0</v>
      </c>
      <c r="AA451" s="33">
        <v>0</v>
      </c>
      <c r="AB451" s="33">
        <v>0</v>
      </c>
      <c r="AC451" s="33">
        <v>0</v>
      </c>
      <c r="AD451" s="33">
        <v>0</v>
      </c>
      <c r="AE451" s="33">
        <v>0</v>
      </c>
      <c r="AF451" s="33">
        <v>0</v>
      </c>
      <c r="AG451" s="33">
        <v>2.2222222222222223E-2</v>
      </c>
      <c r="AH451" t="s">
        <v>447</v>
      </c>
      <c r="AI451" s="34">
        <v>5</v>
      </c>
    </row>
    <row r="452" spans="1:35" x14ac:dyDescent="0.25">
      <c r="A452" t="s">
        <v>2364</v>
      </c>
      <c r="B452" t="s">
        <v>1402</v>
      </c>
      <c r="C452" t="s">
        <v>2158</v>
      </c>
      <c r="D452" t="s">
        <v>2279</v>
      </c>
      <c r="E452" s="33">
        <v>96.566666666666663</v>
      </c>
      <c r="F452" s="33">
        <v>6.1333333333333337</v>
      </c>
      <c r="G452" s="33">
        <v>0.13333333333333333</v>
      </c>
      <c r="H452" s="33">
        <v>0</v>
      </c>
      <c r="I452" s="33">
        <v>2.0555555555555554</v>
      </c>
      <c r="J452" s="33">
        <v>0</v>
      </c>
      <c r="K452" s="33">
        <v>0</v>
      </c>
      <c r="L452" s="33">
        <v>5.0423333333333336</v>
      </c>
      <c r="M452" s="33">
        <v>5.6888888888888891</v>
      </c>
      <c r="N452" s="33">
        <v>0</v>
      </c>
      <c r="O452" s="33">
        <v>5.8911517661949145E-2</v>
      </c>
      <c r="P452" s="33">
        <v>5.5111111111111111</v>
      </c>
      <c r="Q452" s="33">
        <v>12.783333333333333</v>
      </c>
      <c r="R452" s="33">
        <v>0.18944885513749857</v>
      </c>
      <c r="S452" s="33">
        <v>6.3163333333333327</v>
      </c>
      <c r="T452" s="33">
        <v>7.7992222222222232</v>
      </c>
      <c r="U452" s="33">
        <v>0</v>
      </c>
      <c r="V452" s="33">
        <v>0.14617420319871133</v>
      </c>
      <c r="W452" s="33">
        <v>5.3083333333333336</v>
      </c>
      <c r="X452" s="33">
        <v>11.887555555555556</v>
      </c>
      <c r="Y452" s="33">
        <v>0</v>
      </c>
      <c r="Z452" s="33">
        <v>0.17807271890461396</v>
      </c>
      <c r="AA452" s="33">
        <v>0</v>
      </c>
      <c r="AB452" s="33">
        <v>0</v>
      </c>
      <c r="AC452" s="33">
        <v>0</v>
      </c>
      <c r="AD452" s="33">
        <v>0</v>
      </c>
      <c r="AE452" s="33">
        <v>0</v>
      </c>
      <c r="AF452" s="33">
        <v>0</v>
      </c>
      <c r="AG452" s="33">
        <v>0</v>
      </c>
      <c r="AH452" t="s">
        <v>454</v>
      </c>
      <c r="AI452" s="34">
        <v>5</v>
      </c>
    </row>
    <row r="453" spans="1:35" x14ac:dyDescent="0.25">
      <c r="A453" t="s">
        <v>2364</v>
      </c>
      <c r="B453" t="s">
        <v>993</v>
      </c>
      <c r="C453" t="s">
        <v>2025</v>
      </c>
      <c r="D453" t="s">
        <v>2269</v>
      </c>
      <c r="E453" s="33">
        <v>66.277777777777771</v>
      </c>
      <c r="F453" s="33">
        <v>5.6888888888888891</v>
      </c>
      <c r="G453" s="33">
        <v>0.8</v>
      </c>
      <c r="H453" s="33">
        <v>0.42222222222222222</v>
      </c>
      <c r="I453" s="33">
        <v>0</v>
      </c>
      <c r="J453" s="33">
        <v>0</v>
      </c>
      <c r="K453" s="33">
        <v>0</v>
      </c>
      <c r="L453" s="33">
        <v>4.6488888888888891</v>
      </c>
      <c r="M453" s="33">
        <v>4</v>
      </c>
      <c r="N453" s="33">
        <v>0</v>
      </c>
      <c r="O453" s="33">
        <v>6.0352053646269915E-2</v>
      </c>
      <c r="P453" s="33">
        <v>4.6472222222222221</v>
      </c>
      <c r="Q453" s="33">
        <v>9.6722222222222225</v>
      </c>
      <c r="R453" s="33">
        <v>0.21605196982397321</v>
      </c>
      <c r="S453" s="33">
        <v>6.2847777777777774</v>
      </c>
      <c r="T453" s="33">
        <v>9.1430000000000007</v>
      </c>
      <c r="U453" s="33">
        <v>0</v>
      </c>
      <c r="V453" s="33">
        <v>0.2327745180217938</v>
      </c>
      <c r="W453" s="33">
        <v>4.9317777777777776</v>
      </c>
      <c r="X453" s="33">
        <v>7.0336666666666678</v>
      </c>
      <c r="Y453" s="33">
        <v>0</v>
      </c>
      <c r="Z453" s="33">
        <v>0.18053478625314337</v>
      </c>
      <c r="AA453" s="33">
        <v>0</v>
      </c>
      <c r="AB453" s="33">
        <v>0</v>
      </c>
      <c r="AC453" s="33">
        <v>0</v>
      </c>
      <c r="AD453" s="33">
        <v>0</v>
      </c>
      <c r="AE453" s="33">
        <v>0</v>
      </c>
      <c r="AF453" s="33">
        <v>0</v>
      </c>
      <c r="AG453" s="33">
        <v>0</v>
      </c>
      <c r="AH453" t="s">
        <v>37</v>
      </c>
      <c r="AI453" s="34">
        <v>5</v>
      </c>
    </row>
    <row r="454" spans="1:35" x14ac:dyDescent="0.25">
      <c r="A454" t="s">
        <v>2364</v>
      </c>
      <c r="B454" t="s">
        <v>1769</v>
      </c>
      <c r="C454" t="s">
        <v>1928</v>
      </c>
      <c r="D454" t="s">
        <v>2302</v>
      </c>
      <c r="E454" s="33">
        <v>109</v>
      </c>
      <c r="F454" s="33">
        <v>5.6</v>
      </c>
      <c r="G454" s="33">
        <v>0.18888888888888888</v>
      </c>
      <c r="H454" s="33">
        <v>0.48888888888888887</v>
      </c>
      <c r="I454" s="33">
        <v>4.9888888888888889</v>
      </c>
      <c r="J454" s="33">
        <v>0</v>
      </c>
      <c r="K454" s="33">
        <v>0.33333333333333331</v>
      </c>
      <c r="L454" s="33">
        <v>5.4972222222222218</v>
      </c>
      <c r="M454" s="33">
        <v>5.4222222222222225</v>
      </c>
      <c r="N454" s="33">
        <v>0</v>
      </c>
      <c r="O454" s="33">
        <v>4.9745158002038742E-2</v>
      </c>
      <c r="P454" s="33">
        <v>5.1611111111111114</v>
      </c>
      <c r="Q454" s="33">
        <v>12.277777777777779</v>
      </c>
      <c r="R454" s="33">
        <v>0.15998980632008156</v>
      </c>
      <c r="S454" s="33">
        <v>4.9305555555555554</v>
      </c>
      <c r="T454" s="33">
        <v>0.16111111111111112</v>
      </c>
      <c r="U454" s="33">
        <v>0</v>
      </c>
      <c r="V454" s="33">
        <v>4.6712538226299692E-2</v>
      </c>
      <c r="W454" s="33">
        <v>5.3888888888888893</v>
      </c>
      <c r="X454" s="33">
        <v>8.9527777777777775</v>
      </c>
      <c r="Y454" s="33">
        <v>0</v>
      </c>
      <c r="Z454" s="33">
        <v>0.13157492354740061</v>
      </c>
      <c r="AA454" s="33">
        <v>0</v>
      </c>
      <c r="AB454" s="33">
        <v>0</v>
      </c>
      <c r="AC454" s="33">
        <v>0</v>
      </c>
      <c r="AD454" s="33">
        <v>0</v>
      </c>
      <c r="AE454" s="33">
        <v>0</v>
      </c>
      <c r="AF454" s="33">
        <v>0</v>
      </c>
      <c r="AG454" s="33">
        <v>0</v>
      </c>
      <c r="AH454" t="s">
        <v>828</v>
      </c>
      <c r="AI454" s="34">
        <v>5</v>
      </c>
    </row>
    <row r="455" spans="1:35" x14ac:dyDescent="0.25">
      <c r="A455" t="s">
        <v>2364</v>
      </c>
      <c r="B455" t="s">
        <v>1674</v>
      </c>
      <c r="C455" t="s">
        <v>1933</v>
      </c>
      <c r="D455" t="s">
        <v>2322</v>
      </c>
      <c r="E455" s="33">
        <v>52.944444444444443</v>
      </c>
      <c r="F455" s="33">
        <v>10.077777777777778</v>
      </c>
      <c r="G455" s="33">
        <v>0.72222222222222221</v>
      </c>
      <c r="H455" s="33">
        <v>0.26944444444444443</v>
      </c>
      <c r="I455" s="33">
        <v>0.67777777777777781</v>
      </c>
      <c r="J455" s="33">
        <v>0</v>
      </c>
      <c r="K455" s="33">
        <v>0</v>
      </c>
      <c r="L455" s="33">
        <v>4.6426666666666652</v>
      </c>
      <c r="M455" s="33">
        <v>0</v>
      </c>
      <c r="N455" s="33">
        <v>5.2194444444444423</v>
      </c>
      <c r="O455" s="33">
        <v>9.8583420776495248E-2</v>
      </c>
      <c r="P455" s="33">
        <v>6.2753333333333341</v>
      </c>
      <c r="Q455" s="33">
        <v>4.7219999999999986</v>
      </c>
      <c r="R455" s="33">
        <v>0.20771458551941238</v>
      </c>
      <c r="S455" s="33">
        <v>1.6293333333333329</v>
      </c>
      <c r="T455" s="33">
        <v>4.1834444444444445</v>
      </c>
      <c r="U455" s="33">
        <v>0</v>
      </c>
      <c r="V455" s="33">
        <v>0.10979013641133262</v>
      </c>
      <c r="W455" s="33">
        <v>0.5291111111111112</v>
      </c>
      <c r="X455" s="33">
        <v>6.9901111111111129</v>
      </c>
      <c r="Y455" s="33">
        <v>0</v>
      </c>
      <c r="Z455" s="33">
        <v>0.14202098635886676</v>
      </c>
      <c r="AA455" s="33">
        <v>0</v>
      </c>
      <c r="AB455" s="33">
        <v>0</v>
      </c>
      <c r="AC455" s="33">
        <v>0</v>
      </c>
      <c r="AD455" s="33">
        <v>0</v>
      </c>
      <c r="AE455" s="33">
        <v>0</v>
      </c>
      <c r="AF455" s="33">
        <v>0</v>
      </c>
      <c r="AG455" s="33">
        <v>0</v>
      </c>
      <c r="AH455" t="s">
        <v>732</v>
      </c>
      <c r="AI455" s="34">
        <v>5</v>
      </c>
    </row>
    <row r="456" spans="1:35" x14ac:dyDescent="0.25">
      <c r="A456" t="s">
        <v>2364</v>
      </c>
      <c r="B456" t="s">
        <v>1719</v>
      </c>
      <c r="C456" t="s">
        <v>1938</v>
      </c>
      <c r="D456" t="s">
        <v>2287</v>
      </c>
      <c r="E456" s="33">
        <v>102.22222222222223</v>
      </c>
      <c r="F456" s="33">
        <v>5.0666666666666664</v>
      </c>
      <c r="G456" s="33">
        <v>0.33333333333333331</v>
      </c>
      <c r="H456" s="33">
        <v>0</v>
      </c>
      <c r="I456" s="33">
        <v>0</v>
      </c>
      <c r="J456" s="33">
        <v>0</v>
      </c>
      <c r="K456" s="33">
        <v>0</v>
      </c>
      <c r="L456" s="33">
        <v>18.513333333333335</v>
      </c>
      <c r="M456" s="33">
        <v>18.177777777777777</v>
      </c>
      <c r="N456" s="33">
        <v>0</v>
      </c>
      <c r="O456" s="33">
        <v>0.17782608695652172</v>
      </c>
      <c r="P456" s="33">
        <v>3.7027777777777779</v>
      </c>
      <c r="Q456" s="33">
        <v>8.3916666666666675</v>
      </c>
      <c r="R456" s="33">
        <v>0.11831521739130435</v>
      </c>
      <c r="S456" s="33">
        <v>17.833333333333332</v>
      </c>
      <c r="T456" s="33">
        <v>17.680555555555557</v>
      </c>
      <c r="U456" s="33">
        <v>0</v>
      </c>
      <c r="V456" s="33">
        <v>0.34741847826086952</v>
      </c>
      <c r="W456" s="33">
        <v>29.575888888888887</v>
      </c>
      <c r="X456" s="33">
        <v>25.216666666666665</v>
      </c>
      <c r="Y456" s="33">
        <v>9.9111111111111114</v>
      </c>
      <c r="Z456" s="33">
        <v>0.63297065217391302</v>
      </c>
      <c r="AA456" s="33">
        <v>0</v>
      </c>
      <c r="AB456" s="33">
        <v>0</v>
      </c>
      <c r="AC456" s="33">
        <v>0</v>
      </c>
      <c r="AD456" s="33">
        <v>0</v>
      </c>
      <c r="AE456" s="33">
        <v>9.7111111111111104</v>
      </c>
      <c r="AF456" s="33">
        <v>0</v>
      </c>
      <c r="AG456" s="33">
        <v>0</v>
      </c>
      <c r="AH456" t="s">
        <v>777</v>
      </c>
      <c r="AI456" s="34">
        <v>5</v>
      </c>
    </row>
    <row r="457" spans="1:35" x14ac:dyDescent="0.25">
      <c r="A457" t="s">
        <v>2364</v>
      </c>
      <c r="B457" t="s">
        <v>1264</v>
      </c>
      <c r="C457" t="s">
        <v>1882</v>
      </c>
      <c r="D457" t="s">
        <v>2298</v>
      </c>
      <c r="E457" s="33">
        <v>72</v>
      </c>
      <c r="F457" s="33">
        <v>5.2666666666666666</v>
      </c>
      <c r="G457" s="33">
        <v>0.46666666666666667</v>
      </c>
      <c r="H457" s="33">
        <v>0</v>
      </c>
      <c r="I457" s="33">
        <v>5.6</v>
      </c>
      <c r="J457" s="33">
        <v>0</v>
      </c>
      <c r="K457" s="33">
        <v>0</v>
      </c>
      <c r="L457" s="33">
        <v>6.9194444444444443</v>
      </c>
      <c r="M457" s="33">
        <v>10.622222222222222</v>
      </c>
      <c r="N457" s="33">
        <v>0</v>
      </c>
      <c r="O457" s="33">
        <v>0.14753086419753086</v>
      </c>
      <c r="P457" s="33">
        <v>5.3555555555555552</v>
      </c>
      <c r="Q457" s="33">
        <v>24.480555555555554</v>
      </c>
      <c r="R457" s="33">
        <v>0.41439043209876542</v>
      </c>
      <c r="S457" s="33">
        <v>8.6194444444444436</v>
      </c>
      <c r="T457" s="33">
        <v>7.8611111111111107</v>
      </c>
      <c r="U457" s="33">
        <v>0</v>
      </c>
      <c r="V457" s="33">
        <v>0.22889660493827158</v>
      </c>
      <c r="W457" s="33">
        <v>17.866666666666667</v>
      </c>
      <c r="X457" s="33">
        <v>10.816666666666666</v>
      </c>
      <c r="Y457" s="33">
        <v>3.6777777777777776</v>
      </c>
      <c r="Z457" s="33">
        <v>0.4494598765432099</v>
      </c>
      <c r="AA457" s="33">
        <v>0</v>
      </c>
      <c r="AB457" s="33">
        <v>0</v>
      </c>
      <c r="AC457" s="33">
        <v>0</v>
      </c>
      <c r="AD457" s="33">
        <v>0</v>
      </c>
      <c r="AE457" s="33">
        <v>9.3222222222222229</v>
      </c>
      <c r="AF457" s="33">
        <v>0</v>
      </c>
      <c r="AG457" s="33">
        <v>0</v>
      </c>
      <c r="AH457" t="s">
        <v>314</v>
      </c>
      <c r="AI457" s="34">
        <v>5</v>
      </c>
    </row>
    <row r="458" spans="1:35" x14ac:dyDescent="0.25">
      <c r="A458" t="s">
        <v>2364</v>
      </c>
      <c r="B458" t="s">
        <v>1483</v>
      </c>
      <c r="C458" t="s">
        <v>2124</v>
      </c>
      <c r="D458" t="s">
        <v>2244</v>
      </c>
      <c r="E458" s="33">
        <v>87.177777777777777</v>
      </c>
      <c r="F458" s="33">
        <v>5.6</v>
      </c>
      <c r="G458" s="33">
        <v>0.33333333333333331</v>
      </c>
      <c r="H458" s="33">
        <v>0</v>
      </c>
      <c r="I458" s="33">
        <v>0.51111111111111107</v>
      </c>
      <c r="J458" s="33">
        <v>0</v>
      </c>
      <c r="K458" s="33">
        <v>0</v>
      </c>
      <c r="L458" s="33">
        <v>8.9222222222222225</v>
      </c>
      <c r="M458" s="33">
        <v>11.072222222222223</v>
      </c>
      <c r="N458" s="33">
        <v>0</v>
      </c>
      <c r="O458" s="33">
        <v>0.12700739230180985</v>
      </c>
      <c r="P458" s="33">
        <v>4.2277777777777779</v>
      </c>
      <c r="Q458" s="33">
        <v>20.130555555555556</v>
      </c>
      <c r="R458" s="33">
        <v>0.27940989039000769</v>
      </c>
      <c r="S458" s="33">
        <v>16.355555555555554</v>
      </c>
      <c r="T458" s="33">
        <v>14.858333333333333</v>
      </c>
      <c r="U458" s="33">
        <v>0</v>
      </c>
      <c r="V458" s="33">
        <v>0.35804868722916133</v>
      </c>
      <c r="W458" s="33">
        <v>10.069444444444445</v>
      </c>
      <c r="X458" s="33">
        <v>12.608333333333333</v>
      </c>
      <c r="Y458" s="33">
        <v>5.2333333333333334</v>
      </c>
      <c r="Z458" s="33">
        <v>0.3201631404537344</v>
      </c>
      <c r="AA458" s="33">
        <v>0</v>
      </c>
      <c r="AB458" s="33">
        <v>0</v>
      </c>
      <c r="AC458" s="33">
        <v>0</v>
      </c>
      <c r="AD458" s="33">
        <v>0</v>
      </c>
      <c r="AE458" s="33">
        <v>15.033333333333333</v>
      </c>
      <c r="AF458" s="33">
        <v>0</v>
      </c>
      <c r="AG458" s="33">
        <v>0</v>
      </c>
      <c r="AH458" t="s">
        <v>538</v>
      </c>
      <c r="AI458" s="34">
        <v>5</v>
      </c>
    </row>
    <row r="459" spans="1:35" x14ac:dyDescent="0.25">
      <c r="A459" t="s">
        <v>2364</v>
      </c>
      <c r="B459" t="s">
        <v>1259</v>
      </c>
      <c r="C459" t="s">
        <v>2123</v>
      </c>
      <c r="D459" t="s">
        <v>2302</v>
      </c>
      <c r="E459" s="33">
        <v>80.855555555555554</v>
      </c>
      <c r="F459" s="33">
        <v>3.7888888888888888</v>
      </c>
      <c r="G459" s="33">
        <v>0.26666666666666666</v>
      </c>
      <c r="H459" s="33">
        <v>0</v>
      </c>
      <c r="I459" s="33">
        <v>4.6333333333333337</v>
      </c>
      <c r="J459" s="33">
        <v>0</v>
      </c>
      <c r="K459" s="33">
        <v>0</v>
      </c>
      <c r="L459" s="33">
        <v>12.283333333333333</v>
      </c>
      <c r="M459" s="33">
        <v>10.888888888888889</v>
      </c>
      <c r="N459" s="33">
        <v>0</v>
      </c>
      <c r="O459" s="33">
        <v>0.13467088085749623</v>
      </c>
      <c r="P459" s="33">
        <v>5.5555555555555554</v>
      </c>
      <c r="Q459" s="33">
        <v>22.646444444444445</v>
      </c>
      <c r="R459" s="33">
        <v>0.34879483303559156</v>
      </c>
      <c r="S459" s="33">
        <v>9.0416666666666661</v>
      </c>
      <c r="T459" s="33">
        <v>7.3944444444444448</v>
      </c>
      <c r="U459" s="33">
        <v>0</v>
      </c>
      <c r="V459" s="33">
        <v>0.20327744949841967</v>
      </c>
      <c r="W459" s="33">
        <v>8.5416666666666661</v>
      </c>
      <c r="X459" s="33">
        <v>12.398999999999999</v>
      </c>
      <c r="Y459" s="33">
        <v>5.6</v>
      </c>
      <c r="Z459" s="33">
        <v>0.32824790435619072</v>
      </c>
      <c r="AA459" s="33">
        <v>0</v>
      </c>
      <c r="AB459" s="33">
        <v>0</v>
      </c>
      <c r="AC459" s="33">
        <v>0</v>
      </c>
      <c r="AD459" s="33">
        <v>0</v>
      </c>
      <c r="AE459" s="33">
        <v>5.4666666666666668</v>
      </c>
      <c r="AF459" s="33">
        <v>0</v>
      </c>
      <c r="AG459" s="33">
        <v>0</v>
      </c>
      <c r="AH459" t="s">
        <v>309</v>
      </c>
      <c r="AI459" s="34">
        <v>5</v>
      </c>
    </row>
    <row r="460" spans="1:35" x14ac:dyDescent="0.25">
      <c r="A460" t="s">
        <v>2364</v>
      </c>
      <c r="B460" t="s">
        <v>1803</v>
      </c>
      <c r="C460" t="s">
        <v>2098</v>
      </c>
      <c r="D460" t="s">
        <v>2310</v>
      </c>
      <c r="E460" s="33">
        <v>53.7</v>
      </c>
      <c r="F460" s="33">
        <v>5.6</v>
      </c>
      <c r="G460" s="33">
        <v>0.2</v>
      </c>
      <c r="H460" s="33">
        <v>0</v>
      </c>
      <c r="I460" s="33">
        <v>1.3111111111111111</v>
      </c>
      <c r="J460" s="33">
        <v>0</v>
      </c>
      <c r="K460" s="33">
        <v>0</v>
      </c>
      <c r="L460" s="33">
        <v>17.7</v>
      </c>
      <c r="M460" s="33">
        <v>9.6888888888888882</v>
      </c>
      <c r="N460" s="33">
        <v>0</v>
      </c>
      <c r="O460" s="33">
        <v>0.18042623629215807</v>
      </c>
      <c r="P460" s="33">
        <v>4.666666666666667</v>
      </c>
      <c r="Q460" s="33">
        <v>4.9055555555555559</v>
      </c>
      <c r="R460" s="33">
        <v>0.1782536726670805</v>
      </c>
      <c r="S460" s="33">
        <v>14.475</v>
      </c>
      <c r="T460" s="33">
        <v>14.824999999999999</v>
      </c>
      <c r="U460" s="33">
        <v>0</v>
      </c>
      <c r="V460" s="33">
        <v>0.54562383612662935</v>
      </c>
      <c r="W460" s="33">
        <v>21.983333333333334</v>
      </c>
      <c r="X460" s="33">
        <v>23.794444444444444</v>
      </c>
      <c r="Y460" s="33">
        <v>8.9444444444444446</v>
      </c>
      <c r="Z460" s="33">
        <v>1.0190357955721083</v>
      </c>
      <c r="AA460" s="33">
        <v>0</v>
      </c>
      <c r="AB460" s="33">
        <v>0</v>
      </c>
      <c r="AC460" s="33">
        <v>0</v>
      </c>
      <c r="AD460" s="33">
        <v>0</v>
      </c>
      <c r="AE460" s="33">
        <v>6.0777777777777775</v>
      </c>
      <c r="AF460" s="33">
        <v>0</v>
      </c>
      <c r="AG460" s="33">
        <v>0</v>
      </c>
      <c r="AH460" t="s">
        <v>862</v>
      </c>
      <c r="AI460" s="34">
        <v>5</v>
      </c>
    </row>
    <row r="461" spans="1:35" x14ac:dyDescent="0.25">
      <c r="A461" t="s">
        <v>2364</v>
      </c>
      <c r="B461" t="s">
        <v>1033</v>
      </c>
      <c r="C461" t="s">
        <v>2052</v>
      </c>
      <c r="D461" t="s">
        <v>2264</v>
      </c>
      <c r="E461" s="33">
        <v>98.555555555555557</v>
      </c>
      <c r="F461" s="33">
        <v>5.6</v>
      </c>
      <c r="G461" s="33">
        <v>0.26666666666666666</v>
      </c>
      <c r="H461" s="33">
        <v>0.37777777777777777</v>
      </c>
      <c r="I461" s="33">
        <v>2.9666666666666668</v>
      </c>
      <c r="J461" s="33">
        <v>0</v>
      </c>
      <c r="K461" s="33">
        <v>0</v>
      </c>
      <c r="L461" s="33">
        <v>15.737777777777774</v>
      </c>
      <c r="M461" s="33">
        <v>0</v>
      </c>
      <c r="N461" s="33">
        <v>0</v>
      </c>
      <c r="O461" s="33">
        <v>0</v>
      </c>
      <c r="P461" s="33">
        <v>5.2583333333333337</v>
      </c>
      <c r="Q461" s="33">
        <v>0</v>
      </c>
      <c r="R461" s="33">
        <v>5.3354002254791436E-2</v>
      </c>
      <c r="S461" s="33">
        <v>7.8324444444444437</v>
      </c>
      <c r="T461" s="33">
        <v>13.058777777777767</v>
      </c>
      <c r="U461" s="33">
        <v>0</v>
      </c>
      <c r="V461" s="33">
        <v>0.21197406989853426</v>
      </c>
      <c r="W461" s="33">
        <v>6.4931111111111113</v>
      </c>
      <c r="X461" s="33">
        <v>12.761777777777782</v>
      </c>
      <c r="Y461" s="33">
        <v>0</v>
      </c>
      <c r="Z461" s="33">
        <v>0.1953709131905299</v>
      </c>
      <c r="AA461" s="33">
        <v>0</v>
      </c>
      <c r="AB461" s="33">
        <v>0</v>
      </c>
      <c r="AC461" s="33">
        <v>0</v>
      </c>
      <c r="AD461" s="33">
        <v>0</v>
      </c>
      <c r="AE461" s="33">
        <v>0</v>
      </c>
      <c r="AF461" s="33">
        <v>0</v>
      </c>
      <c r="AG461" s="33">
        <v>0</v>
      </c>
      <c r="AH461" t="s">
        <v>77</v>
      </c>
      <c r="AI461" s="34">
        <v>5</v>
      </c>
    </row>
    <row r="462" spans="1:35" x14ac:dyDescent="0.25">
      <c r="A462" t="s">
        <v>2364</v>
      </c>
      <c r="B462" t="s">
        <v>1701</v>
      </c>
      <c r="C462" t="s">
        <v>1883</v>
      </c>
      <c r="D462" t="s">
        <v>2253</v>
      </c>
      <c r="E462" s="33">
        <v>47.822222222222223</v>
      </c>
      <c r="F462" s="33">
        <v>2.7555555555555555</v>
      </c>
      <c r="G462" s="33">
        <v>0.72222222222222221</v>
      </c>
      <c r="H462" s="33">
        <v>0</v>
      </c>
      <c r="I462" s="33">
        <v>1.4444444444444444</v>
      </c>
      <c r="J462" s="33">
        <v>0</v>
      </c>
      <c r="K462" s="33">
        <v>0</v>
      </c>
      <c r="L462" s="33">
        <v>0</v>
      </c>
      <c r="M462" s="33">
        <v>0</v>
      </c>
      <c r="N462" s="33">
        <v>5.0105555555555545</v>
      </c>
      <c r="O462" s="33">
        <v>0.10477462825278808</v>
      </c>
      <c r="P462" s="33">
        <v>5.333333333333333</v>
      </c>
      <c r="Q462" s="33">
        <v>10.269333333333334</v>
      </c>
      <c r="R462" s="33">
        <v>0.32626394052044611</v>
      </c>
      <c r="S462" s="33">
        <v>3.2864444444444447</v>
      </c>
      <c r="T462" s="33">
        <v>4.5181111111111125</v>
      </c>
      <c r="U462" s="33">
        <v>0</v>
      </c>
      <c r="V462" s="33">
        <v>0.16319934944237924</v>
      </c>
      <c r="W462" s="33">
        <v>2.6287777777777768</v>
      </c>
      <c r="X462" s="33">
        <v>4.7957777777777775</v>
      </c>
      <c r="Y462" s="33">
        <v>0</v>
      </c>
      <c r="Z462" s="33">
        <v>0.15525325278810406</v>
      </c>
      <c r="AA462" s="33">
        <v>0.71111111111111114</v>
      </c>
      <c r="AB462" s="33">
        <v>0</v>
      </c>
      <c r="AC462" s="33">
        <v>0</v>
      </c>
      <c r="AD462" s="33">
        <v>0</v>
      </c>
      <c r="AE462" s="33">
        <v>0</v>
      </c>
      <c r="AF462" s="33">
        <v>0</v>
      </c>
      <c r="AG462" s="33">
        <v>0</v>
      </c>
      <c r="AH462" t="s">
        <v>759</v>
      </c>
      <c r="AI462" s="34">
        <v>5</v>
      </c>
    </row>
    <row r="463" spans="1:35" x14ac:dyDescent="0.25">
      <c r="A463" t="s">
        <v>2364</v>
      </c>
      <c r="B463" t="s">
        <v>1325</v>
      </c>
      <c r="C463" t="s">
        <v>1888</v>
      </c>
      <c r="D463" t="s">
        <v>2283</v>
      </c>
      <c r="E463" s="33">
        <v>107.75555555555556</v>
      </c>
      <c r="F463" s="33">
        <v>6.1888888888888891</v>
      </c>
      <c r="G463" s="33">
        <v>1.3888888888888888</v>
      </c>
      <c r="H463" s="33">
        <v>0.35555555555555557</v>
      </c>
      <c r="I463" s="33">
        <v>5.0222222222222221</v>
      </c>
      <c r="J463" s="33">
        <v>0</v>
      </c>
      <c r="K463" s="33">
        <v>1.1555555555555554</v>
      </c>
      <c r="L463" s="33">
        <v>5.5074444444444435</v>
      </c>
      <c r="M463" s="33">
        <v>4.572222222222222</v>
      </c>
      <c r="N463" s="33">
        <v>0</v>
      </c>
      <c r="O463" s="33">
        <v>4.2431429160651679E-2</v>
      </c>
      <c r="P463" s="33">
        <v>5.2222222222222223</v>
      </c>
      <c r="Q463" s="33">
        <v>15.67177777777778</v>
      </c>
      <c r="R463" s="33">
        <v>0.19390183542998557</v>
      </c>
      <c r="S463" s="33">
        <v>5.4858888888888897</v>
      </c>
      <c r="T463" s="33">
        <v>11.935111111111107</v>
      </c>
      <c r="U463" s="33">
        <v>0</v>
      </c>
      <c r="V463" s="33">
        <v>0.16167147865539283</v>
      </c>
      <c r="W463" s="33">
        <v>4.9112222222222224</v>
      </c>
      <c r="X463" s="33">
        <v>21.819777777777777</v>
      </c>
      <c r="Y463" s="33">
        <v>0</v>
      </c>
      <c r="Z463" s="33">
        <v>0.24807073623427509</v>
      </c>
      <c r="AA463" s="33">
        <v>0</v>
      </c>
      <c r="AB463" s="33">
        <v>0</v>
      </c>
      <c r="AC463" s="33">
        <v>0</v>
      </c>
      <c r="AD463" s="33">
        <v>0</v>
      </c>
      <c r="AE463" s="33">
        <v>5.3</v>
      </c>
      <c r="AF463" s="33">
        <v>0</v>
      </c>
      <c r="AG463" s="33">
        <v>0</v>
      </c>
      <c r="AH463" t="s">
        <v>375</v>
      </c>
      <c r="AI463" s="34">
        <v>5</v>
      </c>
    </row>
    <row r="464" spans="1:35" x14ac:dyDescent="0.25">
      <c r="A464" t="s">
        <v>2364</v>
      </c>
      <c r="B464" t="s">
        <v>1431</v>
      </c>
      <c r="C464" t="s">
        <v>1960</v>
      </c>
      <c r="D464" t="s">
        <v>2327</v>
      </c>
      <c r="E464" s="33">
        <v>58.43333333333333</v>
      </c>
      <c r="F464" s="33">
        <v>2.8444444444444446</v>
      </c>
      <c r="G464" s="33">
        <v>0.28888888888888886</v>
      </c>
      <c r="H464" s="33">
        <v>0.17777777777777778</v>
      </c>
      <c r="I464" s="33">
        <v>0.71111111111111114</v>
      </c>
      <c r="J464" s="33">
        <v>0</v>
      </c>
      <c r="K464" s="33">
        <v>0</v>
      </c>
      <c r="L464" s="33">
        <v>2.5386666666666664</v>
      </c>
      <c r="M464" s="33">
        <v>0</v>
      </c>
      <c r="N464" s="33">
        <v>2.4444444444444446</v>
      </c>
      <c r="O464" s="33">
        <v>4.1833048108005332E-2</v>
      </c>
      <c r="P464" s="33">
        <v>3.5861111111111112</v>
      </c>
      <c r="Q464" s="33">
        <v>7.7</v>
      </c>
      <c r="R464" s="33">
        <v>0.19314508461684732</v>
      </c>
      <c r="S464" s="33">
        <v>1.9734444444444454</v>
      </c>
      <c r="T464" s="33">
        <v>3.9982222222222208</v>
      </c>
      <c r="U464" s="33">
        <v>0</v>
      </c>
      <c r="V464" s="33">
        <v>0.10219623502567027</v>
      </c>
      <c r="W464" s="33">
        <v>2.4200000000000008</v>
      </c>
      <c r="X464" s="33">
        <v>5.9442222222222227</v>
      </c>
      <c r="Y464" s="33">
        <v>0</v>
      </c>
      <c r="Z464" s="33">
        <v>0.14314128161247391</v>
      </c>
      <c r="AA464" s="33">
        <v>0</v>
      </c>
      <c r="AB464" s="33">
        <v>0</v>
      </c>
      <c r="AC464" s="33">
        <v>0</v>
      </c>
      <c r="AD464" s="33">
        <v>0</v>
      </c>
      <c r="AE464" s="33">
        <v>6.6666666666666666E-2</v>
      </c>
      <c r="AF464" s="33">
        <v>0</v>
      </c>
      <c r="AG464" s="33">
        <v>0</v>
      </c>
      <c r="AH464" t="s">
        <v>484</v>
      </c>
      <c r="AI464" s="34">
        <v>5</v>
      </c>
    </row>
    <row r="465" spans="1:35" x14ac:dyDescent="0.25">
      <c r="A465" t="s">
        <v>2364</v>
      </c>
      <c r="B465" t="s">
        <v>1249</v>
      </c>
      <c r="C465" t="s">
        <v>2100</v>
      </c>
      <c r="D465" t="s">
        <v>2302</v>
      </c>
      <c r="E465" s="33">
        <v>88.066666666666663</v>
      </c>
      <c r="F465" s="33">
        <v>5.3777777777777782</v>
      </c>
      <c r="G465" s="33">
        <v>6.6666666666666666E-2</v>
      </c>
      <c r="H465" s="33">
        <v>0.53333333333333333</v>
      </c>
      <c r="I465" s="33">
        <v>4.3555555555555552</v>
      </c>
      <c r="J465" s="33">
        <v>0</v>
      </c>
      <c r="K465" s="33">
        <v>0</v>
      </c>
      <c r="L465" s="33">
        <v>5.2942222222222224</v>
      </c>
      <c r="M465" s="33">
        <v>3.0222222222222221</v>
      </c>
      <c r="N465" s="33">
        <v>0</v>
      </c>
      <c r="O465" s="33">
        <v>3.431743628564219E-2</v>
      </c>
      <c r="P465" s="33">
        <v>5.3138888888888891</v>
      </c>
      <c r="Q465" s="33">
        <v>12.391666666666667</v>
      </c>
      <c r="R465" s="33">
        <v>0.20104718647489278</v>
      </c>
      <c r="S465" s="33">
        <v>4.9664444444444449</v>
      </c>
      <c r="T465" s="33">
        <v>6.2215555555555557</v>
      </c>
      <c r="U465" s="33">
        <v>0</v>
      </c>
      <c r="V465" s="33">
        <v>0.12704012112036336</v>
      </c>
      <c r="W465" s="33">
        <v>5.5972222222222223</v>
      </c>
      <c r="X465" s="33">
        <v>13.386333333333337</v>
      </c>
      <c r="Y465" s="33">
        <v>0</v>
      </c>
      <c r="Z465" s="33">
        <v>0.21555892001009341</v>
      </c>
      <c r="AA465" s="33">
        <v>0</v>
      </c>
      <c r="AB465" s="33">
        <v>0</v>
      </c>
      <c r="AC465" s="33">
        <v>0</v>
      </c>
      <c r="AD465" s="33">
        <v>0</v>
      </c>
      <c r="AE465" s="33">
        <v>0</v>
      </c>
      <c r="AF465" s="33">
        <v>0</v>
      </c>
      <c r="AG465" s="33">
        <v>0</v>
      </c>
      <c r="AH465" t="s">
        <v>298</v>
      </c>
      <c r="AI465" s="34">
        <v>5</v>
      </c>
    </row>
    <row r="466" spans="1:35" x14ac:dyDescent="0.25">
      <c r="A466" t="s">
        <v>2364</v>
      </c>
      <c r="B466" t="s">
        <v>1129</v>
      </c>
      <c r="C466" t="s">
        <v>2084</v>
      </c>
      <c r="D466" t="s">
        <v>2306</v>
      </c>
      <c r="E466" s="33">
        <v>45.133333333333333</v>
      </c>
      <c r="F466" s="33">
        <v>5.6</v>
      </c>
      <c r="G466" s="33">
        <v>0</v>
      </c>
      <c r="H466" s="33">
        <v>0</v>
      </c>
      <c r="I466" s="33">
        <v>0</v>
      </c>
      <c r="J466" s="33">
        <v>0</v>
      </c>
      <c r="K466" s="33">
        <v>0</v>
      </c>
      <c r="L466" s="33">
        <v>0</v>
      </c>
      <c r="M466" s="33">
        <v>0</v>
      </c>
      <c r="N466" s="33">
        <v>0</v>
      </c>
      <c r="O466" s="33">
        <v>0</v>
      </c>
      <c r="P466" s="33">
        <v>5.6888888888888891</v>
      </c>
      <c r="Q466" s="33">
        <v>2.8333333333333335</v>
      </c>
      <c r="R466" s="33">
        <v>0.18882323978335797</v>
      </c>
      <c r="S466" s="33">
        <v>0</v>
      </c>
      <c r="T466" s="33">
        <v>0</v>
      </c>
      <c r="U466" s="33">
        <v>0</v>
      </c>
      <c r="V466" s="33">
        <v>0</v>
      </c>
      <c r="W466" s="33">
        <v>0</v>
      </c>
      <c r="X466" s="33">
        <v>0</v>
      </c>
      <c r="Y466" s="33">
        <v>0</v>
      </c>
      <c r="Z466" s="33">
        <v>0</v>
      </c>
      <c r="AA466" s="33">
        <v>0</v>
      </c>
      <c r="AB466" s="33">
        <v>0</v>
      </c>
      <c r="AC466" s="33">
        <v>0</v>
      </c>
      <c r="AD466" s="33">
        <v>0</v>
      </c>
      <c r="AE466" s="33">
        <v>0</v>
      </c>
      <c r="AF466" s="33">
        <v>0</v>
      </c>
      <c r="AG466" s="33">
        <v>0</v>
      </c>
      <c r="AH466" t="s">
        <v>176</v>
      </c>
      <c r="AI466" s="34">
        <v>5</v>
      </c>
    </row>
    <row r="467" spans="1:35" x14ac:dyDescent="0.25">
      <c r="A467" t="s">
        <v>2364</v>
      </c>
      <c r="B467" t="s">
        <v>1595</v>
      </c>
      <c r="C467" t="s">
        <v>2025</v>
      </c>
      <c r="D467" t="s">
        <v>2269</v>
      </c>
      <c r="E467" s="33">
        <v>97.311111111111117</v>
      </c>
      <c r="F467" s="33">
        <v>3.8222222222222224</v>
      </c>
      <c r="G467" s="33">
        <v>0.26666666666666666</v>
      </c>
      <c r="H467" s="33">
        <v>0.26666666666666666</v>
      </c>
      <c r="I467" s="33">
        <v>0.26666666666666666</v>
      </c>
      <c r="J467" s="33">
        <v>0</v>
      </c>
      <c r="K467" s="33">
        <v>0</v>
      </c>
      <c r="L467" s="33">
        <v>1.8401111111111115</v>
      </c>
      <c r="M467" s="33">
        <v>0</v>
      </c>
      <c r="N467" s="33">
        <v>1.7777777777777777</v>
      </c>
      <c r="O467" s="33">
        <v>1.8269011189769351E-2</v>
      </c>
      <c r="P467" s="33">
        <v>5.5111111111111111</v>
      </c>
      <c r="Q467" s="33">
        <v>16.540888888888887</v>
      </c>
      <c r="R467" s="33">
        <v>0.22661338205069648</v>
      </c>
      <c r="S467" s="33">
        <v>1.9342222222222221</v>
      </c>
      <c r="T467" s="33">
        <v>2.8593333333333337</v>
      </c>
      <c r="U467" s="33">
        <v>0</v>
      </c>
      <c r="V467" s="33">
        <v>4.9260105046814343E-2</v>
      </c>
      <c r="W467" s="33">
        <v>1.4587777777777784</v>
      </c>
      <c r="X467" s="33">
        <v>2.3952222222222224</v>
      </c>
      <c r="Y467" s="33">
        <v>0</v>
      </c>
      <c r="Z467" s="33">
        <v>3.9604932633021242E-2</v>
      </c>
      <c r="AA467" s="33">
        <v>0</v>
      </c>
      <c r="AB467" s="33">
        <v>0</v>
      </c>
      <c r="AC467" s="33">
        <v>0</v>
      </c>
      <c r="AD467" s="33">
        <v>0</v>
      </c>
      <c r="AE467" s="33">
        <v>0</v>
      </c>
      <c r="AF467" s="33">
        <v>0</v>
      </c>
      <c r="AG467" s="33">
        <v>0</v>
      </c>
      <c r="AH467" t="s">
        <v>651</v>
      </c>
      <c r="AI467" s="34">
        <v>5</v>
      </c>
    </row>
    <row r="468" spans="1:35" x14ac:dyDescent="0.25">
      <c r="A468" t="s">
        <v>2364</v>
      </c>
      <c r="B468" t="s">
        <v>1800</v>
      </c>
      <c r="C468" t="s">
        <v>2172</v>
      </c>
      <c r="D468" t="s">
        <v>2287</v>
      </c>
      <c r="E468" s="33">
        <v>54.9</v>
      </c>
      <c r="F468" s="33">
        <v>32.555555555555557</v>
      </c>
      <c r="G468" s="33">
        <v>0.57777777777777772</v>
      </c>
      <c r="H468" s="33">
        <v>0</v>
      </c>
      <c r="I468" s="33">
        <v>6.6666666666666666E-2</v>
      </c>
      <c r="J468" s="33">
        <v>0</v>
      </c>
      <c r="K468" s="33">
        <v>0</v>
      </c>
      <c r="L468" s="33">
        <v>5.4011111111111116</v>
      </c>
      <c r="M468" s="33">
        <v>6.4574444444444428</v>
      </c>
      <c r="N468" s="33">
        <v>0</v>
      </c>
      <c r="O468" s="33">
        <v>0.11762193887876946</v>
      </c>
      <c r="P468" s="33">
        <v>5.90177777777778</v>
      </c>
      <c r="Q468" s="33">
        <v>23.793000000000003</v>
      </c>
      <c r="R468" s="33">
        <v>0.54088848411252799</v>
      </c>
      <c r="S468" s="33">
        <v>2.2657777777777777</v>
      </c>
      <c r="T468" s="33">
        <v>4.5777777777777784</v>
      </c>
      <c r="U468" s="33">
        <v>0</v>
      </c>
      <c r="V468" s="33">
        <v>0.12465492815219592</v>
      </c>
      <c r="W468" s="33">
        <v>3.3085555555555546</v>
      </c>
      <c r="X468" s="33">
        <v>4.1257777777777775</v>
      </c>
      <c r="Y468" s="33">
        <v>0</v>
      </c>
      <c r="Z468" s="33">
        <v>0.13541590771098966</v>
      </c>
      <c r="AA468" s="33">
        <v>0</v>
      </c>
      <c r="AB468" s="33">
        <v>0</v>
      </c>
      <c r="AC468" s="33">
        <v>0</v>
      </c>
      <c r="AD468" s="33">
        <v>63.536333333333346</v>
      </c>
      <c r="AE468" s="33">
        <v>0</v>
      </c>
      <c r="AF468" s="33">
        <v>0</v>
      </c>
      <c r="AG468" s="33">
        <v>0</v>
      </c>
      <c r="AH468" t="s">
        <v>859</v>
      </c>
      <c r="AI468" s="34">
        <v>5</v>
      </c>
    </row>
    <row r="469" spans="1:35" x14ac:dyDescent="0.25">
      <c r="A469" t="s">
        <v>2364</v>
      </c>
      <c r="B469" t="s">
        <v>1843</v>
      </c>
      <c r="C469" t="s">
        <v>1938</v>
      </c>
      <c r="D469" t="s">
        <v>2287</v>
      </c>
      <c r="E469" s="33">
        <v>56.955555555555556</v>
      </c>
      <c r="F469" s="33">
        <v>32.766666666666666</v>
      </c>
      <c r="G469" s="33">
        <v>1.1555555555555554</v>
      </c>
      <c r="H469" s="33">
        <v>0</v>
      </c>
      <c r="I469" s="33">
        <v>6.6666666666666666E-2</v>
      </c>
      <c r="J469" s="33">
        <v>0</v>
      </c>
      <c r="K469" s="33">
        <v>0</v>
      </c>
      <c r="L469" s="33">
        <v>0.24133333333333337</v>
      </c>
      <c r="M469" s="33">
        <v>6.2777777777777777</v>
      </c>
      <c r="N469" s="33">
        <v>0</v>
      </c>
      <c r="O469" s="33">
        <v>0.11022239563012096</v>
      </c>
      <c r="P469" s="33">
        <v>5.0463333333333349</v>
      </c>
      <c r="Q469" s="33">
        <v>17.375777777777781</v>
      </c>
      <c r="R469" s="33">
        <v>0.39367733125243859</v>
      </c>
      <c r="S469" s="33">
        <v>4.5244444444444447</v>
      </c>
      <c r="T469" s="33">
        <v>10.315222222222221</v>
      </c>
      <c r="U469" s="33">
        <v>0</v>
      </c>
      <c r="V469" s="33">
        <v>0.26054818571985955</v>
      </c>
      <c r="W469" s="33">
        <v>1.9452222222222224</v>
      </c>
      <c r="X469" s="33">
        <v>15.664000000000005</v>
      </c>
      <c r="Y469" s="33">
        <v>0</v>
      </c>
      <c r="Z469" s="33">
        <v>0.30917479516191976</v>
      </c>
      <c r="AA469" s="33">
        <v>0</v>
      </c>
      <c r="AB469" s="33">
        <v>0</v>
      </c>
      <c r="AC469" s="33">
        <v>0</v>
      </c>
      <c r="AD469" s="33">
        <v>49.941333333333318</v>
      </c>
      <c r="AE469" s="33">
        <v>0</v>
      </c>
      <c r="AF469" s="33">
        <v>0</v>
      </c>
      <c r="AG469" s="33">
        <v>0</v>
      </c>
      <c r="AH469" t="s">
        <v>902</v>
      </c>
      <c r="AI469" s="34">
        <v>5</v>
      </c>
    </row>
    <row r="470" spans="1:35" x14ac:dyDescent="0.25">
      <c r="A470" t="s">
        <v>2364</v>
      </c>
      <c r="B470" t="s">
        <v>1186</v>
      </c>
      <c r="C470" t="s">
        <v>2048</v>
      </c>
      <c r="D470" t="s">
        <v>2243</v>
      </c>
      <c r="E470" s="33">
        <v>33.333333333333336</v>
      </c>
      <c r="F470" s="33">
        <v>2.6222222222222222</v>
      </c>
      <c r="G470" s="33">
        <v>0</v>
      </c>
      <c r="H470" s="33">
        <v>0</v>
      </c>
      <c r="I470" s="33">
        <v>0.9</v>
      </c>
      <c r="J470" s="33">
        <v>0</v>
      </c>
      <c r="K470" s="33">
        <v>0</v>
      </c>
      <c r="L470" s="33">
        <v>1.1026666666666669</v>
      </c>
      <c r="M470" s="33">
        <v>0</v>
      </c>
      <c r="N470" s="33">
        <v>4.5583333333333336</v>
      </c>
      <c r="O470" s="33">
        <v>0.13675000000000001</v>
      </c>
      <c r="P470" s="33">
        <v>6.0111111111111111</v>
      </c>
      <c r="Q470" s="33">
        <v>0</v>
      </c>
      <c r="R470" s="33">
        <v>0.18033333333333332</v>
      </c>
      <c r="S470" s="33">
        <v>1.2154444444444443</v>
      </c>
      <c r="T470" s="33">
        <v>5.0297777777777783</v>
      </c>
      <c r="U470" s="33">
        <v>0</v>
      </c>
      <c r="V470" s="33">
        <v>0.18735666666666667</v>
      </c>
      <c r="W470" s="33">
        <v>0.72177777777777785</v>
      </c>
      <c r="X470" s="33">
        <v>3.3</v>
      </c>
      <c r="Y470" s="33">
        <v>0</v>
      </c>
      <c r="Z470" s="33">
        <v>0.12065333333333332</v>
      </c>
      <c r="AA470" s="33">
        <v>0</v>
      </c>
      <c r="AB470" s="33">
        <v>0</v>
      </c>
      <c r="AC470" s="33">
        <v>0</v>
      </c>
      <c r="AD470" s="33">
        <v>0</v>
      </c>
      <c r="AE470" s="33">
        <v>0</v>
      </c>
      <c r="AF470" s="33">
        <v>0</v>
      </c>
      <c r="AG470" s="33">
        <v>0</v>
      </c>
      <c r="AH470" t="s">
        <v>234</v>
      </c>
      <c r="AI470" s="34">
        <v>5</v>
      </c>
    </row>
    <row r="471" spans="1:35" x14ac:dyDescent="0.25">
      <c r="A471" t="s">
        <v>2364</v>
      </c>
      <c r="B471" t="s">
        <v>1849</v>
      </c>
      <c r="C471" t="s">
        <v>2068</v>
      </c>
      <c r="D471" t="s">
        <v>2293</v>
      </c>
      <c r="E471" s="33">
        <v>45.911111111111111</v>
      </c>
      <c r="F471" s="33">
        <v>5.6</v>
      </c>
      <c r="G471" s="33">
        <v>1.1555555555555554</v>
      </c>
      <c r="H471" s="33">
        <v>0</v>
      </c>
      <c r="I471" s="33">
        <v>7.0222222222222221</v>
      </c>
      <c r="J471" s="33">
        <v>0</v>
      </c>
      <c r="K471" s="33">
        <v>2.3111111111111109</v>
      </c>
      <c r="L471" s="33">
        <v>0</v>
      </c>
      <c r="M471" s="33">
        <v>5.1111111111111107</v>
      </c>
      <c r="N471" s="33">
        <v>0</v>
      </c>
      <c r="O471" s="33">
        <v>0.11132623426911906</v>
      </c>
      <c r="P471" s="33">
        <v>1.9777777777777779</v>
      </c>
      <c r="Q471" s="33">
        <v>0</v>
      </c>
      <c r="R471" s="33">
        <v>4.3078412391093904E-2</v>
      </c>
      <c r="S471" s="33">
        <v>27.884555555555547</v>
      </c>
      <c r="T471" s="33">
        <v>0</v>
      </c>
      <c r="U471" s="33">
        <v>0</v>
      </c>
      <c r="V471" s="33">
        <v>0.60735963213939959</v>
      </c>
      <c r="W471" s="33">
        <v>0</v>
      </c>
      <c r="X471" s="33">
        <v>0</v>
      </c>
      <c r="Y471" s="33">
        <v>0</v>
      </c>
      <c r="Z471" s="33">
        <v>0</v>
      </c>
      <c r="AA471" s="33">
        <v>0</v>
      </c>
      <c r="AB471" s="33">
        <v>0</v>
      </c>
      <c r="AC471" s="33">
        <v>0</v>
      </c>
      <c r="AD471" s="33">
        <v>0</v>
      </c>
      <c r="AE471" s="33">
        <v>0</v>
      </c>
      <c r="AF471" s="33">
        <v>0</v>
      </c>
      <c r="AG471" s="33">
        <v>0</v>
      </c>
      <c r="AH471" t="s">
        <v>908</v>
      </c>
      <c r="AI471" s="34">
        <v>5</v>
      </c>
    </row>
    <row r="472" spans="1:35" x14ac:dyDescent="0.25">
      <c r="A472" t="s">
        <v>2364</v>
      </c>
      <c r="B472" t="s">
        <v>1645</v>
      </c>
      <c r="C472" t="s">
        <v>1901</v>
      </c>
      <c r="D472" t="s">
        <v>2266</v>
      </c>
      <c r="E472" s="33">
        <v>79.488888888888894</v>
      </c>
      <c r="F472" s="33">
        <v>5.4222222222222225</v>
      </c>
      <c r="G472" s="33">
        <v>0.26666666666666666</v>
      </c>
      <c r="H472" s="33">
        <v>0.24333333333333332</v>
      </c>
      <c r="I472" s="33">
        <v>1.9</v>
      </c>
      <c r="J472" s="33">
        <v>0</v>
      </c>
      <c r="K472" s="33">
        <v>0</v>
      </c>
      <c r="L472" s="33">
        <v>1.6340000000000003</v>
      </c>
      <c r="M472" s="33">
        <v>6.322222222222222</v>
      </c>
      <c r="N472" s="33">
        <v>0</v>
      </c>
      <c r="O472" s="33">
        <v>7.9535923958624535E-2</v>
      </c>
      <c r="P472" s="33">
        <v>7.2527777777777782</v>
      </c>
      <c r="Q472" s="33">
        <v>4.9222222222222225</v>
      </c>
      <c r="R472" s="33">
        <v>0.15316606094492591</v>
      </c>
      <c r="S472" s="33">
        <v>4.9138888888888888</v>
      </c>
      <c r="T472" s="33">
        <v>9.7634444444444437</v>
      </c>
      <c r="U472" s="33">
        <v>0</v>
      </c>
      <c r="V472" s="33">
        <v>0.18464635169136145</v>
      </c>
      <c r="W472" s="33">
        <v>7.6468888888888875</v>
      </c>
      <c r="X472" s="33">
        <v>16.691555555555556</v>
      </c>
      <c r="Y472" s="33">
        <v>0</v>
      </c>
      <c r="Z472" s="33">
        <v>0.30618674867207157</v>
      </c>
      <c r="AA472" s="33">
        <v>0</v>
      </c>
      <c r="AB472" s="33">
        <v>0</v>
      </c>
      <c r="AC472" s="33">
        <v>0</v>
      </c>
      <c r="AD472" s="33">
        <v>0</v>
      </c>
      <c r="AE472" s="33">
        <v>0</v>
      </c>
      <c r="AF472" s="33">
        <v>0</v>
      </c>
      <c r="AG472" s="33">
        <v>0</v>
      </c>
      <c r="AH472" t="s">
        <v>702</v>
      </c>
      <c r="AI472" s="34">
        <v>5</v>
      </c>
    </row>
    <row r="473" spans="1:35" x14ac:dyDescent="0.25">
      <c r="A473" t="s">
        <v>2364</v>
      </c>
      <c r="B473" t="s">
        <v>1792</v>
      </c>
      <c r="C473" t="s">
        <v>1933</v>
      </c>
      <c r="D473" t="s">
        <v>2322</v>
      </c>
      <c r="E473" s="33">
        <v>104.05555555555556</v>
      </c>
      <c r="F473" s="33">
        <v>5.6888888888888891</v>
      </c>
      <c r="G473" s="33">
        <v>2.4</v>
      </c>
      <c r="H473" s="33">
        <v>0.35311111111111104</v>
      </c>
      <c r="I473" s="33">
        <v>3.1333333333333333</v>
      </c>
      <c r="J473" s="33">
        <v>0</v>
      </c>
      <c r="K473" s="33">
        <v>0</v>
      </c>
      <c r="L473" s="33">
        <v>9.887444444444446</v>
      </c>
      <c r="M473" s="33">
        <v>6.4395555555555566</v>
      </c>
      <c r="N473" s="33">
        <v>11.505777777777778</v>
      </c>
      <c r="O473" s="33">
        <v>0.1724591564335291</v>
      </c>
      <c r="P473" s="33">
        <v>4.8898888888888896</v>
      </c>
      <c r="Q473" s="33">
        <v>9.8964444444444464</v>
      </c>
      <c r="R473" s="33">
        <v>0.14210037373198078</v>
      </c>
      <c r="S473" s="33">
        <v>5.168444444444444</v>
      </c>
      <c r="T473" s="33">
        <v>18.466888888888892</v>
      </c>
      <c r="U473" s="33">
        <v>0</v>
      </c>
      <c r="V473" s="33">
        <v>0.22714148424986655</v>
      </c>
      <c r="W473" s="33">
        <v>8.9226666666666681</v>
      </c>
      <c r="X473" s="33">
        <v>19.016111111111119</v>
      </c>
      <c r="Y473" s="33">
        <v>0</v>
      </c>
      <c r="Z473" s="33">
        <v>0.26849866524292587</v>
      </c>
      <c r="AA473" s="33">
        <v>0</v>
      </c>
      <c r="AB473" s="33">
        <v>0</v>
      </c>
      <c r="AC473" s="33">
        <v>0</v>
      </c>
      <c r="AD473" s="33">
        <v>0</v>
      </c>
      <c r="AE473" s="33">
        <v>0</v>
      </c>
      <c r="AF473" s="33">
        <v>0</v>
      </c>
      <c r="AG473" s="33">
        <v>0</v>
      </c>
      <c r="AH473" t="s">
        <v>851</v>
      </c>
      <c r="AI473" s="34">
        <v>5</v>
      </c>
    </row>
    <row r="474" spans="1:35" x14ac:dyDescent="0.25">
      <c r="A474" t="s">
        <v>2364</v>
      </c>
      <c r="B474" t="s">
        <v>1196</v>
      </c>
      <c r="C474" t="s">
        <v>2101</v>
      </c>
      <c r="D474" t="s">
        <v>2277</v>
      </c>
      <c r="E474" s="33">
        <v>46.266666666666666</v>
      </c>
      <c r="F474" s="33">
        <v>4.6222222222222218</v>
      </c>
      <c r="G474" s="33">
        <v>0.34444444444444444</v>
      </c>
      <c r="H474" s="33">
        <v>0</v>
      </c>
      <c r="I474" s="33">
        <v>1.0555555555555556</v>
      </c>
      <c r="J474" s="33">
        <v>0</v>
      </c>
      <c r="K474" s="33">
        <v>0</v>
      </c>
      <c r="L474" s="33">
        <v>3.4208888888888893</v>
      </c>
      <c r="M474" s="33">
        <v>0</v>
      </c>
      <c r="N474" s="33">
        <v>5.4322222222222223</v>
      </c>
      <c r="O474" s="33">
        <v>0.11741114313160424</v>
      </c>
      <c r="P474" s="33">
        <v>5.0341111111111108</v>
      </c>
      <c r="Q474" s="33">
        <v>2.6667777777777779</v>
      </c>
      <c r="R474" s="33">
        <v>0.16644572526416906</v>
      </c>
      <c r="S474" s="33">
        <v>3.261222222222222</v>
      </c>
      <c r="T474" s="33">
        <v>10.652666666666667</v>
      </c>
      <c r="U474" s="33">
        <v>0</v>
      </c>
      <c r="V474" s="33">
        <v>0.30073246878001919</v>
      </c>
      <c r="W474" s="33">
        <v>2.926111111111112</v>
      </c>
      <c r="X474" s="33">
        <v>5.9067777777777781</v>
      </c>
      <c r="Y474" s="33">
        <v>0</v>
      </c>
      <c r="Z474" s="33">
        <v>0.19091258405379447</v>
      </c>
      <c r="AA474" s="33">
        <v>0</v>
      </c>
      <c r="AB474" s="33">
        <v>0</v>
      </c>
      <c r="AC474" s="33">
        <v>0</v>
      </c>
      <c r="AD474" s="33">
        <v>0</v>
      </c>
      <c r="AE474" s="33">
        <v>0</v>
      </c>
      <c r="AF474" s="33">
        <v>0</v>
      </c>
      <c r="AG474" s="33">
        <v>0</v>
      </c>
      <c r="AH474" t="s">
        <v>244</v>
      </c>
      <c r="AI474" s="34">
        <v>5</v>
      </c>
    </row>
    <row r="475" spans="1:35" x14ac:dyDescent="0.25">
      <c r="A475" t="s">
        <v>2364</v>
      </c>
      <c r="B475" t="s">
        <v>1093</v>
      </c>
      <c r="C475" t="s">
        <v>2073</v>
      </c>
      <c r="D475" t="s">
        <v>2312</v>
      </c>
      <c r="E475" s="33">
        <v>96.811111111111117</v>
      </c>
      <c r="F475" s="33">
        <v>5.6888888888888891</v>
      </c>
      <c r="G475" s="33">
        <v>0</v>
      </c>
      <c r="H475" s="33">
        <v>0</v>
      </c>
      <c r="I475" s="33">
        <v>3.588888888888889</v>
      </c>
      <c r="J475" s="33">
        <v>0</v>
      </c>
      <c r="K475" s="33">
        <v>0</v>
      </c>
      <c r="L475" s="33">
        <v>5.2512222222222231</v>
      </c>
      <c r="M475" s="33">
        <v>5.6612222222222197</v>
      </c>
      <c r="N475" s="33">
        <v>5.2135555555555557</v>
      </c>
      <c r="O475" s="33">
        <v>0.11232985194536897</v>
      </c>
      <c r="P475" s="33">
        <v>9.0212222222222227</v>
      </c>
      <c r="Q475" s="33">
        <v>10.590111111111108</v>
      </c>
      <c r="R475" s="33">
        <v>0.20257316653276708</v>
      </c>
      <c r="S475" s="33">
        <v>5.0512222222222221</v>
      </c>
      <c r="T475" s="33">
        <v>16.176444444444446</v>
      </c>
      <c r="U475" s="33">
        <v>0</v>
      </c>
      <c r="V475" s="33">
        <v>0.21926890852748765</v>
      </c>
      <c r="W475" s="33">
        <v>5.1415555555555557</v>
      </c>
      <c r="X475" s="33">
        <v>27.20333333333333</v>
      </c>
      <c r="Y475" s="33">
        <v>0</v>
      </c>
      <c r="Z475" s="33">
        <v>0.3341030643865488</v>
      </c>
      <c r="AA475" s="33">
        <v>0</v>
      </c>
      <c r="AB475" s="33">
        <v>0</v>
      </c>
      <c r="AC475" s="33">
        <v>0.51111111111111107</v>
      </c>
      <c r="AD475" s="33">
        <v>0</v>
      </c>
      <c r="AE475" s="33">
        <v>0</v>
      </c>
      <c r="AF475" s="33">
        <v>0</v>
      </c>
      <c r="AG475" s="33">
        <v>0</v>
      </c>
      <c r="AH475" t="s">
        <v>139</v>
      </c>
      <c r="AI475" s="34">
        <v>5</v>
      </c>
    </row>
    <row r="476" spans="1:35" x14ac:dyDescent="0.25">
      <c r="A476" t="s">
        <v>2364</v>
      </c>
      <c r="B476" t="s">
        <v>1489</v>
      </c>
      <c r="C476" t="s">
        <v>1952</v>
      </c>
      <c r="D476" t="s">
        <v>2303</v>
      </c>
      <c r="E476" s="33">
        <v>86.144444444444446</v>
      </c>
      <c r="F476" s="33">
        <v>5.6888888888888891</v>
      </c>
      <c r="G476" s="33">
        <v>2.1555555555555554</v>
      </c>
      <c r="H476" s="33">
        <v>0.48922222222222234</v>
      </c>
      <c r="I476" s="33">
        <v>2.2222222222222223</v>
      </c>
      <c r="J476" s="33">
        <v>0</v>
      </c>
      <c r="K476" s="33">
        <v>1.7666666666666666</v>
      </c>
      <c r="L476" s="33">
        <v>1.6596666666666664</v>
      </c>
      <c r="M476" s="33">
        <v>0</v>
      </c>
      <c r="N476" s="33">
        <v>5.6318888888888878</v>
      </c>
      <c r="O476" s="33">
        <v>6.5377273313556028E-2</v>
      </c>
      <c r="P476" s="33">
        <v>6.2541111111111123</v>
      </c>
      <c r="Q476" s="33">
        <v>1.9736666666666662</v>
      </c>
      <c r="R476" s="33">
        <v>9.5511414936153741E-2</v>
      </c>
      <c r="S476" s="33">
        <v>3.4535555555555555</v>
      </c>
      <c r="T476" s="33">
        <v>16.3658888888889</v>
      </c>
      <c r="U476" s="33">
        <v>0</v>
      </c>
      <c r="V476" s="33">
        <v>0.23007223010447583</v>
      </c>
      <c r="W476" s="33">
        <v>5.1809999999999992</v>
      </c>
      <c r="X476" s="33">
        <v>18.079222222222221</v>
      </c>
      <c r="Y476" s="33">
        <v>3.3</v>
      </c>
      <c r="Z476" s="33">
        <v>0.30832193989423445</v>
      </c>
      <c r="AA476" s="33">
        <v>0</v>
      </c>
      <c r="AB476" s="33">
        <v>0</v>
      </c>
      <c r="AC476" s="33">
        <v>0</v>
      </c>
      <c r="AD476" s="33">
        <v>0</v>
      </c>
      <c r="AE476" s="33">
        <v>0</v>
      </c>
      <c r="AF476" s="33">
        <v>0</v>
      </c>
      <c r="AG476" s="33">
        <v>0</v>
      </c>
      <c r="AH476" t="s">
        <v>544</v>
      </c>
      <c r="AI476" s="34">
        <v>5</v>
      </c>
    </row>
    <row r="477" spans="1:35" x14ac:dyDescent="0.25">
      <c r="A477" t="s">
        <v>2364</v>
      </c>
      <c r="B477" t="s">
        <v>1253</v>
      </c>
      <c r="C477" t="s">
        <v>2119</v>
      </c>
      <c r="D477" t="s">
        <v>2244</v>
      </c>
      <c r="E477" s="33">
        <v>75</v>
      </c>
      <c r="F477" s="33">
        <v>5.6888888888888891</v>
      </c>
      <c r="G477" s="33">
        <v>0</v>
      </c>
      <c r="H477" s="33">
        <v>0</v>
      </c>
      <c r="I477" s="33">
        <v>0.92222222222222228</v>
      </c>
      <c r="J477" s="33">
        <v>0</v>
      </c>
      <c r="K477" s="33">
        <v>0</v>
      </c>
      <c r="L477" s="33">
        <v>2.1162222222222224</v>
      </c>
      <c r="M477" s="33">
        <v>5.5463333333333322</v>
      </c>
      <c r="N477" s="33">
        <v>0</v>
      </c>
      <c r="O477" s="33">
        <v>7.3951111111111092E-2</v>
      </c>
      <c r="P477" s="33">
        <v>6.467666666666668</v>
      </c>
      <c r="Q477" s="33">
        <v>4.6028888888888897</v>
      </c>
      <c r="R477" s="33">
        <v>0.14760740740740744</v>
      </c>
      <c r="S477" s="33">
        <v>5.3568888888888893</v>
      </c>
      <c r="T477" s="33">
        <v>17.315111111111118</v>
      </c>
      <c r="U477" s="33">
        <v>0</v>
      </c>
      <c r="V477" s="33">
        <v>0.30229333333333341</v>
      </c>
      <c r="W477" s="33">
        <v>6.8242222222222226</v>
      </c>
      <c r="X477" s="33">
        <v>11.367111111111111</v>
      </c>
      <c r="Y477" s="33">
        <v>0</v>
      </c>
      <c r="Z477" s="33">
        <v>0.24255111111111111</v>
      </c>
      <c r="AA477" s="33">
        <v>0</v>
      </c>
      <c r="AB477" s="33">
        <v>0</v>
      </c>
      <c r="AC477" s="33">
        <v>0</v>
      </c>
      <c r="AD477" s="33">
        <v>0</v>
      </c>
      <c r="AE477" s="33">
        <v>0</v>
      </c>
      <c r="AF477" s="33">
        <v>0</v>
      </c>
      <c r="AG477" s="33">
        <v>0</v>
      </c>
      <c r="AH477" t="s">
        <v>302</v>
      </c>
      <c r="AI477" s="34">
        <v>5</v>
      </c>
    </row>
    <row r="478" spans="1:35" x14ac:dyDescent="0.25">
      <c r="A478" t="s">
        <v>2364</v>
      </c>
      <c r="B478" t="s">
        <v>1546</v>
      </c>
      <c r="C478" t="s">
        <v>2051</v>
      </c>
      <c r="D478" t="s">
        <v>2278</v>
      </c>
      <c r="E478" s="33">
        <v>103.91111111111111</v>
      </c>
      <c r="F478" s="33">
        <v>5.6888888888888891</v>
      </c>
      <c r="G478" s="33">
        <v>0.53333333333333333</v>
      </c>
      <c r="H478" s="33">
        <v>0</v>
      </c>
      <c r="I478" s="33">
        <v>5.0777777777777775</v>
      </c>
      <c r="J478" s="33">
        <v>0</v>
      </c>
      <c r="K478" s="33">
        <v>0</v>
      </c>
      <c r="L478" s="33">
        <v>5.0020000000000016</v>
      </c>
      <c r="M478" s="33">
        <v>0</v>
      </c>
      <c r="N478" s="33">
        <v>5.7156666666666665</v>
      </c>
      <c r="O478" s="33">
        <v>5.5005346449957228E-2</v>
      </c>
      <c r="P478" s="33">
        <v>5.3116666666666665</v>
      </c>
      <c r="Q478" s="33">
        <v>6.8517777777777802</v>
      </c>
      <c r="R478" s="33">
        <v>0.11705624465355008</v>
      </c>
      <c r="S478" s="33">
        <v>5.2779999999999996</v>
      </c>
      <c r="T478" s="33">
        <v>24.616222222222238</v>
      </c>
      <c r="U478" s="33">
        <v>0</v>
      </c>
      <c r="V478" s="33">
        <v>0.28769033361847746</v>
      </c>
      <c r="W478" s="33">
        <v>11.013777777777777</v>
      </c>
      <c r="X478" s="33">
        <v>24.08688888888889</v>
      </c>
      <c r="Y478" s="33">
        <v>3.8888888888888888</v>
      </c>
      <c r="Z478" s="33">
        <v>0.3752202737382378</v>
      </c>
      <c r="AA478" s="33">
        <v>0</v>
      </c>
      <c r="AB478" s="33">
        <v>0</v>
      </c>
      <c r="AC478" s="33">
        <v>0</v>
      </c>
      <c r="AD478" s="33">
        <v>0</v>
      </c>
      <c r="AE478" s="33">
        <v>0</v>
      </c>
      <c r="AF478" s="33">
        <v>0</v>
      </c>
      <c r="AG478" s="33">
        <v>0</v>
      </c>
      <c r="AH478" t="s">
        <v>601</v>
      </c>
      <c r="AI478" s="34">
        <v>5</v>
      </c>
    </row>
    <row r="479" spans="1:35" x14ac:dyDescent="0.25">
      <c r="A479" t="s">
        <v>2364</v>
      </c>
      <c r="B479" t="s">
        <v>1101</v>
      </c>
      <c r="C479" t="s">
        <v>1954</v>
      </c>
      <c r="D479" t="s">
        <v>2274</v>
      </c>
      <c r="E479" s="33">
        <v>82.8</v>
      </c>
      <c r="F479" s="33">
        <v>2.7555555555555555</v>
      </c>
      <c r="G479" s="33">
        <v>0.24444444444444444</v>
      </c>
      <c r="H479" s="33">
        <v>0</v>
      </c>
      <c r="I479" s="33">
        <v>0.3</v>
      </c>
      <c r="J479" s="33">
        <v>0</v>
      </c>
      <c r="K479" s="33">
        <v>1.0444444444444445</v>
      </c>
      <c r="L479" s="33">
        <v>4.8888888888888893</v>
      </c>
      <c r="M479" s="33">
        <v>0</v>
      </c>
      <c r="N479" s="33">
        <v>0</v>
      </c>
      <c r="O479" s="33">
        <v>0</v>
      </c>
      <c r="P479" s="33">
        <v>5.7076666666666682</v>
      </c>
      <c r="Q479" s="33">
        <v>4.8028888888888872</v>
      </c>
      <c r="R479" s="33">
        <v>0.12693907675791735</v>
      </c>
      <c r="S479" s="33">
        <v>5.0324444444444456</v>
      </c>
      <c r="T479" s="33">
        <v>10.739333333333336</v>
      </c>
      <c r="U479" s="33">
        <v>0</v>
      </c>
      <c r="V479" s="33">
        <v>0.19048040794417612</v>
      </c>
      <c r="W479" s="33">
        <v>5.0146666666666695</v>
      </c>
      <c r="X479" s="33">
        <v>10.432555555555551</v>
      </c>
      <c r="Y479" s="33">
        <v>0.13333333333333333</v>
      </c>
      <c r="Z479" s="33">
        <v>0.18817096081588833</v>
      </c>
      <c r="AA479" s="33">
        <v>0</v>
      </c>
      <c r="AB479" s="33">
        <v>0</v>
      </c>
      <c r="AC479" s="33">
        <v>0</v>
      </c>
      <c r="AD479" s="33">
        <v>0</v>
      </c>
      <c r="AE479" s="33">
        <v>0</v>
      </c>
      <c r="AF479" s="33">
        <v>0</v>
      </c>
      <c r="AG479" s="33">
        <v>0</v>
      </c>
      <c r="AH479" t="s">
        <v>148</v>
      </c>
      <c r="AI479" s="34">
        <v>5</v>
      </c>
    </row>
    <row r="480" spans="1:35" x14ac:dyDescent="0.25">
      <c r="A480" t="s">
        <v>2364</v>
      </c>
      <c r="B480" t="s">
        <v>1269</v>
      </c>
      <c r="C480" t="s">
        <v>1914</v>
      </c>
      <c r="D480" t="s">
        <v>2289</v>
      </c>
      <c r="E480" s="33">
        <v>38.755555555555553</v>
      </c>
      <c r="F480" s="33">
        <v>5.6</v>
      </c>
      <c r="G480" s="33">
        <v>0</v>
      </c>
      <c r="H480" s="33">
        <v>0</v>
      </c>
      <c r="I480" s="33">
        <v>0</v>
      </c>
      <c r="J480" s="33">
        <v>0</v>
      </c>
      <c r="K480" s="33">
        <v>0</v>
      </c>
      <c r="L480" s="33">
        <v>5.4222222222222225</v>
      </c>
      <c r="M480" s="33">
        <v>0</v>
      </c>
      <c r="N480" s="33">
        <v>4.9356666666666653</v>
      </c>
      <c r="O480" s="33">
        <v>0.12735378440366971</v>
      </c>
      <c r="P480" s="33">
        <v>5.2253333333333316</v>
      </c>
      <c r="Q480" s="33">
        <v>1.4783333333333331</v>
      </c>
      <c r="R480" s="33">
        <v>0.17297305045871555</v>
      </c>
      <c r="S480" s="33">
        <v>3.9071111111111105</v>
      </c>
      <c r="T480" s="33">
        <v>4.3129999999999979</v>
      </c>
      <c r="U480" s="33">
        <v>0</v>
      </c>
      <c r="V480" s="33">
        <v>0.21210149082568802</v>
      </c>
      <c r="W480" s="33">
        <v>1.1734444444444445</v>
      </c>
      <c r="X480" s="33">
        <v>9.7616666666666632</v>
      </c>
      <c r="Y480" s="33">
        <v>0</v>
      </c>
      <c r="Z480" s="33">
        <v>0.28215596330275222</v>
      </c>
      <c r="AA480" s="33">
        <v>0</v>
      </c>
      <c r="AB480" s="33">
        <v>0</v>
      </c>
      <c r="AC480" s="33">
        <v>0</v>
      </c>
      <c r="AD480" s="33">
        <v>0</v>
      </c>
      <c r="AE480" s="33">
        <v>0</v>
      </c>
      <c r="AF480" s="33">
        <v>0</v>
      </c>
      <c r="AG480" s="33">
        <v>0</v>
      </c>
      <c r="AH480" t="s">
        <v>319</v>
      </c>
      <c r="AI480" s="34">
        <v>5</v>
      </c>
    </row>
    <row r="481" spans="1:35" x14ac:dyDescent="0.25">
      <c r="A481" t="s">
        <v>2364</v>
      </c>
      <c r="B481" t="s">
        <v>1006</v>
      </c>
      <c r="C481" t="s">
        <v>2006</v>
      </c>
      <c r="D481" t="s">
        <v>2241</v>
      </c>
      <c r="E481" s="33">
        <v>110.76666666666667</v>
      </c>
      <c r="F481" s="33">
        <v>4.2666666666666666</v>
      </c>
      <c r="G481" s="33">
        <v>0.41111111111111109</v>
      </c>
      <c r="H481" s="33">
        <v>0.66122222222222216</v>
      </c>
      <c r="I481" s="33">
        <v>3.1777777777777776</v>
      </c>
      <c r="J481" s="33">
        <v>0</v>
      </c>
      <c r="K481" s="33">
        <v>0</v>
      </c>
      <c r="L481" s="33">
        <v>5.2071111111111108</v>
      </c>
      <c r="M481" s="33">
        <v>15.853444444444447</v>
      </c>
      <c r="N481" s="33">
        <v>5.653777777777778</v>
      </c>
      <c r="O481" s="33">
        <v>0.19416691744407666</v>
      </c>
      <c r="P481" s="33">
        <v>5.1437777777777773</v>
      </c>
      <c r="Q481" s="33">
        <v>4.9332222222222217</v>
      </c>
      <c r="R481" s="33">
        <v>9.0975022569966882E-2</v>
      </c>
      <c r="S481" s="33">
        <v>4.6244444444444417</v>
      </c>
      <c r="T481" s="33">
        <v>15.458666666666669</v>
      </c>
      <c r="U481" s="33">
        <v>0</v>
      </c>
      <c r="V481" s="33">
        <v>0.18131006118968804</v>
      </c>
      <c r="W481" s="33">
        <v>10.799333333333333</v>
      </c>
      <c r="X481" s="33">
        <v>15.673666666666671</v>
      </c>
      <c r="Y481" s="33">
        <v>0</v>
      </c>
      <c r="Z481" s="33">
        <v>0.23899789346975631</v>
      </c>
      <c r="AA481" s="33">
        <v>0</v>
      </c>
      <c r="AB481" s="33">
        <v>0</v>
      </c>
      <c r="AC481" s="33">
        <v>0</v>
      </c>
      <c r="AD481" s="33">
        <v>0</v>
      </c>
      <c r="AE481" s="33">
        <v>0</v>
      </c>
      <c r="AF481" s="33">
        <v>0</v>
      </c>
      <c r="AG481" s="33">
        <v>0</v>
      </c>
      <c r="AH481" t="s">
        <v>50</v>
      </c>
      <c r="AI481" s="34">
        <v>5</v>
      </c>
    </row>
    <row r="482" spans="1:35" x14ac:dyDescent="0.25">
      <c r="A482" t="s">
        <v>2364</v>
      </c>
      <c r="B482" t="s">
        <v>1761</v>
      </c>
      <c r="C482" t="s">
        <v>2048</v>
      </c>
      <c r="D482" t="s">
        <v>2243</v>
      </c>
      <c r="E482" s="33">
        <v>81.5</v>
      </c>
      <c r="F482" s="33">
        <v>4.3555555555555552</v>
      </c>
      <c r="G482" s="33">
        <v>0.48888888888888887</v>
      </c>
      <c r="H482" s="33">
        <v>0.45</v>
      </c>
      <c r="I482" s="33">
        <v>1.4666666666666666</v>
      </c>
      <c r="J482" s="33">
        <v>0</v>
      </c>
      <c r="K482" s="33">
        <v>0</v>
      </c>
      <c r="L482" s="33">
        <v>4.1931111111111097</v>
      </c>
      <c r="M482" s="33">
        <v>6.1287777777777794</v>
      </c>
      <c r="N482" s="33">
        <v>0</v>
      </c>
      <c r="O482" s="33">
        <v>7.5199727334696681E-2</v>
      </c>
      <c r="P482" s="33">
        <v>5.4239999999999995</v>
      </c>
      <c r="Q482" s="33">
        <v>25.406444444444443</v>
      </c>
      <c r="R482" s="33">
        <v>0.37828766189502383</v>
      </c>
      <c r="S482" s="33">
        <v>5.3447777777777761</v>
      </c>
      <c r="T482" s="33">
        <v>13.249333333333331</v>
      </c>
      <c r="U482" s="33">
        <v>0</v>
      </c>
      <c r="V482" s="33">
        <v>0.22814860259032033</v>
      </c>
      <c r="W482" s="33">
        <v>10.794555555555556</v>
      </c>
      <c r="X482" s="33">
        <v>10.232999999999999</v>
      </c>
      <c r="Y482" s="33">
        <v>0</v>
      </c>
      <c r="Z482" s="33">
        <v>0.25800681663258351</v>
      </c>
      <c r="AA482" s="33">
        <v>0</v>
      </c>
      <c r="AB482" s="33">
        <v>0</v>
      </c>
      <c r="AC482" s="33">
        <v>0</v>
      </c>
      <c r="AD482" s="33">
        <v>0</v>
      </c>
      <c r="AE482" s="33">
        <v>0</v>
      </c>
      <c r="AF482" s="33">
        <v>0</v>
      </c>
      <c r="AG482" s="33">
        <v>0</v>
      </c>
      <c r="AH482" t="s">
        <v>820</v>
      </c>
      <c r="AI482" s="34">
        <v>5</v>
      </c>
    </row>
    <row r="483" spans="1:35" x14ac:dyDescent="0.25">
      <c r="A483" t="s">
        <v>2364</v>
      </c>
      <c r="B483" t="s">
        <v>1231</v>
      </c>
      <c r="C483" t="s">
        <v>2115</v>
      </c>
      <c r="D483" t="s">
        <v>2244</v>
      </c>
      <c r="E483" s="33">
        <v>70.277777777777771</v>
      </c>
      <c r="F483" s="33">
        <v>5.6</v>
      </c>
      <c r="G483" s="33">
        <v>8.8888888888888892E-2</v>
      </c>
      <c r="H483" s="33">
        <v>0</v>
      </c>
      <c r="I483" s="33">
        <v>0</v>
      </c>
      <c r="J483" s="33">
        <v>0</v>
      </c>
      <c r="K483" s="33">
        <v>0</v>
      </c>
      <c r="L483" s="33">
        <v>1.5501111111111112</v>
      </c>
      <c r="M483" s="33">
        <v>0</v>
      </c>
      <c r="N483" s="33">
        <v>5.4881111111111114</v>
      </c>
      <c r="O483" s="33">
        <v>7.8091699604743089E-2</v>
      </c>
      <c r="P483" s="33">
        <v>5.1606666666666676</v>
      </c>
      <c r="Q483" s="33">
        <v>3.2711111111111109</v>
      </c>
      <c r="R483" s="33">
        <v>0.11997786561264824</v>
      </c>
      <c r="S483" s="33">
        <v>4.4127777777777784</v>
      </c>
      <c r="T483" s="33">
        <v>10.657999999999999</v>
      </c>
      <c r="U483" s="33">
        <v>0</v>
      </c>
      <c r="V483" s="33">
        <v>0.21444584980237155</v>
      </c>
      <c r="W483" s="33">
        <v>4.3480000000000008</v>
      </c>
      <c r="X483" s="33">
        <v>9.9201111111111118</v>
      </c>
      <c r="Y483" s="33">
        <v>0</v>
      </c>
      <c r="Z483" s="33">
        <v>0.20302450592885379</v>
      </c>
      <c r="AA483" s="33">
        <v>0</v>
      </c>
      <c r="AB483" s="33">
        <v>0</v>
      </c>
      <c r="AC483" s="33">
        <v>0</v>
      </c>
      <c r="AD483" s="33">
        <v>0</v>
      </c>
      <c r="AE483" s="33">
        <v>0</v>
      </c>
      <c r="AF483" s="33">
        <v>0</v>
      </c>
      <c r="AG483" s="33">
        <v>0</v>
      </c>
      <c r="AH483" t="s">
        <v>280</v>
      </c>
      <c r="AI483" s="34">
        <v>5</v>
      </c>
    </row>
    <row r="484" spans="1:35" x14ac:dyDescent="0.25">
      <c r="A484" t="s">
        <v>2364</v>
      </c>
      <c r="B484" t="s">
        <v>1871</v>
      </c>
      <c r="C484" t="s">
        <v>1926</v>
      </c>
      <c r="D484" t="s">
        <v>2241</v>
      </c>
      <c r="E484" s="33">
        <v>87.36666666666666</v>
      </c>
      <c r="F484" s="33">
        <v>2.1333333333333333</v>
      </c>
      <c r="G484" s="33">
        <v>0</v>
      </c>
      <c r="H484" s="33">
        <v>0</v>
      </c>
      <c r="I484" s="33">
        <v>1.8222222222222222</v>
      </c>
      <c r="J484" s="33">
        <v>0</v>
      </c>
      <c r="K484" s="33">
        <v>0</v>
      </c>
      <c r="L484" s="33">
        <v>3.14</v>
      </c>
      <c r="M484" s="33">
        <v>2.2066666666666666</v>
      </c>
      <c r="N484" s="33">
        <v>0</v>
      </c>
      <c r="O484" s="33">
        <v>2.5257535291873332E-2</v>
      </c>
      <c r="P484" s="33">
        <v>2.2036666666666664</v>
      </c>
      <c r="Q484" s="33">
        <v>1.9398888888888892</v>
      </c>
      <c r="R484" s="33">
        <v>4.742719063970495E-2</v>
      </c>
      <c r="S484" s="33">
        <v>1.6111111111111112</v>
      </c>
      <c r="T484" s="33">
        <v>5.3981111111111106</v>
      </c>
      <c r="U484" s="33">
        <v>0</v>
      </c>
      <c r="V484" s="33">
        <v>8.0227648480223845E-2</v>
      </c>
      <c r="W484" s="33">
        <v>1.4372222222222222</v>
      </c>
      <c r="X484" s="33">
        <v>6.8624444444444457</v>
      </c>
      <c r="Y484" s="33">
        <v>0</v>
      </c>
      <c r="Z484" s="33">
        <v>9.4998092331171319E-2</v>
      </c>
      <c r="AA484" s="33">
        <v>0</v>
      </c>
      <c r="AB484" s="33">
        <v>0</v>
      </c>
      <c r="AC484" s="33">
        <v>0</v>
      </c>
      <c r="AD484" s="33">
        <v>0</v>
      </c>
      <c r="AE484" s="33">
        <v>0</v>
      </c>
      <c r="AF484" s="33">
        <v>0</v>
      </c>
      <c r="AG484" s="33">
        <v>0</v>
      </c>
      <c r="AH484" t="s">
        <v>930</v>
      </c>
      <c r="AI484" s="34">
        <v>5</v>
      </c>
    </row>
    <row r="485" spans="1:35" x14ac:dyDescent="0.25">
      <c r="A485" t="s">
        <v>2364</v>
      </c>
      <c r="B485" t="s">
        <v>1015</v>
      </c>
      <c r="C485" t="s">
        <v>2006</v>
      </c>
      <c r="D485" t="s">
        <v>2241</v>
      </c>
      <c r="E485" s="33">
        <v>88.111111111111114</v>
      </c>
      <c r="F485" s="33">
        <v>5.6888888888888891</v>
      </c>
      <c r="G485" s="33">
        <v>0.28888888888888886</v>
      </c>
      <c r="H485" s="33">
        <v>0</v>
      </c>
      <c r="I485" s="33">
        <v>4.2</v>
      </c>
      <c r="J485" s="33">
        <v>0</v>
      </c>
      <c r="K485" s="33">
        <v>0</v>
      </c>
      <c r="L485" s="33">
        <v>4.0311111111111106</v>
      </c>
      <c r="M485" s="33">
        <v>4.9374444444444459</v>
      </c>
      <c r="N485" s="33">
        <v>0</v>
      </c>
      <c r="O485" s="33">
        <v>5.6036569987389671E-2</v>
      </c>
      <c r="P485" s="33">
        <v>4.8181111111111097</v>
      </c>
      <c r="Q485" s="33">
        <v>6.34577777777778</v>
      </c>
      <c r="R485" s="33">
        <v>0.12670239596469104</v>
      </c>
      <c r="S485" s="33">
        <v>4.0203333333333333</v>
      </c>
      <c r="T485" s="33">
        <v>11.985333333333331</v>
      </c>
      <c r="U485" s="33">
        <v>0</v>
      </c>
      <c r="V485" s="33">
        <v>0.18165321563682216</v>
      </c>
      <c r="W485" s="33">
        <v>11.119444444444444</v>
      </c>
      <c r="X485" s="33">
        <v>14.621444444444442</v>
      </c>
      <c r="Y485" s="33">
        <v>0</v>
      </c>
      <c r="Z485" s="33">
        <v>0.29214123581336693</v>
      </c>
      <c r="AA485" s="33">
        <v>0</v>
      </c>
      <c r="AB485" s="33">
        <v>0</v>
      </c>
      <c r="AC485" s="33">
        <v>0</v>
      </c>
      <c r="AD485" s="33">
        <v>0</v>
      </c>
      <c r="AE485" s="33">
        <v>0</v>
      </c>
      <c r="AF485" s="33">
        <v>0</v>
      </c>
      <c r="AG485" s="33">
        <v>0</v>
      </c>
      <c r="AH485" t="s">
        <v>59</v>
      </c>
      <c r="AI485" s="34">
        <v>5</v>
      </c>
    </row>
    <row r="486" spans="1:35" x14ac:dyDescent="0.25">
      <c r="A486" t="s">
        <v>2364</v>
      </c>
      <c r="B486" t="s">
        <v>1409</v>
      </c>
      <c r="C486" t="s">
        <v>2159</v>
      </c>
      <c r="D486" t="s">
        <v>2308</v>
      </c>
      <c r="E486" s="33">
        <v>51.68888888888889</v>
      </c>
      <c r="F486" s="33">
        <v>4.8888888888888893</v>
      </c>
      <c r="G486" s="33">
        <v>0</v>
      </c>
      <c r="H486" s="33">
        <v>0</v>
      </c>
      <c r="I486" s="33">
        <v>2.0222222222222221</v>
      </c>
      <c r="J486" s="33">
        <v>0</v>
      </c>
      <c r="K486" s="33">
        <v>0</v>
      </c>
      <c r="L486" s="33">
        <v>1.1529999999999998</v>
      </c>
      <c r="M486" s="33">
        <v>5.4877777777777785</v>
      </c>
      <c r="N486" s="33">
        <v>0</v>
      </c>
      <c r="O486" s="33">
        <v>0.10616938950988823</v>
      </c>
      <c r="P486" s="33">
        <v>8.8888888888888892E-2</v>
      </c>
      <c r="Q486" s="33">
        <v>10.702777777777778</v>
      </c>
      <c r="R486" s="33">
        <v>0.20878116938950989</v>
      </c>
      <c r="S486" s="33">
        <v>1.2603333333333337</v>
      </c>
      <c r="T486" s="33">
        <v>7.1791111111111077</v>
      </c>
      <c r="U486" s="33">
        <v>0</v>
      </c>
      <c r="V486" s="33">
        <v>0.16327386070507305</v>
      </c>
      <c r="W486" s="33">
        <v>1.3578888888888891</v>
      </c>
      <c r="X486" s="33">
        <v>9.2557777777777783</v>
      </c>
      <c r="Y486" s="33">
        <v>0</v>
      </c>
      <c r="Z486" s="33">
        <v>0.20533748925193465</v>
      </c>
      <c r="AA486" s="33">
        <v>0</v>
      </c>
      <c r="AB486" s="33">
        <v>0</v>
      </c>
      <c r="AC486" s="33">
        <v>0</v>
      </c>
      <c r="AD486" s="33">
        <v>0</v>
      </c>
      <c r="AE486" s="33">
        <v>0</v>
      </c>
      <c r="AF486" s="33">
        <v>0</v>
      </c>
      <c r="AG486" s="33">
        <v>0</v>
      </c>
      <c r="AH486" t="s">
        <v>461</v>
      </c>
      <c r="AI486" s="34">
        <v>5</v>
      </c>
    </row>
    <row r="487" spans="1:35" x14ac:dyDescent="0.25">
      <c r="A487" t="s">
        <v>2364</v>
      </c>
      <c r="B487" t="s">
        <v>1550</v>
      </c>
      <c r="C487" t="s">
        <v>2051</v>
      </c>
      <c r="D487" t="s">
        <v>2278</v>
      </c>
      <c r="E487" s="33">
        <v>55.088888888888889</v>
      </c>
      <c r="F487" s="33">
        <v>5.8444444444444441</v>
      </c>
      <c r="G487" s="33">
        <v>0.46666666666666667</v>
      </c>
      <c r="H487" s="33">
        <v>0.19444444444444445</v>
      </c>
      <c r="I487" s="33">
        <v>1.1555555555555554</v>
      </c>
      <c r="J487" s="33">
        <v>0</v>
      </c>
      <c r="K487" s="33">
        <v>0.44444444444444442</v>
      </c>
      <c r="L487" s="33">
        <v>4.3502222222222207</v>
      </c>
      <c r="M487" s="33">
        <v>5.3805555555555555</v>
      </c>
      <c r="N487" s="33">
        <v>0</v>
      </c>
      <c r="O487" s="33">
        <v>9.7670431625655502E-2</v>
      </c>
      <c r="P487" s="33">
        <v>5.3944444444444448</v>
      </c>
      <c r="Q487" s="33">
        <v>2.4666666666666668</v>
      </c>
      <c r="R487" s="33">
        <v>0.14269866881807181</v>
      </c>
      <c r="S487" s="33">
        <v>1.6981111111111107</v>
      </c>
      <c r="T487" s="33">
        <v>6.7095555555555544</v>
      </c>
      <c r="U487" s="33">
        <v>0</v>
      </c>
      <c r="V487" s="33">
        <v>0.15262000806776924</v>
      </c>
      <c r="W487" s="33">
        <v>1.2390000000000001</v>
      </c>
      <c r="X487" s="33">
        <v>10.517333333333331</v>
      </c>
      <c r="Y487" s="33">
        <v>0</v>
      </c>
      <c r="Z487" s="33">
        <v>0.21340661557079466</v>
      </c>
      <c r="AA487" s="33">
        <v>0</v>
      </c>
      <c r="AB487" s="33">
        <v>0</v>
      </c>
      <c r="AC487" s="33">
        <v>0</v>
      </c>
      <c r="AD487" s="33">
        <v>0</v>
      </c>
      <c r="AE487" s="33">
        <v>0</v>
      </c>
      <c r="AF487" s="33">
        <v>0</v>
      </c>
      <c r="AG487" s="33">
        <v>0</v>
      </c>
      <c r="AH487" t="s">
        <v>606</v>
      </c>
      <c r="AI487" s="34">
        <v>5</v>
      </c>
    </row>
    <row r="488" spans="1:35" x14ac:dyDescent="0.25">
      <c r="A488" t="s">
        <v>2364</v>
      </c>
      <c r="B488" t="s">
        <v>1503</v>
      </c>
      <c r="C488" t="s">
        <v>1987</v>
      </c>
      <c r="D488" t="s">
        <v>2275</v>
      </c>
      <c r="E488" s="33">
        <v>63.866666666666667</v>
      </c>
      <c r="F488" s="33">
        <v>4.5777777777777775</v>
      </c>
      <c r="G488" s="33">
        <v>0.43333333333333335</v>
      </c>
      <c r="H488" s="33">
        <v>0</v>
      </c>
      <c r="I488" s="33">
        <v>6.6222222222222218</v>
      </c>
      <c r="J488" s="33">
        <v>0</v>
      </c>
      <c r="K488" s="33">
        <v>0.28888888888888886</v>
      </c>
      <c r="L488" s="33">
        <v>0</v>
      </c>
      <c r="M488" s="33">
        <v>5.5111111111111111</v>
      </c>
      <c r="N488" s="33">
        <v>0</v>
      </c>
      <c r="O488" s="33">
        <v>8.6290883785664574E-2</v>
      </c>
      <c r="P488" s="33">
        <v>5.1528888888888895</v>
      </c>
      <c r="Q488" s="33">
        <v>4.6433333333333344</v>
      </c>
      <c r="R488" s="33">
        <v>0.15338552540013919</v>
      </c>
      <c r="S488" s="33">
        <v>46.269444444444453</v>
      </c>
      <c r="T488" s="33">
        <v>0</v>
      </c>
      <c r="U488" s="33">
        <v>0</v>
      </c>
      <c r="V488" s="33">
        <v>0.72446938065414068</v>
      </c>
      <c r="W488" s="33">
        <v>0</v>
      </c>
      <c r="X488" s="33">
        <v>0</v>
      </c>
      <c r="Y488" s="33">
        <v>0</v>
      </c>
      <c r="Z488" s="33">
        <v>0</v>
      </c>
      <c r="AA488" s="33">
        <v>0</v>
      </c>
      <c r="AB488" s="33">
        <v>0</v>
      </c>
      <c r="AC488" s="33">
        <v>0</v>
      </c>
      <c r="AD488" s="33">
        <v>0</v>
      </c>
      <c r="AE488" s="33">
        <v>0</v>
      </c>
      <c r="AF488" s="33">
        <v>0</v>
      </c>
      <c r="AG488" s="33">
        <v>0</v>
      </c>
      <c r="AH488" t="s">
        <v>558</v>
      </c>
      <c r="AI488" s="34">
        <v>5</v>
      </c>
    </row>
    <row r="489" spans="1:35" x14ac:dyDescent="0.25">
      <c r="A489" t="s">
        <v>2364</v>
      </c>
      <c r="B489" t="s">
        <v>1574</v>
      </c>
      <c r="C489" t="s">
        <v>2034</v>
      </c>
      <c r="D489" t="s">
        <v>2308</v>
      </c>
      <c r="E489" s="33">
        <v>80.233333333333334</v>
      </c>
      <c r="F489" s="33">
        <v>5.6</v>
      </c>
      <c r="G489" s="33">
        <v>1.4666666666666666</v>
      </c>
      <c r="H489" s="33">
        <v>3.0555555555555555E-2</v>
      </c>
      <c r="I489" s="33">
        <v>0.1111111111111111</v>
      </c>
      <c r="J489" s="33">
        <v>0</v>
      </c>
      <c r="K489" s="33">
        <v>0</v>
      </c>
      <c r="L489" s="33">
        <v>4.8463333333333329</v>
      </c>
      <c r="M489" s="33">
        <v>12.641666666666667</v>
      </c>
      <c r="N489" s="33">
        <v>0</v>
      </c>
      <c r="O489" s="33">
        <v>0.15756127960116328</v>
      </c>
      <c r="P489" s="33">
        <v>8.7361111111111107</v>
      </c>
      <c r="Q489" s="33">
        <v>9.8777777777777782</v>
      </c>
      <c r="R489" s="33">
        <v>0.23199695333056361</v>
      </c>
      <c r="S489" s="33">
        <v>5.4435555555555561</v>
      </c>
      <c r="T489" s="33">
        <v>14.261333333333333</v>
      </c>
      <c r="U489" s="33">
        <v>0</v>
      </c>
      <c r="V489" s="33">
        <v>0.24559479296496328</v>
      </c>
      <c r="W489" s="33">
        <v>4.9922222222222228</v>
      </c>
      <c r="X489" s="33">
        <v>15.373333333333333</v>
      </c>
      <c r="Y489" s="33">
        <v>0</v>
      </c>
      <c r="Z489" s="33">
        <v>0.25382910954161475</v>
      </c>
      <c r="AA489" s="33">
        <v>0</v>
      </c>
      <c r="AB489" s="33">
        <v>0</v>
      </c>
      <c r="AC489" s="33">
        <v>0</v>
      </c>
      <c r="AD489" s="33">
        <v>0</v>
      </c>
      <c r="AE489" s="33">
        <v>0</v>
      </c>
      <c r="AF489" s="33">
        <v>0</v>
      </c>
      <c r="AG489" s="33">
        <v>0</v>
      </c>
      <c r="AH489" t="s">
        <v>630</v>
      </c>
      <c r="AI489" s="34">
        <v>5</v>
      </c>
    </row>
    <row r="490" spans="1:35" x14ac:dyDescent="0.25">
      <c r="A490" t="s">
        <v>2364</v>
      </c>
      <c r="B490" t="s">
        <v>1819</v>
      </c>
      <c r="C490" t="s">
        <v>2025</v>
      </c>
      <c r="D490" t="s">
        <v>2269</v>
      </c>
      <c r="E490" s="33">
        <v>73.444444444444443</v>
      </c>
      <c r="F490" s="33">
        <v>5.5111111111111111</v>
      </c>
      <c r="G490" s="33">
        <v>0.33333333333333331</v>
      </c>
      <c r="H490" s="33">
        <v>0.26666666666666666</v>
      </c>
      <c r="I490" s="33">
        <v>0.8666666666666667</v>
      </c>
      <c r="J490" s="33">
        <v>0</v>
      </c>
      <c r="K490" s="33">
        <v>0.3888888888888889</v>
      </c>
      <c r="L490" s="33">
        <v>5.3475555555555561</v>
      </c>
      <c r="M490" s="33">
        <v>6.166666666666667</v>
      </c>
      <c r="N490" s="33">
        <v>5.2444444444444445</v>
      </c>
      <c r="O490" s="33">
        <v>0.15537065052950078</v>
      </c>
      <c r="P490" s="33">
        <v>5.333333333333333</v>
      </c>
      <c r="Q490" s="33">
        <v>6.1376666666666653</v>
      </c>
      <c r="R490" s="33">
        <v>0.1561860816944024</v>
      </c>
      <c r="S490" s="33">
        <v>4.0652222222222223</v>
      </c>
      <c r="T490" s="33">
        <v>10.850444444444445</v>
      </c>
      <c r="U490" s="33">
        <v>4.4444444444444446E-2</v>
      </c>
      <c r="V490" s="33">
        <v>0.2036928895612708</v>
      </c>
      <c r="W490" s="33">
        <v>4.0988888888888884</v>
      </c>
      <c r="X490" s="33">
        <v>5.9349999999999987</v>
      </c>
      <c r="Y490" s="33">
        <v>0</v>
      </c>
      <c r="Z490" s="33">
        <v>0.13661875945537064</v>
      </c>
      <c r="AA490" s="33">
        <v>0.32222222222222224</v>
      </c>
      <c r="AB490" s="33">
        <v>0</v>
      </c>
      <c r="AC490" s="33">
        <v>0</v>
      </c>
      <c r="AD490" s="33">
        <v>0</v>
      </c>
      <c r="AE490" s="33">
        <v>0</v>
      </c>
      <c r="AF490" s="33">
        <v>0</v>
      </c>
      <c r="AG490" s="33">
        <v>0</v>
      </c>
      <c r="AH490" t="s">
        <v>878</v>
      </c>
      <c r="AI490" s="34">
        <v>5</v>
      </c>
    </row>
    <row r="491" spans="1:35" x14ac:dyDescent="0.25">
      <c r="A491" t="s">
        <v>2364</v>
      </c>
      <c r="B491" t="s">
        <v>1151</v>
      </c>
      <c r="C491" t="s">
        <v>1916</v>
      </c>
      <c r="D491" t="s">
        <v>2275</v>
      </c>
      <c r="E491" s="33">
        <v>60.055555555555557</v>
      </c>
      <c r="F491" s="33">
        <v>5.666666666666667</v>
      </c>
      <c r="G491" s="33">
        <v>0.5</v>
      </c>
      <c r="H491" s="33">
        <v>0.22222222222222221</v>
      </c>
      <c r="I491" s="33">
        <v>1.2</v>
      </c>
      <c r="J491" s="33">
        <v>0</v>
      </c>
      <c r="K491" s="33">
        <v>0.37777777777777777</v>
      </c>
      <c r="L491" s="33">
        <v>2.4471111111111106</v>
      </c>
      <c r="M491" s="33">
        <v>5.2444444444444445</v>
      </c>
      <c r="N491" s="33">
        <v>0</v>
      </c>
      <c r="O491" s="33">
        <v>8.7326549491211838E-2</v>
      </c>
      <c r="P491" s="33">
        <v>0</v>
      </c>
      <c r="Q491" s="33">
        <v>16.131222222222224</v>
      </c>
      <c r="R491" s="33">
        <v>0.2686049953746531</v>
      </c>
      <c r="S491" s="33">
        <v>2.3747777777777777</v>
      </c>
      <c r="T491" s="33">
        <v>12.21566666666666</v>
      </c>
      <c r="U491" s="33">
        <v>0</v>
      </c>
      <c r="V491" s="33">
        <v>0.24294912118408871</v>
      </c>
      <c r="W491" s="33">
        <v>2.7296666666666667</v>
      </c>
      <c r="X491" s="33">
        <v>14.470666666666668</v>
      </c>
      <c r="Y491" s="33">
        <v>0</v>
      </c>
      <c r="Z491" s="33">
        <v>0.28640703052728955</v>
      </c>
      <c r="AA491" s="33">
        <v>0.12222222222222222</v>
      </c>
      <c r="AB491" s="33">
        <v>0</v>
      </c>
      <c r="AC491" s="33">
        <v>0</v>
      </c>
      <c r="AD491" s="33">
        <v>0</v>
      </c>
      <c r="AE491" s="33">
        <v>0</v>
      </c>
      <c r="AF491" s="33">
        <v>0</v>
      </c>
      <c r="AG491" s="33">
        <v>8.8888888888888892E-2</v>
      </c>
      <c r="AH491" t="s">
        <v>198</v>
      </c>
      <c r="AI491" s="34">
        <v>5</v>
      </c>
    </row>
    <row r="492" spans="1:35" x14ac:dyDescent="0.25">
      <c r="A492" t="s">
        <v>2364</v>
      </c>
      <c r="B492" t="s">
        <v>1455</v>
      </c>
      <c r="C492" t="s">
        <v>2039</v>
      </c>
      <c r="D492" t="s">
        <v>2284</v>
      </c>
      <c r="E492" s="33">
        <v>45.966666666666669</v>
      </c>
      <c r="F492" s="33">
        <v>4.9777777777777779</v>
      </c>
      <c r="G492" s="33">
        <v>0.15555555555555556</v>
      </c>
      <c r="H492" s="33">
        <v>0.22222222222222221</v>
      </c>
      <c r="I492" s="33">
        <v>0.84444444444444444</v>
      </c>
      <c r="J492" s="33">
        <v>0</v>
      </c>
      <c r="K492" s="33">
        <v>0.68888888888888888</v>
      </c>
      <c r="L492" s="33">
        <v>1.0731111111111111</v>
      </c>
      <c r="M492" s="33">
        <v>5.6888888888888891</v>
      </c>
      <c r="N492" s="33">
        <v>6.3111111111111109</v>
      </c>
      <c r="O492" s="33">
        <v>0.2610587382160986</v>
      </c>
      <c r="P492" s="33">
        <v>6.730555555555557</v>
      </c>
      <c r="Q492" s="33">
        <v>3.1367777777777777</v>
      </c>
      <c r="R492" s="33">
        <v>0.21466279912980424</v>
      </c>
      <c r="S492" s="33">
        <v>3.673666666666668</v>
      </c>
      <c r="T492" s="33">
        <v>5.2407777777777786</v>
      </c>
      <c r="U492" s="33">
        <v>0</v>
      </c>
      <c r="V492" s="33">
        <v>0.19393280154701478</v>
      </c>
      <c r="W492" s="33">
        <v>1.5411111111111113</v>
      </c>
      <c r="X492" s="33">
        <v>3.6293333333333333</v>
      </c>
      <c r="Y492" s="33">
        <v>0</v>
      </c>
      <c r="Z492" s="33">
        <v>0.11248247522359198</v>
      </c>
      <c r="AA492" s="33">
        <v>1.6444444444444444</v>
      </c>
      <c r="AB492" s="33">
        <v>0</v>
      </c>
      <c r="AC492" s="33">
        <v>0</v>
      </c>
      <c r="AD492" s="33">
        <v>0</v>
      </c>
      <c r="AE492" s="33">
        <v>14.444444444444445</v>
      </c>
      <c r="AF492" s="33">
        <v>1.1111111111111112E-2</v>
      </c>
      <c r="AG492" s="33">
        <v>3.3333333333333333E-2</v>
      </c>
      <c r="AH492" t="s">
        <v>510</v>
      </c>
      <c r="AI492" s="34">
        <v>5</v>
      </c>
    </row>
    <row r="493" spans="1:35" x14ac:dyDescent="0.25">
      <c r="A493" t="s">
        <v>2364</v>
      </c>
      <c r="B493" t="s">
        <v>1614</v>
      </c>
      <c r="C493" t="s">
        <v>2037</v>
      </c>
      <c r="D493" t="s">
        <v>2302</v>
      </c>
      <c r="E493" s="33">
        <v>71.25555555555556</v>
      </c>
      <c r="F493" s="33">
        <v>5.6888888888888891</v>
      </c>
      <c r="G493" s="33">
        <v>0.33333333333333331</v>
      </c>
      <c r="H493" s="33">
        <v>0.29255555555555551</v>
      </c>
      <c r="I493" s="33">
        <v>5.5666666666666664</v>
      </c>
      <c r="J493" s="33">
        <v>0</v>
      </c>
      <c r="K493" s="33">
        <v>0</v>
      </c>
      <c r="L493" s="33">
        <v>3.8047777777777778</v>
      </c>
      <c r="M493" s="33">
        <v>5.788222222222223</v>
      </c>
      <c r="N493" s="33">
        <v>0</v>
      </c>
      <c r="O493" s="33">
        <v>8.1231872758459389E-2</v>
      </c>
      <c r="P493" s="33">
        <v>3.780555555555555</v>
      </c>
      <c r="Q493" s="33">
        <v>15.208444444444442</v>
      </c>
      <c r="R493" s="33">
        <v>0.26649150163729918</v>
      </c>
      <c r="S493" s="33">
        <v>13.099444444444446</v>
      </c>
      <c r="T493" s="33">
        <v>12.289111111111113</v>
      </c>
      <c r="U493" s="33">
        <v>0</v>
      </c>
      <c r="V493" s="33">
        <v>0.35630282239201627</v>
      </c>
      <c r="W493" s="33">
        <v>7.9568888888888889</v>
      </c>
      <c r="X493" s="33">
        <v>13.897111111111114</v>
      </c>
      <c r="Y493" s="33">
        <v>0</v>
      </c>
      <c r="Z493" s="33">
        <v>0.30669889287384999</v>
      </c>
      <c r="AA493" s="33">
        <v>0</v>
      </c>
      <c r="AB493" s="33">
        <v>0</v>
      </c>
      <c r="AC493" s="33">
        <v>0</v>
      </c>
      <c r="AD493" s="33">
        <v>0</v>
      </c>
      <c r="AE493" s="33">
        <v>0</v>
      </c>
      <c r="AF493" s="33">
        <v>0</v>
      </c>
      <c r="AG493" s="33">
        <v>0</v>
      </c>
      <c r="AH493" t="s">
        <v>671</v>
      </c>
      <c r="AI493" s="34">
        <v>5</v>
      </c>
    </row>
    <row r="494" spans="1:35" x14ac:dyDescent="0.25">
      <c r="A494" t="s">
        <v>2364</v>
      </c>
      <c r="B494" t="s">
        <v>976</v>
      </c>
      <c r="C494" t="s">
        <v>2021</v>
      </c>
      <c r="D494" t="s">
        <v>2297</v>
      </c>
      <c r="E494" s="33">
        <v>97.311111111111117</v>
      </c>
      <c r="F494" s="33">
        <v>12.888888888888889</v>
      </c>
      <c r="G494" s="33">
        <v>0.46666666666666667</v>
      </c>
      <c r="H494" s="33">
        <v>0.3611111111111111</v>
      </c>
      <c r="I494" s="33">
        <v>2.4888888888888889</v>
      </c>
      <c r="J494" s="33">
        <v>0</v>
      </c>
      <c r="K494" s="33">
        <v>0</v>
      </c>
      <c r="L494" s="33">
        <v>4.0767777777777781</v>
      </c>
      <c r="M494" s="33">
        <v>5.4222222222222225</v>
      </c>
      <c r="N494" s="33">
        <v>3.5131111111111117</v>
      </c>
      <c r="O494" s="33">
        <v>9.1822333866179495E-2</v>
      </c>
      <c r="P494" s="33">
        <v>0</v>
      </c>
      <c r="Q494" s="33">
        <v>20.96511111111111</v>
      </c>
      <c r="R494" s="33">
        <v>0.21544416533455124</v>
      </c>
      <c r="S494" s="33">
        <v>4.5212222222222227</v>
      </c>
      <c r="T494" s="33">
        <v>8.6866666666666674</v>
      </c>
      <c r="U494" s="33">
        <v>0</v>
      </c>
      <c r="V494" s="33">
        <v>0.13572847682119205</v>
      </c>
      <c r="W494" s="33">
        <v>10.252111111111111</v>
      </c>
      <c r="X494" s="33">
        <v>9.4120000000000026</v>
      </c>
      <c r="Y494" s="33">
        <v>0</v>
      </c>
      <c r="Z494" s="33">
        <v>0.20207467458323816</v>
      </c>
      <c r="AA494" s="33">
        <v>0</v>
      </c>
      <c r="AB494" s="33">
        <v>0</v>
      </c>
      <c r="AC494" s="33">
        <v>0</v>
      </c>
      <c r="AD494" s="33">
        <v>0</v>
      </c>
      <c r="AE494" s="33">
        <v>0</v>
      </c>
      <c r="AF494" s="33">
        <v>0</v>
      </c>
      <c r="AG494" s="33">
        <v>0</v>
      </c>
      <c r="AH494" t="s">
        <v>20</v>
      </c>
      <c r="AI494" s="34">
        <v>5</v>
      </c>
    </row>
    <row r="495" spans="1:35" x14ac:dyDescent="0.25">
      <c r="A495" t="s">
        <v>2364</v>
      </c>
      <c r="B495" t="s">
        <v>968</v>
      </c>
      <c r="C495" t="s">
        <v>2026</v>
      </c>
      <c r="D495" t="s">
        <v>2293</v>
      </c>
      <c r="E495" s="33">
        <v>81.066666666666663</v>
      </c>
      <c r="F495" s="33">
        <v>11.377777777777778</v>
      </c>
      <c r="G495" s="33">
        <v>0.33333333333333331</v>
      </c>
      <c r="H495" s="33">
        <v>0.37322222222222223</v>
      </c>
      <c r="I495" s="33">
        <v>3.0444444444444443</v>
      </c>
      <c r="J495" s="33">
        <v>0</v>
      </c>
      <c r="K495" s="33">
        <v>0</v>
      </c>
      <c r="L495" s="33">
        <v>3.4543333333333339</v>
      </c>
      <c r="M495" s="33">
        <v>4.4503333333333339</v>
      </c>
      <c r="N495" s="33">
        <v>3.9284444444444437</v>
      </c>
      <c r="O495" s="33">
        <v>0.10335663377192983</v>
      </c>
      <c r="P495" s="33">
        <v>5.200666666666665</v>
      </c>
      <c r="Q495" s="33">
        <v>14.713333333333331</v>
      </c>
      <c r="R495" s="33">
        <v>0.24564967105263152</v>
      </c>
      <c r="S495" s="33">
        <v>6.0586666666666664</v>
      </c>
      <c r="T495" s="33">
        <v>3.8788888888888899</v>
      </c>
      <c r="U495" s="33">
        <v>0</v>
      </c>
      <c r="V495" s="33">
        <v>0.12258497807017546</v>
      </c>
      <c r="W495" s="33">
        <v>9.9860000000000007</v>
      </c>
      <c r="X495" s="33">
        <v>4.1245555555555562</v>
      </c>
      <c r="Y495" s="33">
        <v>0</v>
      </c>
      <c r="Z495" s="33">
        <v>0.17406112938596494</v>
      </c>
      <c r="AA495" s="33">
        <v>0</v>
      </c>
      <c r="AB495" s="33">
        <v>0</v>
      </c>
      <c r="AC495" s="33">
        <v>0</v>
      </c>
      <c r="AD495" s="33">
        <v>0</v>
      </c>
      <c r="AE495" s="33">
        <v>0</v>
      </c>
      <c r="AF495" s="33">
        <v>0</v>
      </c>
      <c r="AG495" s="33">
        <v>0</v>
      </c>
      <c r="AH495" t="s">
        <v>12</v>
      </c>
      <c r="AI495" s="34">
        <v>5</v>
      </c>
    </row>
    <row r="496" spans="1:35" x14ac:dyDescent="0.25">
      <c r="A496" t="s">
        <v>2364</v>
      </c>
      <c r="B496" t="s">
        <v>1711</v>
      </c>
      <c r="C496" t="s">
        <v>2039</v>
      </c>
      <c r="D496" t="s">
        <v>2284</v>
      </c>
      <c r="E496" s="33">
        <v>70.944444444444443</v>
      </c>
      <c r="F496" s="33">
        <v>4.2444444444444445</v>
      </c>
      <c r="G496" s="33">
        <v>0.53333333333333333</v>
      </c>
      <c r="H496" s="33">
        <v>0</v>
      </c>
      <c r="I496" s="33">
        <v>2.4222222222222221</v>
      </c>
      <c r="J496" s="33">
        <v>0</v>
      </c>
      <c r="K496" s="33">
        <v>0</v>
      </c>
      <c r="L496" s="33">
        <v>2.5706666666666664</v>
      </c>
      <c r="M496" s="33">
        <v>0</v>
      </c>
      <c r="N496" s="33">
        <v>10.222222222222221</v>
      </c>
      <c r="O496" s="33">
        <v>0.14408770555990602</v>
      </c>
      <c r="P496" s="33">
        <v>5.3040000000000012</v>
      </c>
      <c r="Q496" s="33">
        <v>7.6521111111111102</v>
      </c>
      <c r="R496" s="33">
        <v>0.18262333594361785</v>
      </c>
      <c r="S496" s="33">
        <v>2.9607777777777775</v>
      </c>
      <c r="T496" s="33">
        <v>7.7004444444444449</v>
      </c>
      <c r="U496" s="33">
        <v>0</v>
      </c>
      <c r="V496" s="33">
        <v>0.15027564604541893</v>
      </c>
      <c r="W496" s="33">
        <v>2.5051111111111117</v>
      </c>
      <c r="X496" s="33">
        <v>9.9532222222222213</v>
      </c>
      <c r="Y496" s="33">
        <v>0</v>
      </c>
      <c r="Z496" s="33">
        <v>0.17560689115113545</v>
      </c>
      <c r="AA496" s="33">
        <v>0</v>
      </c>
      <c r="AB496" s="33">
        <v>0</v>
      </c>
      <c r="AC496" s="33">
        <v>0</v>
      </c>
      <c r="AD496" s="33">
        <v>0</v>
      </c>
      <c r="AE496" s="33">
        <v>0</v>
      </c>
      <c r="AF496" s="33">
        <v>0</v>
      </c>
      <c r="AG496" s="33">
        <v>0</v>
      </c>
      <c r="AH496" t="s">
        <v>769</v>
      </c>
      <c r="AI496" s="34">
        <v>5</v>
      </c>
    </row>
    <row r="497" spans="1:35" x14ac:dyDescent="0.25">
      <c r="A497" t="s">
        <v>2364</v>
      </c>
      <c r="B497" t="s">
        <v>1041</v>
      </c>
      <c r="C497" t="s">
        <v>2039</v>
      </c>
      <c r="D497" t="s">
        <v>2284</v>
      </c>
      <c r="E497" s="33">
        <v>48.244444444444447</v>
      </c>
      <c r="F497" s="33">
        <v>5.2444444444444445</v>
      </c>
      <c r="G497" s="33">
        <v>0</v>
      </c>
      <c r="H497" s="33">
        <v>0.36099999999999993</v>
      </c>
      <c r="I497" s="33">
        <v>1.3777777777777778</v>
      </c>
      <c r="J497" s="33">
        <v>0</v>
      </c>
      <c r="K497" s="33">
        <v>0</v>
      </c>
      <c r="L497" s="33">
        <v>9.7185555555555538</v>
      </c>
      <c r="M497" s="33">
        <v>5.6888888888888891</v>
      </c>
      <c r="N497" s="33">
        <v>0</v>
      </c>
      <c r="O497" s="33">
        <v>0.117918010133579</v>
      </c>
      <c r="P497" s="33">
        <v>5.6888888888888891</v>
      </c>
      <c r="Q497" s="33">
        <v>1.4766666666666668</v>
      </c>
      <c r="R497" s="33">
        <v>0.14852602487333025</v>
      </c>
      <c r="S497" s="33">
        <v>4.499888888888889</v>
      </c>
      <c r="T497" s="33">
        <v>9.9316666666666684</v>
      </c>
      <c r="U497" s="33">
        <v>0</v>
      </c>
      <c r="V497" s="33">
        <v>0.29913403961308155</v>
      </c>
      <c r="W497" s="33">
        <v>4.093</v>
      </c>
      <c r="X497" s="33">
        <v>9.7958888888888875</v>
      </c>
      <c r="Y497" s="33">
        <v>0</v>
      </c>
      <c r="Z497" s="33">
        <v>0.28788576692768303</v>
      </c>
      <c r="AA497" s="33">
        <v>0</v>
      </c>
      <c r="AB497" s="33">
        <v>0</v>
      </c>
      <c r="AC497" s="33">
        <v>0</v>
      </c>
      <c r="AD497" s="33">
        <v>0</v>
      </c>
      <c r="AE497" s="33">
        <v>0</v>
      </c>
      <c r="AF497" s="33">
        <v>0</v>
      </c>
      <c r="AG497" s="33">
        <v>0</v>
      </c>
      <c r="AH497" t="s">
        <v>85</v>
      </c>
      <c r="AI497" s="34">
        <v>5</v>
      </c>
    </row>
    <row r="498" spans="1:35" x14ac:dyDescent="0.25">
      <c r="A498" t="s">
        <v>2364</v>
      </c>
      <c r="B498" t="s">
        <v>1603</v>
      </c>
      <c r="C498" t="s">
        <v>2025</v>
      </c>
      <c r="D498" t="s">
        <v>2269</v>
      </c>
      <c r="E498" s="33">
        <v>89.188888888888883</v>
      </c>
      <c r="F498" s="33">
        <v>5.5111111111111111</v>
      </c>
      <c r="G498" s="33">
        <v>0.27777777777777779</v>
      </c>
      <c r="H498" s="33">
        <v>0.52222222222222225</v>
      </c>
      <c r="I498" s="33">
        <v>1.4333333333333333</v>
      </c>
      <c r="J498" s="33">
        <v>0</v>
      </c>
      <c r="K498" s="33">
        <v>0.55555555555555558</v>
      </c>
      <c r="L498" s="33">
        <v>5.6611111111111114</v>
      </c>
      <c r="M498" s="33">
        <v>5.1222222222222218</v>
      </c>
      <c r="N498" s="33">
        <v>0</v>
      </c>
      <c r="O498" s="33">
        <v>5.7431169801918522E-2</v>
      </c>
      <c r="P498" s="33">
        <v>0</v>
      </c>
      <c r="Q498" s="33">
        <v>12.969444444444445</v>
      </c>
      <c r="R498" s="33">
        <v>0.14541547277936964</v>
      </c>
      <c r="S498" s="33">
        <v>4.5666666666666664</v>
      </c>
      <c r="T498" s="33">
        <v>5.072222222222222</v>
      </c>
      <c r="U498" s="33">
        <v>0</v>
      </c>
      <c r="V498" s="33">
        <v>0.10807275445371871</v>
      </c>
      <c r="W498" s="33">
        <v>1.5472222222222223</v>
      </c>
      <c r="X498" s="33">
        <v>11.616666666666667</v>
      </c>
      <c r="Y498" s="33">
        <v>0</v>
      </c>
      <c r="Z498" s="33">
        <v>0.14759561480004985</v>
      </c>
      <c r="AA498" s="33">
        <v>0</v>
      </c>
      <c r="AB498" s="33">
        <v>0</v>
      </c>
      <c r="AC498" s="33">
        <v>0</v>
      </c>
      <c r="AD498" s="33">
        <v>0</v>
      </c>
      <c r="AE498" s="33">
        <v>0</v>
      </c>
      <c r="AF498" s="33">
        <v>0</v>
      </c>
      <c r="AG498" s="33">
        <v>0</v>
      </c>
      <c r="AH498" t="s">
        <v>659</v>
      </c>
      <c r="AI498" s="34">
        <v>5</v>
      </c>
    </row>
    <row r="499" spans="1:35" x14ac:dyDescent="0.25">
      <c r="A499" t="s">
        <v>2364</v>
      </c>
      <c r="B499" t="s">
        <v>1061</v>
      </c>
      <c r="C499" t="s">
        <v>1978</v>
      </c>
      <c r="D499" t="s">
        <v>2280</v>
      </c>
      <c r="E499" s="33">
        <v>50.944444444444443</v>
      </c>
      <c r="F499" s="33">
        <v>5.333333333333333</v>
      </c>
      <c r="G499" s="33">
        <v>0.34444444444444444</v>
      </c>
      <c r="H499" s="33">
        <v>0.22777777777777777</v>
      </c>
      <c r="I499" s="33">
        <v>1.211111111111111</v>
      </c>
      <c r="J499" s="33">
        <v>0</v>
      </c>
      <c r="K499" s="33">
        <v>0.28888888888888886</v>
      </c>
      <c r="L499" s="33">
        <v>1.5358888888888889</v>
      </c>
      <c r="M499" s="33">
        <v>5.8250000000000002</v>
      </c>
      <c r="N499" s="33">
        <v>0</v>
      </c>
      <c r="O499" s="33">
        <v>0.114340239912759</v>
      </c>
      <c r="P499" s="33">
        <v>0</v>
      </c>
      <c r="Q499" s="33">
        <v>5.3805555555555555</v>
      </c>
      <c r="R499" s="33">
        <v>0.10561613958560524</v>
      </c>
      <c r="S499" s="33">
        <v>2.0147777777777778</v>
      </c>
      <c r="T499" s="33">
        <v>9.2988888888888894</v>
      </c>
      <c r="U499" s="33">
        <v>0</v>
      </c>
      <c r="V499" s="33">
        <v>0.22207851690294439</v>
      </c>
      <c r="W499" s="33">
        <v>1.5129999999999995</v>
      </c>
      <c r="X499" s="33">
        <v>3.2591111111111108</v>
      </c>
      <c r="Y499" s="33">
        <v>2.5</v>
      </c>
      <c r="Z499" s="33">
        <v>0.14274591057797165</v>
      </c>
      <c r="AA499" s="33">
        <v>0</v>
      </c>
      <c r="AB499" s="33">
        <v>0</v>
      </c>
      <c r="AC499" s="33">
        <v>0</v>
      </c>
      <c r="AD499" s="33">
        <v>0</v>
      </c>
      <c r="AE499" s="33">
        <v>0</v>
      </c>
      <c r="AF499" s="33">
        <v>0</v>
      </c>
      <c r="AG499" s="33">
        <v>0</v>
      </c>
      <c r="AH499" t="s">
        <v>106</v>
      </c>
      <c r="AI499" s="34">
        <v>5</v>
      </c>
    </row>
    <row r="500" spans="1:35" x14ac:dyDescent="0.25">
      <c r="A500" t="s">
        <v>2364</v>
      </c>
      <c r="B500" t="s">
        <v>1429</v>
      </c>
      <c r="C500" t="s">
        <v>1908</v>
      </c>
      <c r="D500" t="s">
        <v>2316</v>
      </c>
      <c r="E500" s="33">
        <v>92.344444444444449</v>
      </c>
      <c r="F500" s="33">
        <v>2.3111111111111109</v>
      </c>
      <c r="G500" s="33">
        <v>0.61111111111111116</v>
      </c>
      <c r="H500" s="33">
        <v>0.53</v>
      </c>
      <c r="I500" s="33">
        <v>0.4</v>
      </c>
      <c r="J500" s="33">
        <v>0</v>
      </c>
      <c r="K500" s="33">
        <v>0</v>
      </c>
      <c r="L500" s="33">
        <v>4.5494444444444442</v>
      </c>
      <c r="M500" s="33">
        <v>15.255555555555556</v>
      </c>
      <c r="N500" s="33">
        <v>0</v>
      </c>
      <c r="O500" s="33">
        <v>0.16520274335218385</v>
      </c>
      <c r="P500" s="33">
        <v>15.251111111111113</v>
      </c>
      <c r="Q500" s="33">
        <v>0</v>
      </c>
      <c r="R500" s="33">
        <v>0.16515461436650225</v>
      </c>
      <c r="S500" s="33">
        <v>4.1448888888888877</v>
      </c>
      <c r="T500" s="33">
        <v>9.6927777777777795</v>
      </c>
      <c r="U500" s="33">
        <v>0</v>
      </c>
      <c r="V500" s="33">
        <v>0.14984839369510289</v>
      </c>
      <c r="W500" s="33">
        <v>5.3771111111111107</v>
      </c>
      <c r="X500" s="33">
        <v>5.3347777777777781</v>
      </c>
      <c r="Y500" s="33">
        <v>0</v>
      </c>
      <c r="Z500" s="33">
        <v>0.11599927806521478</v>
      </c>
      <c r="AA500" s="33">
        <v>0</v>
      </c>
      <c r="AB500" s="33">
        <v>0</v>
      </c>
      <c r="AC500" s="33">
        <v>0</v>
      </c>
      <c r="AD500" s="33">
        <v>0</v>
      </c>
      <c r="AE500" s="33">
        <v>0</v>
      </c>
      <c r="AF500" s="33">
        <v>0</v>
      </c>
      <c r="AG500" s="33">
        <v>0</v>
      </c>
      <c r="AH500" t="s">
        <v>482</v>
      </c>
      <c r="AI500" s="34">
        <v>5</v>
      </c>
    </row>
    <row r="501" spans="1:35" x14ac:dyDescent="0.25">
      <c r="A501" t="s">
        <v>2364</v>
      </c>
      <c r="B501" t="s">
        <v>1349</v>
      </c>
      <c r="C501" t="s">
        <v>2116</v>
      </c>
      <c r="D501" t="s">
        <v>2263</v>
      </c>
      <c r="E501" s="33">
        <v>87.688888888888883</v>
      </c>
      <c r="F501" s="33">
        <v>4.4000000000000004</v>
      </c>
      <c r="G501" s="33">
        <v>7.7777777777777779E-2</v>
      </c>
      <c r="H501" s="33">
        <v>0.55833333333333335</v>
      </c>
      <c r="I501" s="33">
        <v>0.94444444444444442</v>
      </c>
      <c r="J501" s="33">
        <v>0</v>
      </c>
      <c r="K501" s="33">
        <v>0</v>
      </c>
      <c r="L501" s="33">
        <v>4.6065555555555555</v>
      </c>
      <c r="M501" s="33">
        <v>0</v>
      </c>
      <c r="N501" s="33">
        <v>0</v>
      </c>
      <c r="O501" s="33">
        <v>0</v>
      </c>
      <c r="P501" s="33">
        <v>5.2444444444444454</v>
      </c>
      <c r="Q501" s="33">
        <v>0</v>
      </c>
      <c r="R501" s="33">
        <v>5.9807399898631541E-2</v>
      </c>
      <c r="S501" s="33">
        <v>3.975222222222222</v>
      </c>
      <c r="T501" s="33">
        <v>5.5947777777777752</v>
      </c>
      <c r="U501" s="33">
        <v>0</v>
      </c>
      <c r="V501" s="33">
        <v>0.10913583375570195</v>
      </c>
      <c r="W501" s="33">
        <v>2.7842222222222222</v>
      </c>
      <c r="X501" s="33">
        <v>8.9967777777777762</v>
      </c>
      <c r="Y501" s="33">
        <v>0.15555555555555556</v>
      </c>
      <c r="Z501" s="33">
        <v>0.13612392295995945</v>
      </c>
      <c r="AA501" s="33">
        <v>0</v>
      </c>
      <c r="AB501" s="33">
        <v>0</v>
      </c>
      <c r="AC501" s="33">
        <v>1.2222222222222223</v>
      </c>
      <c r="AD501" s="33">
        <v>0</v>
      </c>
      <c r="AE501" s="33">
        <v>0</v>
      </c>
      <c r="AF501" s="33">
        <v>0</v>
      </c>
      <c r="AG501" s="33">
        <v>0</v>
      </c>
      <c r="AH501" t="s">
        <v>400</v>
      </c>
      <c r="AI501" s="34">
        <v>5</v>
      </c>
    </row>
    <row r="502" spans="1:35" x14ac:dyDescent="0.25">
      <c r="A502" t="s">
        <v>2364</v>
      </c>
      <c r="B502" t="s">
        <v>1037</v>
      </c>
      <c r="C502" t="s">
        <v>2053</v>
      </c>
      <c r="D502" t="s">
        <v>2307</v>
      </c>
      <c r="E502" s="33">
        <v>76.044444444444451</v>
      </c>
      <c r="F502" s="33">
        <v>0</v>
      </c>
      <c r="G502" s="33">
        <v>1.4333333333333333</v>
      </c>
      <c r="H502" s="33">
        <v>0</v>
      </c>
      <c r="I502" s="33">
        <v>2.6777777777777776</v>
      </c>
      <c r="J502" s="33">
        <v>0</v>
      </c>
      <c r="K502" s="33">
        <v>0</v>
      </c>
      <c r="L502" s="33">
        <v>3.4573333333333323</v>
      </c>
      <c r="M502" s="33">
        <v>5.2944444444444443</v>
      </c>
      <c r="N502" s="33">
        <v>0</v>
      </c>
      <c r="O502" s="33">
        <v>6.9623027469316187E-2</v>
      </c>
      <c r="P502" s="33">
        <v>0</v>
      </c>
      <c r="Q502" s="33">
        <v>16.774999999999999</v>
      </c>
      <c r="R502" s="33">
        <v>0.22059468147282288</v>
      </c>
      <c r="S502" s="33">
        <v>7.6226666666666691</v>
      </c>
      <c r="T502" s="33">
        <v>8.073444444444446</v>
      </c>
      <c r="U502" s="33">
        <v>0</v>
      </c>
      <c r="V502" s="33">
        <v>0.20640707188778495</v>
      </c>
      <c r="W502" s="33">
        <v>4.2640000000000002</v>
      </c>
      <c r="X502" s="33">
        <v>10.204555555555556</v>
      </c>
      <c r="Y502" s="33">
        <v>0</v>
      </c>
      <c r="Z502" s="33">
        <v>0.19026446522501461</v>
      </c>
      <c r="AA502" s="33">
        <v>0.97777777777777775</v>
      </c>
      <c r="AB502" s="33">
        <v>0</v>
      </c>
      <c r="AC502" s="33">
        <v>0</v>
      </c>
      <c r="AD502" s="33">
        <v>0</v>
      </c>
      <c r="AE502" s="33">
        <v>0</v>
      </c>
      <c r="AF502" s="33">
        <v>0</v>
      </c>
      <c r="AG502" s="33">
        <v>0</v>
      </c>
      <c r="AH502" t="s">
        <v>81</v>
      </c>
      <c r="AI502" s="34">
        <v>5</v>
      </c>
    </row>
    <row r="503" spans="1:35" x14ac:dyDescent="0.25">
      <c r="A503" t="s">
        <v>2364</v>
      </c>
      <c r="B503" t="s">
        <v>1011</v>
      </c>
      <c r="C503" t="s">
        <v>1985</v>
      </c>
      <c r="D503" t="s">
        <v>2247</v>
      </c>
      <c r="E503" s="33">
        <v>55.511111111111113</v>
      </c>
      <c r="F503" s="33">
        <v>4.9777777777777779</v>
      </c>
      <c r="G503" s="33">
        <v>3.3333333333333333E-2</v>
      </c>
      <c r="H503" s="33">
        <v>0.25277777777777777</v>
      </c>
      <c r="I503" s="33">
        <v>2.4333333333333331</v>
      </c>
      <c r="J503" s="33">
        <v>0</v>
      </c>
      <c r="K503" s="33">
        <v>0</v>
      </c>
      <c r="L503" s="33">
        <v>1.8555555555555556</v>
      </c>
      <c r="M503" s="33">
        <v>0</v>
      </c>
      <c r="N503" s="33">
        <v>4.875</v>
      </c>
      <c r="O503" s="33">
        <v>8.7820256204963962E-2</v>
      </c>
      <c r="P503" s="33">
        <v>4.6444444444444448</v>
      </c>
      <c r="Q503" s="33">
        <v>1.5722222222222222</v>
      </c>
      <c r="R503" s="33">
        <v>0.11198959167333868</v>
      </c>
      <c r="S503" s="33">
        <v>2.9694444444444446</v>
      </c>
      <c r="T503" s="33">
        <v>5.4749999999999996</v>
      </c>
      <c r="U503" s="33">
        <v>0</v>
      </c>
      <c r="V503" s="33">
        <v>0.1521216973578863</v>
      </c>
      <c r="W503" s="33">
        <v>6.3250000000000002</v>
      </c>
      <c r="X503" s="33">
        <v>4.3166666666666664</v>
      </c>
      <c r="Y503" s="33">
        <v>0</v>
      </c>
      <c r="Z503" s="33">
        <v>0.19170336269015209</v>
      </c>
      <c r="AA503" s="33">
        <v>0</v>
      </c>
      <c r="AB503" s="33">
        <v>0</v>
      </c>
      <c r="AC503" s="33">
        <v>0</v>
      </c>
      <c r="AD503" s="33">
        <v>0</v>
      </c>
      <c r="AE503" s="33">
        <v>0</v>
      </c>
      <c r="AF503" s="33">
        <v>0</v>
      </c>
      <c r="AG503" s="33">
        <v>0</v>
      </c>
      <c r="AH503" t="s">
        <v>55</v>
      </c>
      <c r="AI503" s="34">
        <v>5</v>
      </c>
    </row>
    <row r="504" spans="1:35" x14ac:dyDescent="0.25">
      <c r="A504" t="s">
        <v>2364</v>
      </c>
      <c r="B504" t="s">
        <v>1074</v>
      </c>
      <c r="C504" t="s">
        <v>2067</v>
      </c>
      <c r="D504" t="s">
        <v>2296</v>
      </c>
      <c r="E504" s="33">
        <v>70.077777777777783</v>
      </c>
      <c r="F504" s="33">
        <v>5.6888888888888891</v>
      </c>
      <c r="G504" s="33">
        <v>0.75555555555555554</v>
      </c>
      <c r="H504" s="33">
        <v>0.31111111111111112</v>
      </c>
      <c r="I504" s="33">
        <v>1.1555555555555554</v>
      </c>
      <c r="J504" s="33">
        <v>0</v>
      </c>
      <c r="K504" s="33">
        <v>0</v>
      </c>
      <c r="L504" s="33">
        <v>4.5214444444444446</v>
      </c>
      <c r="M504" s="33">
        <v>5.6888888888888891</v>
      </c>
      <c r="N504" s="33">
        <v>0</v>
      </c>
      <c r="O504" s="33">
        <v>8.1179641667987953E-2</v>
      </c>
      <c r="P504" s="33">
        <v>3.286111111111111</v>
      </c>
      <c r="Q504" s="33">
        <v>5.1944444444444446</v>
      </c>
      <c r="R504" s="33">
        <v>0.12101633106072618</v>
      </c>
      <c r="S504" s="33">
        <v>4.7869999999999999</v>
      </c>
      <c r="T504" s="33">
        <v>4.3680000000000003</v>
      </c>
      <c r="U504" s="33">
        <v>0</v>
      </c>
      <c r="V504" s="33">
        <v>0.13064055811003647</v>
      </c>
      <c r="W504" s="33">
        <v>5.4</v>
      </c>
      <c r="X504" s="33">
        <v>5.1088888888888899</v>
      </c>
      <c r="Y504" s="33">
        <v>0</v>
      </c>
      <c r="Z504" s="33">
        <v>0.1499603615030918</v>
      </c>
      <c r="AA504" s="33">
        <v>0</v>
      </c>
      <c r="AB504" s="33">
        <v>0</v>
      </c>
      <c r="AC504" s="33">
        <v>0</v>
      </c>
      <c r="AD504" s="33">
        <v>0</v>
      </c>
      <c r="AE504" s="33">
        <v>0</v>
      </c>
      <c r="AF504" s="33">
        <v>0</v>
      </c>
      <c r="AG504" s="33">
        <v>0</v>
      </c>
      <c r="AH504" t="s">
        <v>119</v>
      </c>
      <c r="AI504" s="34">
        <v>5</v>
      </c>
    </row>
    <row r="505" spans="1:35" x14ac:dyDescent="0.25">
      <c r="A505" t="s">
        <v>2364</v>
      </c>
      <c r="B505" t="s">
        <v>1232</v>
      </c>
      <c r="C505" t="s">
        <v>2039</v>
      </c>
      <c r="D505" t="s">
        <v>2284</v>
      </c>
      <c r="E505" s="33">
        <v>38.755555555555553</v>
      </c>
      <c r="F505" s="33">
        <v>5.6888888888888891</v>
      </c>
      <c r="G505" s="33">
        <v>0</v>
      </c>
      <c r="H505" s="33">
        <v>4.4444444444444446E-2</v>
      </c>
      <c r="I505" s="33">
        <v>0</v>
      </c>
      <c r="J505" s="33">
        <v>0</v>
      </c>
      <c r="K505" s="33">
        <v>0</v>
      </c>
      <c r="L505" s="33">
        <v>2.2333333333333334</v>
      </c>
      <c r="M505" s="33">
        <v>5.3849999999999998</v>
      </c>
      <c r="N505" s="33">
        <v>0</v>
      </c>
      <c r="O505" s="33">
        <v>0.13894782110091744</v>
      </c>
      <c r="P505" s="33">
        <v>5.5068888888888887</v>
      </c>
      <c r="Q505" s="33">
        <v>0</v>
      </c>
      <c r="R505" s="33">
        <v>0.14209288990825689</v>
      </c>
      <c r="S505" s="33">
        <v>1.6922222222222221</v>
      </c>
      <c r="T505" s="33">
        <v>1.8554444444444442</v>
      </c>
      <c r="U505" s="33">
        <v>0</v>
      </c>
      <c r="V505" s="33">
        <v>9.1539564220183486E-2</v>
      </c>
      <c r="W505" s="33">
        <v>1.9804444444444445</v>
      </c>
      <c r="X505" s="33">
        <v>2.1102222222222222</v>
      </c>
      <c r="Y505" s="33">
        <v>0</v>
      </c>
      <c r="Z505" s="33">
        <v>0.10555045871559633</v>
      </c>
      <c r="AA505" s="33">
        <v>0</v>
      </c>
      <c r="AB505" s="33">
        <v>0</v>
      </c>
      <c r="AC505" s="33">
        <v>0</v>
      </c>
      <c r="AD505" s="33">
        <v>0</v>
      </c>
      <c r="AE505" s="33">
        <v>0</v>
      </c>
      <c r="AF505" s="33">
        <v>0</v>
      </c>
      <c r="AG505" s="33">
        <v>0</v>
      </c>
      <c r="AH505" t="s">
        <v>281</v>
      </c>
      <c r="AI505" s="34">
        <v>5</v>
      </c>
    </row>
    <row r="506" spans="1:35" x14ac:dyDescent="0.25">
      <c r="A506" t="s">
        <v>2364</v>
      </c>
      <c r="B506" t="s">
        <v>1118</v>
      </c>
      <c r="C506" t="s">
        <v>1908</v>
      </c>
      <c r="D506" t="s">
        <v>2271</v>
      </c>
      <c r="E506" s="33">
        <v>64.644444444444446</v>
      </c>
      <c r="F506" s="33">
        <v>5.333333333333333</v>
      </c>
      <c r="G506" s="33">
        <v>0.93333333333333335</v>
      </c>
      <c r="H506" s="33">
        <v>0.28888888888888886</v>
      </c>
      <c r="I506" s="33">
        <v>2.3111111111111109</v>
      </c>
      <c r="J506" s="33">
        <v>0</v>
      </c>
      <c r="K506" s="33">
        <v>5.9888888888888889</v>
      </c>
      <c r="L506" s="33">
        <v>0.94600000000000017</v>
      </c>
      <c r="M506" s="33">
        <v>5.166666666666667</v>
      </c>
      <c r="N506" s="33">
        <v>0</v>
      </c>
      <c r="O506" s="33">
        <v>7.9924372636644897E-2</v>
      </c>
      <c r="P506" s="33">
        <v>0</v>
      </c>
      <c r="Q506" s="33">
        <v>8.4861111111111107</v>
      </c>
      <c r="R506" s="33">
        <v>0.13127363355104846</v>
      </c>
      <c r="S506" s="33">
        <v>2.4877777777777776</v>
      </c>
      <c r="T506" s="33">
        <v>4.0187777777777764</v>
      </c>
      <c r="U506" s="33">
        <v>0</v>
      </c>
      <c r="V506" s="33">
        <v>0.10065142660708144</v>
      </c>
      <c r="W506" s="33">
        <v>4.0807777777777785</v>
      </c>
      <c r="X506" s="33">
        <v>5.2282222222222234</v>
      </c>
      <c r="Y506" s="33">
        <v>0</v>
      </c>
      <c r="Z506" s="33">
        <v>0.14400309384668272</v>
      </c>
      <c r="AA506" s="33">
        <v>0</v>
      </c>
      <c r="AB506" s="33">
        <v>0</v>
      </c>
      <c r="AC506" s="33">
        <v>0</v>
      </c>
      <c r="AD506" s="33">
        <v>0</v>
      </c>
      <c r="AE506" s="33">
        <v>0</v>
      </c>
      <c r="AF506" s="33">
        <v>0</v>
      </c>
      <c r="AG506" s="33">
        <v>0.57777777777777772</v>
      </c>
      <c r="AH506" t="s">
        <v>165</v>
      </c>
      <c r="AI506" s="34">
        <v>5</v>
      </c>
    </row>
    <row r="507" spans="1:35" x14ac:dyDescent="0.25">
      <c r="A507" t="s">
        <v>2364</v>
      </c>
      <c r="B507" t="s">
        <v>959</v>
      </c>
      <c r="C507" t="s">
        <v>2026</v>
      </c>
      <c r="D507" t="s">
        <v>2293</v>
      </c>
      <c r="E507" s="33">
        <v>101.95555555555555</v>
      </c>
      <c r="F507" s="33">
        <v>4.4444444444444446</v>
      </c>
      <c r="G507" s="33">
        <v>0.22222222222222221</v>
      </c>
      <c r="H507" s="33">
        <v>0.55555555555555558</v>
      </c>
      <c r="I507" s="33">
        <v>0</v>
      </c>
      <c r="J507" s="33">
        <v>0</v>
      </c>
      <c r="K507" s="33">
        <v>0</v>
      </c>
      <c r="L507" s="33">
        <v>6.4972222222222218</v>
      </c>
      <c r="M507" s="33">
        <v>1.2444444444444445</v>
      </c>
      <c r="N507" s="33">
        <v>0</v>
      </c>
      <c r="O507" s="33">
        <v>1.2205754141238014E-2</v>
      </c>
      <c r="P507" s="33">
        <v>0</v>
      </c>
      <c r="Q507" s="33">
        <v>0</v>
      </c>
      <c r="R507" s="33">
        <v>0</v>
      </c>
      <c r="S507" s="33">
        <v>6.2027777777777775</v>
      </c>
      <c r="T507" s="33">
        <v>0</v>
      </c>
      <c r="U507" s="33">
        <v>0</v>
      </c>
      <c r="V507" s="33">
        <v>6.0838055797733222E-2</v>
      </c>
      <c r="W507" s="33">
        <v>1.3027777777777778</v>
      </c>
      <c r="X507" s="33">
        <v>0</v>
      </c>
      <c r="Y507" s="33">
        <v>0</v>
      </c>
      <c r="Z507" s="33">
        <v>1.2777898866608545E-2</v>
      </c>
      <c r="AA507" s="33">
        <v>0</v>
      </c>
      <c r="AB507" s="33">
        <v>0</v>
      </c>
      <c r="AC507" s="33">
        <v>0</v>
      </c>
      <c r="AD507" s="33">
        <v>0</v>
      </c>
      <c r="AE507" s="33">
        <v>0</v>
      </c>
      <c r="AF507" s="33">
        <v>0</v>
      </c>
      <c r="AG507" s="33">
        <v>0</v>
      </c>
      <c r="AH507" t="s">
        <v>3</v>
      </c>
      <c r="AI507" s="34">
        <v>5</v>
      </c>
    </row>
    <row r="508" spans="1:35" x14ac:dyDescent="0.25">
      <c r="A508" t="s">
        <v>2364</v>
      </c>
      <c r="B508" t="s">
        <v>959</v>
      </c>
      <c r="C508" t="s">
        <v>2024</v>
      </c>
      <c r="D508" t="s">
        <v>2256</v>
      </c>
      <c r="E508" s="33">
        <v>70.144444444444446</v>
      </c>
      <c r="F508" s="33">
        <v>5.5555555555555554</v>
      </c>
      <c r="G508" s="33">
        <v>0</v>
      </c>
      <c r="H508" s="33">
        <v>0</v>
      </c>
      <c r="I508" s="33">
        <v>0</v>
      </c>
      <c r="J508" s="33">
        <v>0</v>
      </c>
      <c r="K508" s="33">
        <v>0</v>
      </c>
      <c r="L508" s="33">
        <v>0</v>
      </c>
      <c r="M508" s="33">
        <v>5.6888888888888891</v>
      </c>
      <c r="N508" s="33">
        <v>0</v>
      </c>
      <c r="O508" s="33">
        <v>8.1102486931728182E-2</v>
      </c>
      <c r="P508" s="33">
        <v>4.8</v>
      </c>
      <c r="Q508" s="33">
        <v>9.3055555555555554</v>
      </c>
      <c r="R508" s="33">
        <v>0.20109298273404086</v>
      </c>
      <c r="S508" s="33">
        <v>0</v>
      </c>
      <c r="T508" s="33">
        <v>0</v>
      </c>
      <c r="U508" s="33">
        <v>0</v>
      </c>
      <c r="V508" s="33">
        <v>0</v>
      </c>
      <c r="W508" s="33">
        <v>0</v>
      </c>
      <c r="X508" s="33">
        <v>0</v>
      </c>
      <c r="Y508" s="33">
        <v>0</v>
      </c>
      <c r="Z508" s="33">
        <v>0</v>
      </c>
      <c r="AA508" s="33">
        <v>0</v>
      </c>
      <c r="AB508" s="33">
        <v>0</v>
      </c>
      <c r="AC508" s="33">
        <v>0</v>
      </c>
      <c r="AD508" s="33">
        <v>0</v>
      </c>
      <c r="AE508" s="33">
        <v>0</v>
      </c>
      <c r="AF508" s="33">
        <v>0</v>
      </c>
      <c r="AG508" s="33">
        <v>0</v>
      </c>
      <c r="AH508" t="s">
        <v>663</v>
      </c>
      <c r="AI508" s="34">
        <v>5</v>
      </c>
    </row>
    <row r="509" spans="1:35" x14ac:dyDescent="0.25">
      <c r="A509" t="s">
        <v>2364</v>
      </c>
      <c r="B509" t="s">
        <v>1630</v>
      </c>
      <c r="C509" t="s">
        <v>2004</v>
      </c>
      <c r="D509" t="s">
        <v>2287</v>
      </c>
      <c r="E509" s="33">
        <v>94.833333333333329</v>
      </c>
      <c r="F509" s="33">
        <v>16.8</v>
      </c>
      <c r="G509" s="33">
        <v>0</v>
      </c>
      <c r="H509" s="33">
        <v>0</v>
      </c>
      <c r="I509" s="33">
        <v>0</v>
      </c>
      <c r="J509" s="33">
        <v>0</v>
      </c>
      <c r="K509" s="33">
        <v>0</v>
      </c>
      <c r="L509" s="33">
        <v>0</v>
      </c>
      <c r="M509" s="33">
        <v>5.3777777777777782</v>
      </c>
      <c r="N509" s="33">
        <v>0</v>
      </c>
      <c r="O509" s="33">
        <v>5.6707674282366734E-2</v>
      </c>
      <c r="P509" s="33">
        <v>5.1555555555555559</v>
      </c>
      <c r="Q509" s="33">
        <v>16.875</v>
      </c>
      <c r="R509" s="33">
        <v>0.23230814294083188</v>
      </c>
      <c r="S509" s="33">
        <v>0</v>
      </c>
      <c r="T509" s="33">
        <v>0</v>
      </c>
      <c r="U509" s="33">
        <v>0</v>
      </c>
      <c r="V509" s="33">
        <v>0</v>
      </c>
      <c r="W509" s="33">
        <v>0</v>
      </c>
      <c r="X509" s="33">
        <v>0</v>
      </c>
      <c r="Y509" s="33">
        <v>0</v>
      </c>
      <c r="Z509" s="33">
        <v>0</v>
      </c>
      <c r="AA509" s="33">
        <v>0</v>
      </c>
      <c r="AB509" s="33">
        <v>0</v>
      </c>
      <c r="AC509" s="33">
        <v>0</v>
      </c>
      <c r="AD509" s="33">
        <v>0</v>
      </c>
      <c r="AE509" s="33">
        <v>5.0999999999999996</v>
      </c>
      <c r="AF509" s="33">
        <v>0</v>
      </c>
      <c r="AG509" s="33">
        <v>0</v>
      </c>
      <c r="AH509" t="s">
        <v>687</v>
      </c>
      <c r="AI509" s="34">
        <v>5</v>
      </c>
    </row>
    <row r="510" spans="1:35" x14ac:dyDescent="0.25">
      <c r="A510" t="s">
        <v>2364</v>
      </c>
      <c r="B510" t="s">
        <v>1204</v>
      </c>
      <c r="C510" t="s">
        <v>2025</v>
      </c>
      <c r="D510" t="s">
        <v>2269</v>
      </c>
      <c r="E510" s="33">
        <v>73.211111111111109</v>
      </c>
      <c r="F510" s="33">
        <v>5.6888888888888891</v>
      </c>
      <c r="G510" s="33">
        <v>0.48888888888888887</v>
      </c>
      <c r="H510" s="33">
        <v>0.48888888888888887</v>
      </c>
      <c r="I510" s="33">
        <v>5.6</v>
      </c>
      <c r="J510" s="33">
        <v>0</v>
      </c>
      <c r="K510" s="33">
        <v>0</v>
      </c>
      <c r="L510" s="33">
        <v>4.774</v>
      </c>
      <c r="M510" s="33">
        <v>5.6888888888888891</v>
      </c>
      <c r="N510" s="33">
        <v>0</v>
      </c>
      <c r="O510" s="33">
        <v>7.77052663530126E-2</v>
      </c>
      <c r="P510" s="33">
        <v>5.6888888888888891</v>
      </c>
      <c r="Q510" s="33">
        <v>5.2555555555555555</v>
      </c>
      <c r="R510" s="33">
        <v>0.14949157687054182</v>
      </c>
      <c r="S510" s="33">
        <v>8.206999999999999</v>
      </c>
      <c r="T510" s="33">
        <v>5.3775555555555554</v>
      </c>
      <c r="U510" s="33">
        <v>0</v>
      </c>
      <c r="V510" s="33">
        <v>0.18555319471847015</v>
      </c>
      <c r="W510" s="33">
        <v>5.4805555555555552</v>
      </c>
      <c r="X510" s="33">
        <v>12.266444444444444</v>
      </c>
      <c r="Y510" s="33">
        <v>0</v>
      </c>
      <c r="Z510" s="33">
        <v>0.24240855972074671</v>
      </c>
      <c r="AA510" s="33">
        <v>0</v>
      </c>
      <c r="AB510" s="33">
        <v>0</v>
      </c>
      <c r="AC510" s="33">
        <v>0</v>
      </c>
      <c r="AD510" s="33">
        <v>0</v>
      </c>
      <c r="AE510" s="33">
        <v>0</v>
      </c>
      <c r="AF510" s="33">
        <v>0</v>
      </c>
      <c r="AG510" s="33">
        <v>0</v>
      </c>
      <c r="AH510" t="s">
        <v>252</v>
      </c>
      <c r="AI510" s="34">
        <v>5</v>
      </c>
    </row>
    <row r="511" spans="1:35" x14ac:dyDescent="0.25">
      <c r="A511" t="s">
        <v>2364</v>
      </c>
      <c r="B511" t="s">
        <v>1044</v>
      </c>
      <c r="C511" t="s">
        <v>1889</v>
      </c>
      <c r="D511" t="s">
        <v>2264</v>
      </c>
      <c r="E511" s="33">
        <v>104.96666666666667</v>
      </c>
      <c r="F511" s="33">
        <v>5.4222222222222225</v>
      </c>
      <c r="G511" s="33">
        <v>0</v>
      </c>
      <c r="H511" s="33">
        <v>0.4</v>
      </c>
      <c r="I511" s="33">
        <v>7.1111111111111107</v>
      </c>
      <c r="J511" s="33">
        <v>0</v>
      </c>
      <c r="K511" s="33">
        <v>0</v>
      </c>
      <c r="L511" s="33">
        <v>4.8023333333333351</v>
      </c>
      <c r="M511" s="33">
        <v>1.7777777777777777</v>
      </c>
      <c r="N511" s="33">
        <v>0</v>
      </c>
      <c r="O511" s="33">
        <v>1.6936593627606647E-2</v>
      </c>
      <c r="P511" s="33">
        <v>3.6666666666666665</v>
      </c>
      <c r="Q511" s="33">
        <v>8.2305555555555561</v>
      </c>
      <c r="R511" s="33">
        <v>0.11334286016724886</v>
      </c>
      <c r="S511" s="33">
        <v>0.58266666666666667</v>
      </c>
      <c r="T511" s="33">
        <v>5.500333333333332</v>
      </c>
      <c r="U511" s="33">
        <v>0</v>
      </c>
      <c r="V511" s="33">
        <v>5.7951730708161307E-2</v>
      </c>
      <c r="W511" s="33">
        <v>4.3386666666666658</v>
      </c>
      <c r="X511" s="33">
        <v>4.6137777777777789</v>
      </c>
      <c r="Y511" s="33">
        <v>0</v>
      </c>
      <c r="Z511" s="33">
        <v>8.5288451360220188E-2</v>
      </c>
      <c r="AA511" s="33">
        <v>0</v>
      </c>
      <c r="AB511" s="33">
        <v>0</v>
      </c>
      <c r="AC511" s="33">
        <v>0</v>
      </c>
      <c r="AD511" s="33">
        <v>0</v>
      </c>
      <c r="AE511" s="33">
        <v>0</v>
      </c>
      <c r="AF511" s="33">
        <v>0</v>
      </c>
      <c r="AG511" s="33">
        <v>0</v>
      </c>
      <c r="AH511" t="s">
        <v>88</v>
      </c>
      <c r="AI511" s="34">
        <v>5</v>
      </c>
    </row>
    <row r="512" spans="1:35" x14ac:dyDescent="0.25">
      <c r="A512" t="s">
        <v>2364</v>
      </c>
      <c r="B512" t="s">
        <v>1415</v>
      </c>
      <c r="C512" t="s">
        <v>2160</v>
      </c>
      <c r="D512" t="s">
        <v>2302</v>
      </c>
      <c r="E512" s="33">
        <v>98.311111111111117</v>
      </c>
      <c r="F512" s="33">
        <v>5.6888888888888891</v>
      </c>
      <c r="G512" s="33">
        <v>0.1111111111111111</v>
      </c>
      <c r="H512" s="33">
        <v>0.6166666666666667</v>
      </c>
      <c r="I512" s="33">
        <v>0</v>
      </c>
      <c r="J512" s="33">
        <v>0</v>
      </c>
      <c r="K512" s="33">
        <v>0</v>
      </c>
      <c r="L512" s="33">
        <v>4.1142222222222236</v>
      </c>
      <c r="M512" s="33">
        <v>5.6888888888888891</v>
      </c>
      <c r="N512" s="33">
        <v>8.4444444444444446</v>
      </c>
      <c r="O512" s="33">
        <v>0.14376130198915008</v>
      </c>
      <c r="P512" s="33">
        <v>5.6</v>
      </c>
      <c r="Q512" s="33">
        <v>16.949111111111108</v>
      </c>
      <c r="R512" s="33">
        <v>0.22936482820976489</v>
      </c>
      <c r="S512" s="33">
        <v>5.8177777777777768</v>
      </c>
      <c r="T512" s="33">
        <v>3.8832222222222228</v>
      </c>
      <c r="U512" s="33">
        <v>5.0666666666666664</v>
      </c>
      <c r="V512" s="33">
        <v>0.15021360759493671</v>
      </c>
      <c r="W512" s="33">
        <v>8.2032222222222213</v>
      </c>
      <c r="X512" s="33">
        <v>0</v>
      </c>
      <c r="Y512" s="33">
        <v>0</v>
      </c>
      <c r="Z512" s="33">
        <v>8.3441455696202524E-2</v>
      </c>
      <c r="AA512" s="33">
        <v>0</v>
      </c>
      <c r="AB512" s="33">
        <v>0</v>
      </c>
      <c r="AC512" s="33">
        <v>0</v>
      </c>
      <c r="AD512" s="33">
        <v>0</v>
      </c>
      <c r="AE512" s="33">
        <v>0</v>
      </c>
      <c r="AF512" s="33">
        <v>0</v>
      </c>
      <c r="AG512" s="33">
        <v>0</v>
      </c>
      <c r="AH512" t="s">
        <v>467</v>
      </c>
      <c r="AI512" s="34">
        <v>5</v>
      </c>
    </row>
    <row r="513" spans="1:35" x14ac:dyDescent="0.25">
      <c r="A513" t="s">
        <v>2364</v>
      </c>
      <c r="B513" t="s">
        <v>1506</v>
      </c>
      <c r="C513" t="s">
        <v>1901</v>
      </c>
      <c r="D513" t="s">
        <v>2266</v>
      </c>
      <c r="E513" s="33">
        <v>43.922222222222224</v>
      </c>
      <c r="F513" s="33">
        <v>4.6222222222222218</v>
      </c>
      <c r="G513" s="33">
        <v>0.72222222222222221</v>
      </c>
      <c r="H513" s="33">
        <v>0</v>
      </c>
      <c r="I513" s="33">
        <v>1.1555555555555554</v>
      </c>
      <c r="J513" s="33">
        <v>0.72222222222222221</v>
      </c>
      <c r="K513" s="33">
        <v>0</v>
      </c>
      <c r="L513" s="33">
        <v>0</v>
      </c>
      <c r="M513" s="33">
        <v>0</v>
      </c>
      <c r="N513" s="33">
        <v>2.6944444444444446</v>
      </c>
      <c r="O513" s="33">
        <v>6.1345813306349611E-2</v>
      </c>
      <c r="P513" s="33">
        <v>1.2</v>
      </c>
      <c r="Q513" s="33">
        <v>10.91388888888889</v>
      </c>
      <c r="R513" s="33">
        <v>0.27580318745256766</v>
      </c>
      <c r="S513" s="33">
        <v>0</v>
      </c>
      <c r="T513" s="33">
        <v>0</v>
      </c>
      <c r="U513" s="33">
        <v>0</v>
      </c>
      <c r="V513" s="33">
        <v>0</v>
      </c>
      <c r="W513" s="33">
        <v>0</v>
      </c>
      <c r="X513" s="33">
        <v>0</v>
      </c>
      <c r="Y513" s="33">
        <v>0</v>
      </c>
      <c r="Z513" s="33">
        <v>0</v>
      </c>
      <c r="AA513" s="33">
        <v>0.8666666666666667</v>
      </c>
      <c r="AB513" s="33">
        <v>0</v>
      </c>
      <c r="AC513" s="33">
        <v>0</v>
      </c>
      <c r="AD513" s="33">
        <v>0</v>
      </c>
      <c r="AE513" s="33">
        <v>0</v>
      </c>
      <c r="AF513" s="33">
        <v>0</v>
      </c>
      <c r="AG513" s="33">
        <v>0</v>
      </c>
      <c r="AH513" t="s">
        <v>561</v>
      </c>
      <c r="AI513" s="34">
        <v>5</v>
      </c>
    </row>
    <row r="514" spans="1:35" x14ac:dyDescent="0.25">
      <c r="A514" t="s">
        <v>2364</v>
      </c>
      <c r="B514" t="s">
        <v>1339</v>
      </c>
      <c r="C514" t="s">
        <v>1926</v>
      </c>
      <c r="D514" t="s">
        <v>2241</v>
      </c>
      <c r="E514" s="33">
        <v>99.166666666666671</v>
      </c>
      <c r="F514" s="33">
        <v>4.8</v>
      </c>
      <c r="G514" s="33">
        <v>1.0111111111111111</v>
      </c>
      <c r="H514" s="33">
        <v>0</v>
      </c>
      <c r="I514" s="33">
        <v>0</v>
      </c>
      <c r="J514" s="33">
        <v>0</v>
      </c>
      <c r="K514" s="33">
        <v>4.2666666666666666</v>
      </c>
      <c r="L514" s="33">
        <v>1.5619999999999998</v>
      </c>
      <c r="M514" s="33">
        <v>5.6888888888888891</v>
      </c>
      <c r="N514" s="33">
        <v>0</v>
      </c>
      <c r="O514" s="33">
        <v>5.7366946778711486E-2</v>
      </c>
      <c r="P514" s="33">
        <v>5.333333333333333</v>
      </c>
      <c r="Q514" s="33">
        <v>12.727</v>
      </c>
      <c r="R514" s="33">
        <v>0.18212100840336132</v>
      </c>
      <c r="S514" s="33">
        <v>3.9492222222222231</v>
      </c>
      <c r="T514" s="33">
        <v>5.1555555555555559</v>
      </c>
      <c r="U514" s="33">
        <v>0</v>
      </c>
      <c r="V514" s="33">
        <v>9.1812885154061621E-2</v>
      </c>
      <c r="W514" s="33">
        <v>4.7868888888888872</v>
      </c>
      <c r="X514" s="33">
        <v>0.13077777777777777</v>
      </c>
      <c r="Y514" s="33">
        <v>0</v>
      </c>
      <c r="Z514" s="33">
        <v>4.9589915966386532E-2</v>
      </c>
      <c r="AA514" s="33">
        <v>0</v>
      </c>
      <c r="AB514" s="33">
        <v>0</v>
      </c>
      <c r="AC514" s="33">
        <v>0</v>
      </c>
      <c r="AD514" s="33">
        <v>2.9361111111111109</v>
      </c>
      <c r="AE514" s="33">
        <v>0</v>
      </c>
      <c r="AF514" s="33">
        <v>0</v>
      </c>
      <c r="AG514" s="33">
        <v>1.8</v>
      </c>
      <c r="AH514" t="s">
        <v>390</v>
      </c>
      <c r="AI514" s="34">
        <v>5</v>
      </c>
    </row>
    <row r="515" spans="1:35" x14ac:dyDescent="0.25">
      <c r="A515" t="s">
        <v>2364</v>
      </c>
      <c r="B515" t="s">
        <v>1097</v>
      </c>
      <c r="C515" t="s">
        <v>1897</v>
      </c>
      <c r="D515" t="s">
        <v>2253</v>
      </c>
      <c r="E515" s="33">
        <v>143.19999999999999</v>
      </c>
      <c r="F515" s="33">
        <v>6.0444444444444443</v>
      </c>
      <c r="G515" s="33">
        <v>0</v>
      </c>
      <c r="H515" s="33">
        <v>0</v>
      </c>
      <c r="I515" s="33">
        <v>1.2444444444444445</v>
      </c>
      <c r="J515" s="33">
        <v>0</v>
      </c>
      <c r="K515" s="33">
        <v>0</v>
      </c>
      <c r="L515" s="33">
        <v>3.5926666666666662</v>
      </c>
      <c r="M515" s="33">
        <v>0.35555555555555557</v>
      </c>
      <c r="N515" s="33">
        <v>0</v>
      </c>
      <c r="O515" s="33">
        <v>2.4829298572315336E-3</v>
      </c>
      <c r="P515" s="33">
        <v>7.1823333333333341</v>
      </c>
      <c r="Q515" s="33">
        <v>5.5302222222222222</v>
      </c>
      <c r="R515" s="33">
        <v>8.8774829298572333E-2</v>
      </c>
      <c r="S515" s="33">
        <v>8.0928888888888864</v>
      </c>
      <c r="T515" s="33">
        <v>11.012777777777774</v>
      </c>
      <c r="U515" s="33">
        <v>0</v>
      </c>
      <c r="V515" s="33">
        <v>0.13341945996275603</v>
      </c>
      <c r="W515" s="33">
        <v>6.6847777777777804</v>
      </c>
      <c r="X515" s="33">
        <v>10.129444444444443</v>
      </c>
      <c r="Y515" s="33">
        <v>0</v>
      </c>
      <c r="Z515" s="33">
        <v>0.11741775294847923</v>
      </c>
      <c r="AA515" s="33">
        <v>0</v>
      </c>
      <c r="AB515" s="33">
        <v>0</v>
      </c>
      <c r="AC515" s="33">
        <v>0</v>
      </c>
      <c r="AD515" s="33">
        <v>67.74122222222222</v>
      </c>
      <c r="AE515" s="33">
        <v>0</v>
      </c>
      <c r="AF515" s="33">
        <v>0</v>
      </c>
      <c r="AG515" s="33">
        <v>0</v>
      </c>
      <c r="AH515" t="s">
        <v>143</v>
      </c>
      <c r="AI515" s="34">
        <v>5</v>
      </c>
    </row>
    <row r="516" spans="1:35" x14ac:dyDescent="0.25">
      <c r="A516" t="s">
        <v>2364</v>
      </c>
      <c r="B516" t="s">
        <v>1002</v>
      </c>
      <c r="C516" t="s">
        <v>1913</v>
      </c>
      <c r="D516" t="s">
        <v>2253</v>
      </c>
      <c r="E516" s="33">
        <v>142.38888888888889</v>
      </c>
      <c r="F516" s="33">
        <v>5.6888888888888891</v>
      </c>
      <c r="G516" s="33">
        <v>0</v>
      </c>
      <c r="H516" s="33">
        <v>0</v>
      </c>
      <c r="I516" s="33">
        <v>5.6888888888888891</v>
      </c>
      <c r="J516" s="33">
        <v>0</v>
      </c>
      <c r="K516" s="33">
        <v>0</v>
      </c>
      <c r="L516" s="33">
        <v>0.59644444444444444</v>
      </c>
      <c r="M516" s="33">
        <v>0.6166666666666667</v>
      </c>
      <c r="N516" s="33">
        <v>0</v>
      </c>
      <c r="O516" s="33">
        <v>4.3308622707764338E-3</v>
      </c>
      <c r="P516" s="33">
        <v>7.2157777777777774</v>
      </c>
      <c r="Q516" s="33">
        <v>16.621555555555553</v>
      </c>
      <c r="R516" s="33">
        <v>0.16741006632852123</v>
      </c>
      <c r="S516" s="33">
        <v>3.0616666666666661</v>
      </c>
      <c r="T516" s="33">
        <v>3.028777777777778</v>
      </c>
      <c r="U516" s="33">
        <v>0</v>
      </c>
      <c r="V516" s="33">
        <v>4.277331252438548E-2</v>
      </c>
      <c r="W516" s="33">
        <v>1.9953333333333334</v>
      </c>
      <c r="X516" s="33">
        <v>4.4956666666666658</v>
      </c>
      <c r="Y516" s="33">
        <v>0</v>
      </c>
      <c r="Z516" s="33">
        <v>4.5586422161529458E-2</v>
      </c>
      <c r="AA516" s="33">
        <v>0</v>
      </c>
      <c r="AB516" s="33">
        <v>0</v>
      </c>
      <c r="AC516" s="33">
        <v>0</v>
      </c>
      <c r="AD516" s="33">
        <v>69.775999999999996</v>
      </c>
      <c r="AE516" s="33">
        <v>0</v>
      </c>
      <c r="AF516" s="33">
        <v>0</v>
      </c>
      <c r="AG516" s="33">
        <v>0</v>
      </c>
      <c r="AH516" t="s">
        <v>46</v>
      </c>
      <c r="AI516" s="34">
        <v>5</v>
      </c>
    </row>
    <row r="517" spans="1:35" x14ac:dyDescent="0.25">
      <c r="A517" t="s">
        <v>2364</v>
      </c>
      <c r="B517" t="s">
        <v>1626</v>
      </c>
      <c r="C517" t="s">
        <v>1975</v>
      </c>
      <c r="D517" t="s">
        <v>2287</v>
      </c>
      <c r="E517" s="33">
        <v>67.733333333333334</v>
      </c>
      <c r="F517" s="33">
        <v>11.377777777777778</v>
      </c>
      <c r="G517" s="33">
        <v>0</v>
      </c>
      <c r="H517" s="33">
        <v>0</v>
      </c>
      <c r="I517" s="33">
        <v>0</v>
      </c>
      <c r="J517" s="33">
        <v>0</v>
      </c>
      <c r="K517" s="33">
        <v>0</v>
      </c>
      <c r="L517" s="33">
        <v>3.4908888888888892</v>
      </c>
      <c r="M517" s="33">
        <v>5.4222222222222225</v>
      </c>
      <c r="N517" s="33">
        <v>0</v>
      </c>
      <c r="O517" s="33">
        <v>8.0052493438320216E-2</v>
      </c>
      <c r="P517" s="33">
        <v>5.4222222222222225</v>
      </c>
      <c r="Q517" s="33">
        <v>0</v>
      </c>
      <c r="R517" s="33">
        <v>8.0052493438320216E-2</v>
      </c>
      <c r="S517" s="33">
        <v>4.089333333333335</v>
      </c>
      <c r="T517" s="33">
        <v>7.6829999999999989</v>
      </c>
      <c r="U517" s="33">
        <v>0</v>
      </c>
      <c r="V517" s="33">
        <v>0.17380413385826773</v>
      </c>
      <c r="W517" s="33">
        <v>4.4132222222222222</v>
      </c>
      <c r="X517" s="33">
        <v>5.839666666666667</v>
      </c>
      <c r="Y517" s="33">
        <v>0</v>
      </c>
      <c r="Z517" s="33">
        <v>0.1513713910761155</v>
      </c>
      <c r="AA517" s="33">
        <v>0</v>
      </c>
      <c r="AB517" s="33">
        <v>0</v>
      </c>
      <c r="AC517" s="33">
        <v>0</v>
      </c>
      <c r="AD517" s="33">
        <v>0</v>
      </c>
      <c r="AE517" s="33">
        <v>0</v>
      </c>
      <c r="AF517" s="33">
        <v>0</v>
      </c>
      <c r="AG517" s="33">
        <v>0</v>
      </c>
      <c r="AH517" t="s">
        <v>683</v>
      </c>
      <c r="AI517" s="34">
        <v>5</v>
      </c>
    </row>
    <row r="518" spans="1:35" x14ac:dyDescent="0.25">
      <c r="A518" t="s">
        <v>2364</v>
      </c>
      <c r="B518" t="s">
        <v>1638</v>
      </c>
      <c r="C518" t="s">
        <v>2003</v>
      </c>
      <c r="D518" t="s">
        <v>2241</v>
      </c>
      <c r="E518" s="33">
        <v>133.4</v>
      </c>
      <c r="F518" s="33">
        <v>5.6888888888888891</v>
      </c>
      <c r="G518" s="33">
        <v>0</v>
      </c>
      <c r="H518" s="33">
        <v>0</v>
      </c>
      <c r="I518" s="33">
        <v>0</v>
      </c>
      <c r="J518" s="33">
        <v>0</v>
      </c>
      <c r="K518" s="33">
        <v>0</v>
      </c>
      <c r="L518" s="33">
        <v>3.9591111111111106</v>
      </c>
      <c r="M518" s="33">
        <v>4.177777777777778</v>
      </c>
      <c r="N518" s="33">
        <v>0</v>
      </c>
      <c r="O518" s="33">
        <v>3.1317674496085295E-2</v>
      </c>
      <c r="P518" s="33">
        <v>6.1094444444444456</v>
      </c>
      <c r="Q518" s="33">
        <v>6.1675555555555546</v>
      </c>
      <c r="R518" s="33">
        <v>9.2031484257871068E-2</v>
      </c>
      <c r="S518" s="33">
        <v>2.6803333333333321</v>
      </c>
      <c r="T518" s="33">
        <v>3.3889999999999998</v>
      </c>
      <c r="U518" s="33">
        <v>0</v>
      </c>
      <c r="V518" s="33">
        <v>4.5497251374312833E-2</v>
      </c>
      <c r="W518" s="33">
        <v>5.2818888888888891</v>
      </c>
      <c r="X518" s="33">
        <v>10.095666666666666</v>
      </c>
      <c r="Y518" s="33">
        <v>0</v>
      </c>
      <c r="Z518" s="33">
        <v>0.11527402965184075</v>
      </c>
      <c r="AA518" s="33">
        <v>0</v>
      </c>
      <c r="AB518" s="33">
        <v>0</v>
      </c>
      <c r="AC518" s="33">
        <v>0</v>
      </c>
      <c r="AD518" s="33">
        <v>3.6058888888888885</v>
      </c>
      <c r="AE518" s="33">
        <v>0</v>
      </c>
      <c r="AF518" s="33">
        <v>0</v>
      </c>
      <c r="AG518" s="33">
        <v>0</v>
      </c>
      <c r="AH518" t="s">
        <v>695</v>
      </c>
      <c r="AI518" s="34">
        <v>5</v>
      </c>
    </row>
    <row r="519" spans="1:35" x14ac:dyDescent="0.25">
      <c r="A519" t="s">
        <v>2364</v>
      </c>
      <c r="B519" t="s">
        <v>1256</v>
      </c>
      <c r="C519" t="s">
        <v>2121</v>
      </c>
      <c r="D519" t="s">
        <v>2267</v>
      </c>
      <c r="E519" s="33">
        <v>63.7</v>
      </c>
      <c r="F519" s="33">
        <v>5.2444444444444445</v>
      </c>
      <c r="G519" s="33">
        <v>0</v>
      </c>
      <c r="H519" s="33">
        <v>0.23000000000000004</v>
      </c>
      <c r="I519" s="33">
        <v>1.1444444444444444</v>
      </c>
      <c r="J519" s="33">
        <v>0</v>
      </c>
      <c r="K519" s="33">
        <v>0</v>
      </c>
      <c r="L519" s="33">
        <v>3.1583333333333332</v>
      </c>
      <c r="M519" s="33">
        <v>0</v>
      </c>
      <c r="N519" s="33">
        <v>4.541666666666667</v>
      </c>
      <c r="O519" s="33">
        <v>7.1297749869178445E-2</v>
      </c>
      <c r="P519" s="33">
        <v>0.68611111111111112</v>
      </c>
      <c r="Q519" s="33">
        <v>5.052777777777778</v>
      </c>
      <c r="R519" s="33">
        <v>9.0092447235304379E-2</v>
      </c>
      <c r="S519" s="33">
        <v>3.8582222222222216</v>
      </c>
      <c r="T519" s="33">
        <v>5.6166666666666671</v>
      </c>
      <c r="U519" s="33">
        <v>0</v>
      </c>
      <c r="V519" s="33">
        <v>0.14874236874236871</v>
      </c>
      <c r="W519" s="33">
        <v>2.1171111111111109</v>
      </c>
      <c r="X519" s="33">
        <v>9.8948888888888913</v>
      </c>
      <c r="Y519" s="33">
        <v>0</v>
      </c>
      <c r="Z519" s="33">
        <v>0.18857142857142858</v>
      </c>
      <c r="AA519" s="33">
        <v>0</v>
      </c>
      <c r="AB519" s="33">
        <v>0</v>
      </c>
      <c r="AC519" s="33">
        <v>0</v>
      </c>
      <c r="AD519" s="33">
        <v>0</v>
      </c>
      <c r="AE519" s="33">
        <v>0</v>
      </c>
      <c r="AF519" s="33">
        <v>0</v>
      </c>
      <c r="AG519" s="33">
        <v>0</v>
      </c>
      <c r="AH519" t="s">
        <v>305</v>
      </c>
      <c r="AI519" s="34">
        <v>5</v>
      </c>
    </row>
    <row r="520" spans="1:35" x14ac:dyDescent="0.25">
      <c r="A520" t="s">
        <v>2364</v>
      </c>
      <c r="B520" t="s">
        <v>1508</v>
      </c>
      <c r="C520" t="s">
        <v>2098</v>
      </c>
      <c r="D520" t="s">
        <v>2310</v>
      </c>
      <c r="E520" s="33">
        <v>82.911111111111111</v>
      </c>
      <c r="F520" s="33">
        <v>6.3111111111111109</v>
      </c>
      <c r="G520" s="33">
        <v>0</v>
      </c>
      <c r="H520" s="33">
        <v>0.76866666666666672</v>
      </c>
      <c r="I520" s="33">
        <v>2.6555555555555554</v>
      </c>
      <c r="J520" s="33">
        <v>0</v>
      </c>
      <c r="K520" s="33">
        <v>0</v>
      </c>
      <c r="L520" s="33">
        <v>4.9752222222222242</v>
      </c>
      <c r="M520" s="33">
        <v>5.6888888888888891</v>
      </c>
      <c r="N520" s="33">
        <v>0</v>
      </c>
      <c r="O520" s="33">
        <v>6.8614312516751541E-2</v>
      </c>
      <c r="P520" s="33">
        <v>4.8</v>
      </c>
      <c r="Q520" s="33">
        <v>6.4944444444444445</v>
      </c>
      <c r="R520" s="33">
        <v>0.13622353256499597</v>
      </c>
      <c r="S520" s="33">
        <v>9.4200000000000053</v>
      </c>
      <c r="T520" s="33">
        <v>7.040111111111111</v>
      </c>
      <c r="U520" s="33">
        <v>0</v>
      </c>
      <c r="V520" s="33">
        <v>0.19852720450281433</v>
      </c>
      <c r="W520" s="33">
        <v>4.4597777777777798</v>
      </c>
      <c r="X520" s="33">
        <v>11.167333333333332</v>
      </c>
      <c r="Y520" s="33">
        <v>0</v>
      </c>
      <c r="Z520" s="33">
        <v>0.18848030018761727</v>
      </c>
      <c r="AA520" s="33">
        <v>0</v>
      </c>
      <c r="AB520" s="33">
        <v>0</v>
      </c>
      <c r="AC520" s="33">
        <v>0</v>
      </c>
      <c r="AD520" s="33">
        <v>0</v>
      </c>
      <c r="AE520" s="33">
        <v>0</v>
      </c>
      <c r="AF520" s="33">
        <v>0</v>
      </c>
      <c r="AG520" s="33">
        <v>0</v>
      </c>
      <c r="AH520" t="s">
        <v>563</v>
      </c>
      <c r="AI520" s="34">
        <v>5</v>
      </c>
    </row>
    <row r="521" spans="1:35" x14ac:dyDescent="0.25">
      <c r="A521" t="s">
        <v>2364</v>
      </c>
      <c r="B521" t="s">
        <v>1747</v>
      </c>
      <c r="C521" t="s">
        <v>2222</v>
      </c>
      <c r="D521" t="s">
        <v>2295</v>
      </c>
      <c r="E521" s="33">
        <v>72.655555555555551</v>
      </c>
      <c r="F521" s="33">
        <v>5.6888888888888891</v>
      </c>
      <c r="G521" s="33">
        <v>0.33333333333333331</v>
      </c>
      <c r="H521" s="33">
        <v>0.28333333333333333</v>
      </c>
      <c r="I521" s="33">
        <v>0</v>
      </c>
      <c r="J521" s="33">
        <v>0</v>
      </c>
      <c r="K521" s="33">
        <v>0</v>
      </c>
      <c r="L521" s="33">
        <v>3.6989999999999985</v>
      </c>
      <c r="M521" s="33">
        <v>5.858777777777779</v>
      </c>
      <c r="N521" s="33">
        <v>0</v>
      </c>
      <c r="O521" s="33">
        <v>8.0637712188408039E-2</v>
      </c>
      <c r="P521" s="33">
        <v>5.333333333333333</v>
      </c>
      <c r="Q521" s="33">
        <v>10.891333333333336</v>
      </c>
      <c r="R521" s="33">
        <v>0.2233093745220982</v>
      </c>
      <c r="S521" s="33">
        <v>5.8199999999999985</v>
      </c>
      <c r="T521" s="33">
        <v>4.8976666666666677</v>
      </c>
      <c r="U521" s="33">
        <v>5.7666666666666666</v>
      </c>
      <c r="V521" s="33">
        <v>0.22688331549166538</v>
      </c>
      <c r="W521" s="33">
        <v>12.791222222222226</v>
      </c>
      <c r="X521" s="33">
        <v>0</v>
      </c>
      <c r="Y521" s="33">
        <v>0</v>
      </c>
      <c r="Z521" s="33">
        <v>0.17605291328949388</v>
      </c>
      <c r="AA521" s="33">
        <v>0</v>
      </c>
      <c r="AB521" s="33">
        <v>0</v>
      </c>
      <c r="AC521" s="33">
        <v>0</v>
      </c>
      <c r="AD521" s="33">
        <v>0</v>
      </c>
      <c r="AE521" s="33">
        <v>0</v>
      </c>
      <c r="AF521" s="33">
        <v>0</v>
      </c>
      <c r="AG521" s="33">
        <v>0</v>
      </c>
      <c r="AH521" t="s">
        <v>806</v>
      </c>
      <c r="AI521" s="34">
        <v>5</v>
      </c>
    </row>
    <row r="522" spans="1:35" x14ac:dyDescent="0.25">
      <c r="A522" t="s">
        <v>2364</v>
      </c>
      <c r="B522" t="s">
        <v>1200</v>
      </c>
      <c r="C522" t="s">
        <v>2103</v>
      </c>
      <c r="D522" t="s">
        <v>2319</v>
      </c>
      <c r="E522" s="33">
        <v>66.655555555555551</v>
      </c>
      <c r="F522" s="33">
        <v>5.6888888888888891</v>
      </c>
      <c r="G522" s="33">
        <v>1.0666666666666667</v>
      </c>
      <c r="H522" s="33">
        <v>0.36944444444444446</v>
      </c>
      <c r="I522" s="33">
        <v>1.3333333333333333</v>
      </c>
      <c r="J522" s="33">
        <v>0</v>
      </c>
      <c r="K522" s="33">
        <v>0.57777777777777772</v>
      </c>
      <c r="L522" s="33">
        <v>1.2448888888888889</v>
      </c>
      <c r="M522" s="33">
        <v>5.2027777777777775</v>
      </c>
      <c r="N522" s="33">
        <v>0</v>
      </c>
      <c r="O522" s="33">
        <v>7.8054675779296548E-2</v>
      </c>
      <c r="P522" s="33">
        <v>4.8194444444444446</v>
      </c>
      <c r="Q522" s="33">
        <v>8.8916666666666675</v>
      </c>
      <c r="R522" s="33">
        <v>0.20570095015835976</v>
      </c>
      <c r="S522" s="33">
        <v>0.38255555555555554</v>
      </c>
      <c r="T522" s="33">
        <v>4.0612222222222218</v>
      </c>
      <c r="U522" s="33">
        <v>0</v>
      </c>
      <c r="V522" s="33">
        <v>6.6667777962993821E-2</v>
      </c>
      <c r="W522" s="33">
        <v>0.85144444444444456</v>
      </c>
      <c r="X522" s="33">
        <v>5.4219999999999997</v>
      </c>
      <c r="Y522" s="33">
        <v>0</v>
      </c>
      <c r="Z522" s="33">
        <v>9.411735289214869E-2</v>
      </c>
      <c r="AA522" s="33">
        <v>0</v>
      </c>
      <c r="AB522" s="33">
        <v>0</v>
      </c>
      <c r="AC522" s="33">
        <v>0</v>
      </c>
      <c r="AD522" s="33">
        <v>0</v>
      </c>
      <c r="AE522" s="33">
        <v>0</v>
      </c>
      <c r="AF522" s="33">
        <v>0</v>
      </c>
      <c r="AG522" s="33">
        <v>0</v>
      </c>
      <c r="AH522" t="s">
        <v>248</v>
      </c>
      <c r="AI522" s="34">
        <v>5</v>
      </c>
    </row>
    <row r="523" spans="1:35" x14ac:dyDescent="0.25">
      <c r="A523" t="s">
        <v>2364</v>
      </c>
      <c r="B523" t="s">
        <v>1590</v>
      </c>
      <c r="C523" t="s">
        <v>2197</v>
      </c>
      <c r="D523" t="s">
        <v>2328</v>
      </c>
      <c r="E523" s="33">
        <v>38.644444444444446</v>
      </c>
      <c r="F523" s="33">
        <v>0</v>
      </c>
      <c r="G523" s="33">
        <v>0</v>
      </c>
      <c r="H523" s="33">
        <v>0</v>
      </c>
      <c r="I523" s="33">
        <v>0</v>
      </c>
      <c r="J523" s="33">
        <v>0</v>
      </c>
      <c r="K523" s="33">
        <v>0</v>
      </c>
      <c r="L523" s="33">
        <v>0</v>
      </c>
      <c r="M523" s="33">
        <v>0</v>
      </c>
      <c r="N523" s="33">
        <v>0</v>
      </c>
      <c r="O523" s="33">
        <v>0</v>
      </c>
      <c r="P523" s="33">
        <v>6.3292222222222234</v>
      </c>
      <c r="Q523" s="33">
        <v>0</v>
      </c>
      <c r="R523" s="33">
        <v>0.16378090856814265</v>
      </c>
      <c r="S523" s="33">
        <v>0</v>
      </c>
      <c r="T523" s="33">
        <v>0</v>
      </c>
      <c r="U523" s="33">
        <v>0</v>
      </c>
      <c r="V523" s="33">
        <v>0</v>
      </c>
      <c r="W523" s="33">
        <v>0</v>
      </c>
      <c r="X523" s="33">
        <v>0</v>
      </c>
      <c r="Y523" s="33">
        <v>0</v>
      </c>
      <c r="Z523" s="33">
        <v>0</v>
      </c>
      <c r="AA523" s="33">
        <v>0</v>
      </c>
      <c r="AB523" s="33">
        <v>0</v>
      </c>
      <c r="AC523" s="33">
        <v>0</v>
      </c>
      <c r="AD523" s="33">
        <v>0</v>
      </c>
      <c r="AE523" s="33">
        <v>0</v>
      </c>
      <c r="AF523" s="33">
        <v>0</v>
      </c>
      <c r="AG523" s="33">
        <v>0</v>
      </c>
      <c r="AH523" t="s">
        <v>646</v>
      </c>
      <c r="AI523" s="34">
        <v>5</v>
      </c>
    </row>
    <row r="524" spans="1:35" x14ac:dyDescent="0.25">
      <c r="A524" t="s">
        <v>2364</v>
      </c>
      <c r="B524" t="s">
        <v>1071</v>
      </c>
      <c r="C524" t="s">
        <v>2025</v>
      </c>
      <c r="D524" t="s">
        <v>2269</v>
      </c>
      <c r="E524" s="33">
        <v>94.644444444444446</v>
      </c>
      <c r="F524" s="33">
        <v>5.6</v>
      </c>
      <c r="G524" s="33">
        <v>1.6888888888888889</v>
      </c>
      <c r="H524" s="33">
        <v>1.1377777777777767</v>
      </c>
      <c r="I524" s="33">
        <v>5.6888888888888891</v>
      </c>
      <c r="J524" s="33">
        <v>0</v>
      </c>
      <c r="K524" s="33">
        <v>0</v>
      </c>
      <c r="L524" s="33">
        <v>5.333333333333333</v>
      </c>
      <c r="M524" s="33">
        <v>15.25</v>
      </c>
      <c r="N524" s="33">
        <v>0</v>
      </c>
      <c r="O524" s="33">
        <v>0.16112937309227518</v>
      </c>
      <c r="P524" s="33">
        <v>3.25</v>
      </c>
      <c r="Q524" s="33">
        <v>9.6519999999999992</v>
      </c>
      <c r="R524" s="33">
        <v>0.13632073256633012</v>
      </c>
      <c r="S524" s="33">
        <v>5.1627777777777784</v>
      </c>
      <c r="T524" s="33">
        <v>5.1641111111111107</v>
      </c>
      <c r="U524" s="33">
        <v>0</v>
      </c>
      <c r="V524" s="33">
        <v>0.10911246771542615</v>
      </c>
      <c r="W524" s="33">
        <v>10.25</v>
      </c>
      <c r="X524" s="33">
        <v>6.865666666666665</v>
      </c>
      <c r="Y524" s="33">
        <v>0</v>
      </c>
      <c r="Z524" s="33">
        <v>0.18084174688894106</v>
      </c>
      <c r="AA524" s="33">
        <v>0</v>
      </c>
      <c r="AB524" s="33">
        <v>0</v>
      </c>
      <c r="AC524" s="33">
        <v>0</v>
      </c>
      <c r="AD524" s="33">
        <v>0</v>
      </c>
      <c r="AE524" s="33">
        <v>0</v>
      </c>
      <c r="AF524" s="33">
        <v>0</v>
      </c>
      <c r="AG524" s="33">
        <v>7.822222222222222</v>
      </c>
      <c r="AH524" t="s">
        <v>116</v>
      </c>
      <c r="AI524" s="34">
        <v>5</v>
      </c>
    </row>
    <row r="525" spans="1:35" x14ac:dyDescent="0.25">
      <c r="A525" t="s">
        <v>2364</v>
      </c>
      <c r="B525" t="s">
        <v>1629</v>
      </c>
      <c r="C525" t="s">
        <v>2201</v>
      </c>
      <c r="D525" t="s">
        <v>2300</v>
      </c>
      <c r="E525" s="33">
        <v>38.233333333333334</v>
      </c>
      <c r="F525" s="33">
        <v>5.5111111111111111</v>
      </c>
      <c r="G525" s="33">
        <v>0.57777777777777772</v>
      </c>
      <c r="H525" s="33">
        <v>0</v>
      </c>
      <c r="I525" s="33">
        <v>1.1555555555555554</v>
      </c>
      <c r="J525" s="33">
        <v>0</v>
      </c>
      <c r="K525" s="33">
        <v>0</v>
      </c>
      <c r="L525" s="33">
        <v>1.5833333333333333</v>
      </c>
      <c r="M525" s="33">
        <v>0</v>
      </c>
      <c r="N525" s="33">
        <v>0</v>
      </c>
      <c r="O525" s="33">
        <v>0</v>
      </c>
      <c r="P525" s="33">
        <v>4.902222222222222</v>
      </c>
      <c r="Q525" s="33">
        <v>5.7666666666666693</v>
      </c>
      <c r="R525" s="33">
        <v>0.27904678872420813</v>
      </c>
      <c r="S525" s="33">
        <v>0.95122222222222219</v>
      </c>
      <c r="T525" s="33">
        <v>4.2</v>
      </c>
      <c r="U525" s="33">
        <v>0</v>
      </c>
      <c r="V525" s="33">
        <v>0.13473118279569893</v>
      </c>
      <c r="W525" s="33">
        <v>0.91377777777777769</v>
      </c>
      <c r="X525" s="33">
        <v>4.7156666666666673</v>
      </c>
      <c r="Y525" s="33">
        <v>0</v>
      </c>
      <c r="Z525" s="33">
        <v>0.14723917465852951</v>
      </c>
      <c r="AA525" s="33">
        <v>0</v>
      </c>
      <c r="AB525" s="33">
        <v>0</v>
      </c>
      <c r="AC525" s="33">
        <v>0</v>
      </c>
      <c r="AD525" s="33">
        <v>0</v>
      </c>
      <c r="AE525" s="33">
        <v>0</v>
      </c>
      <c r="AF525" s="33">
        <v>0</v>
      </c>
      <c r="AG525" s="33">
        <v>0</v>
      </c>
      <c r="AH525" t="s">
        <v>686</v>
      </c>
      <c r="AI525" s="34">
        <v>5</v>
      </c>
    </row>
    <row r="526" spans="1:35" x14ac:dyDescent="0.25">
      <c r="A526" t="s">
        <v>2364</v>
      </c>
      <c r="B526" t="s">
        <v>1825</v>
      </c>
      <c r="C526" t="s">
        <v>2137</v>
      </c>
      <c r="D526" t="s">
        <v>2323</v>
      </c>
      <c r="E526" s="33">
        <v>91.3</v>
      </c>
      <c r="F526" s="33">
        <v>5.0666666666666664</v>
      </c>
      <c r="G526" s="33">
        <v>0</v>
      </c>
      <c r="H526" s="33">
        <v>0</v>
      </c>
      <c r="I526" s="33">
        <v>3.3555555555555556</v>
      </c>
      <c r="J526" s="33">
        <v>0</v>
      </c>
      <c r="K526" s="33">
        <v>0</v>
      </c>
      <c r="L526" s="33">
        <v>0.41388888888888886</v>
      </c>
      <c r="M526" s="33">
        <v>5.6888888888888891</v>
      </c>
      <c r="N526" s="33">
        <v>0</v>
      </c>
      <c r="O526" s="33">
        <v>6.2309845442375569E-2</v>
      </c>
      <c r="P526" s="33">
        <v>5.6888888888888891</v>
      </c>
      <c r="Q526" s="33">
        <v>5.8305555555555557</v>
      </c>
      <c r="R526" s="33">
        <v>0.12617135207496655</v>
      </c>
      <c r="S526" s="33">
        <v>5.822222222222222</v>
      </c>
      <c r="T526" s="33">
        <v>6.041666666666667</v>
      </c>
      <c r="U526" s="33">
        <v>0</v>
      </c>
      <c r="V526" s="33">
        <v>0.12994401849823536</v>
      </c>
      <c r="W526" s="33">
        <v>9.1646666666666672</v>
      </c>
      <c r="X526" s="33">
        <v>8.6666666666666661</v>
      </c>
      <c r="Y526" s="33">
        <v>0</v>
      </c>
      <c r="Z526" s="33">
        <v>0.1953048557867835</v>
      </c>
      <c r="AA526" s="33">
        <v>0</v>
      </c>
      <c r="AB526" s="33">
        <v>0</v>
      </c>
      <c r="AC526" s="33">
        <v>0</v>
      </c>
      <c r="AD526" s="33">
        <v>0</v>
      </c>
      <c r="AE526" s="33">
        <v>0</v>
      </c>
      <c r="AF526" s="33">
        <v>0</v>
      </c>
      <c r="AG526" s="33">
        <v>0</v>
      </c>
      <c r="AH526" t="s">
        <v>884</v>
      </c>
      <c r="AI526" s="34">
        <v>5</v>
      </c>
    </row>
    <row r="527" spans="1:35" x14ac:dyDescent="0.25">
      <c r="A527" t="s">
        <v>2364</v>
      </c>
      <c r="B527" t="s">
        <v>1053</v>
      </c>
      <c r="C527" t="s">
        <v>1968</v>
      </c>
      <c r="D527" t="s">
        <v>2244</v>
      </c>
      <c r="E527" s="33">
        <v>227.43333333333334</v>
      </c>
      <c r="F527" s="33">
        <v>5.8777777777777782</v>
      </c>
      <c r="G527" s="33">
        <v>0</v>
      </c>
      <c r="H527" s="33">
        <v>0.63055555555555554</v>
      </c>
      <c r="I527" s="33">
        <v>10.611111111111111</v>
      </c>
      <c r="J527" s="33">
        <v>0</v>
      </c>
      <c r="K527" s="33">
        <v>0</v>
      </c>
      <c r="L527" s="33">
        <v>5.2055555555555557</v>
      </c>
      <c r="M527" s="33">
        <v>5.1555555555555559</v>
      </c>
      <c r="N527" s="33">
        <v>12.931111111111111</v>
      </c>
      <c r="O527" s="33">
        <v>7.9525135570863256E-2</v>
      </c>
      <c r="P527" s="33">
        <v>5.6888888888888891</v>
      </c>
      <c r="Q527" s="33">
        <v>24.112333333333336</v>
      </c>
      <c r="R527" s="33">
        <v>0.1310327812790073</v>
      </c>
      <c r="S527" s="33">
        <v>4.997888888888891</v>
      </c>
      <c r="T527" s="33">
        <v>0</v>
      </c>
      <c r="U527" s="33">
        <v>0</v>
      </c>
      <c r="V527" s="33">
        <v>2.1975181982510146E-2</v>
      </c>
      <c r="W527" s="33">
        <v>4.4638888888888895</v>
      </c>
      <c r="X527" s="33">
        <v>9.1333333333333382</v>
      </c>
      <c r="Y527" s="33">
        <v>0</v>
      </c>
      <c r="Z527" s="33">
        <v>5.9785529337046291E-2</v>
      </c>
      <c r="AA527" s="33">
        <v>0</v>
      </c>
      <c r="AB527" s="33">
        <v>0</v>
      </c>
      <c r="AC527" s="33">
        <v>0</v>
      </c>
      <c r="AD527" s="33">
        <v>0</v>
      </c>
      <c r="AE527" s="33">
        <v>0.35555555555555557</v>
      </c>
      <c r="AF527" s="33">
        <v>0</v>
      </c>
      <c r="AG527" s="33">
        <v>0</v>
      </c>
      <c r="AH527" t="s">
        <v>98</v>
      </c>
      <c r="AI527" s="34">
        <v>5</v>
      </c>
    </row>
    <row r="528" spans="1:35" x14ac:dyDescent="0.25">
      <c r="A528" t="s">
        <v>2364</v>
      </c>
      <c r="B528" t="s">
        <v>994</v>
      </c>
      <c r="C528" t="s">
        <v>1881</v>
      </c>
      <c r="D528" t="s">
        <v>2251</v>
      </c>
      <c r="E528" s="33">
        <v>23.511111111111113</v>
      </c>
      <c r="F528" s="33">
        <v>3.2</v>
      </c>
      <c r="G528" s="33">
        <v>0.1</v>
      </c>
      <c r="H528" s="33">
        <v>0.13055555555555556</v>
      </c>
      <c r="I528" s="33">
        <v>0.82222222222222219</v>
      </c>
      <c r="J528" s="33">
        <v>0</v>
      </c>
      <c r="K528" s="33">
        <v>0.23333333333333334</v>
      </c>
      <c r="L528" s="33">
        <v>0.25077777777777777</v>
      </c>
      <c r="M528" s="33">
        <v>0</v>
      </c>
      <c r="N528" s="33">
        <v>0</v>
      </c>
      <c r="O528" s="33">
        <v>0</v>
      </c>
      <c r="P528" s="33">
        <v>0</v>
      </c>
      <c r="Q528" s="33">
        <v>7.4722222222222223</v>
      </c>
      <c r="R528" s="33">
        <v>0.31781663516068048</v>
      </c>
      <c r="S528" s="33">
        <v>0.45599999999999991</v>
      </c>
      <c r="T528" s="33">
        <v>2.601</v>
      </c>
      <c r="U528" s="33">
        <v>0</v>
      </c>
      <c r="V528" s="33">
        <v>0.130023629489603</v>
      </c>
      <c r="W528" s="33">
        <v>0.34033333333333338</v>
      </c>
      <c r="X528" s="33">
        <v>1.2413333333333327</v>
      </c>
      <c r="Y528" s="33">
        <v>0</v>
      </c>
      <c r="Z528" s="33">
        <v>6.7273156899810935E-2</v>
      </c>
      <c r="AA528" s="33">
        <v>0</v>
      </c>
      <c r="AB528" s="33">
        <v>0</v>
      </c>
      <c r="AC528" s="33">
        <v>0</v>
      </c>
      <c r="AD528" s="33">
        <v>0</v>
      </c>
      <c r="AE528" s="33">
        <v>0</v>
      </c>
      <c r="AF528" s="33">
        <v>0</v>
      </c>
      <c r="AG528" s="33">
        <v>0</v>
      </c>
      <c r="AH528" t="s">
        <v>38</v>
      </c>
      <c r="AI528" s="34">
        <v>5</v>
      </c>
    </row>
    <row r="529" spans="1:35" x14ac:dyDescent="0.25">
      <c r="A529" t="s">
        <v>2364</v>
      </c>
      <c r="B529" t="s">
        <v>1054</v>
      </c>
      <c r="C529" t="s">
        <v>1881</v>
      </c>
      <c r="D529" t="s">
        <v>2251</v>
      </c>
      <c r="E529" s="33">
        <v>40.200000000000003</v>
      </c>
      <c r="F529" s="33">
        <v>4.4888888888888889</v>
      </c>
      <c r="G529" s="33">
        <v>0.1111111111111111</v>
      </c>
      <c r="H529" s="33">
        <v>0.39166666666666666</v>
      </c>
      <c r="I529" s="33">
        <v>0</v>
      </c>
      <c r="J529" s="33">
        <v>0</v>
      </c>
      <c r="K529" s="33">
        <v>4.4444444444444446E-2</v>
      </c>
      <c r="L529" s="33">
        <v>1.1861111111111111</v>
      </c>
      <c r="M529" s="33">
        <v>0</v>
      </c>
      <c r="N529" s="33">
        <v>4.8583333333333334</v>
      </c>
      <c r="O529" s="33">
        <v>0.12085406301824211</v>
      </c>
      <c r="P529" s="33">
        <v>4.3527777777777779</v>
      </c>
      <c r="Q529" s="33">
        <v>2.8527777777777779</v>
      </c>
      <c r="R529" s="33">
        <v>0.17924267551133222</v>
      </c>
      <c r="S529" s="33">
        <v>3.1583333333333332</v>
      </c>
      <c r="T529" s="33">
        <v>0.91933333333333345</v>
      </c>
      <c r="U529" s="33">
        <v>0</v>
      </c>
      <c r="V529" s="33">
        <v>0.10143449419568822</v>
      </c>
      <c r="W529" s="33">
        <v>3.7749999999999999</v>
      </c>
      <c r="X529" s="33">
        <v>6.0777777777777775</v>
      </c>
      <c r="Y529" s="33">
        <v>0</v>
      </c>
      <c r="Z529" s="33">
        <v>0.24509397457158649</v>
      </c>
      <c r="AA529" s="33">
        <v>0</v>
      </c>
      <c r="AB529" s="33">
        <v>0</v>
      </c>
      <c r="AC529" s="33">
        <v>0</v>
      </c>
      <c r="AD529" s="33">
        <v>0</v>
      </c>
      <c r="AE529" s="33">
        <v>0</v>
      </c>
      <c r="AF529" s="33">
        <v>0</v>
      </c>
      <c r="AG529" s="33">
        <v>8.8888888888888892E-2</v>
      </c>
      <c r="AH529" t="s">
        <v>99</v>
      </c>
      <c r="AI529" s="34">
        <v>5</v>
      </c>
    </row>
    <row r="530" spans="1:35" x14ac:dyDescent="0.25">
      <c r="A530" t="s">
        <v>2364</v>
      </c>
      <c r="B530" t="s">
        <v>1373</v>
      </c>
      <c r="C530" t="s">
        <v>2025</v>
      </c>
      <c r="D530" t="s">
        <v>2269</v>
      </c>
      <c r="E530" s="33">
        <v>61.322222222222223</v>
      </c>
      <c r="F530" s="33">
        <v>5.6</v>
      </c>
      <c r="G530" s="33">
        <v>0.27777777777777779</v>
      </c>
      <c r="H530" s="33">
        <v>0.23333333333333334</v>
      </c>
      <c r="I530" s="33">
        <v>5.1555555555555559</v>
      </c>
      <c r="J530" s="33">
        <v>0</v>
      </c>
      <c r="K530" s="33">
        <v>5.6888888888888891</v>
      </c>
      <c r="L530" s="33">
        <v>2.3834444444444438</v>
      </c>
      <c r="M530" s="33">
        <v>10.376666666666667</v>
      </c>
      <c r="N530" s="33">
        <v>0</v>
      </c>
      <c r="O530" s="33">
        <v>0.1692154375792716</v>
      </c>
      <c r="P530" s="33">
        <v>11.981111111111113</v>
      </c>
      <c r="Q530" s="33">
        <v>0</v>
      </c>
      <c r="R530" s="33">
        <v>0.1953795977532162</v>
      </c>
      <c r="S530" s="33">
        <v>2.6612222222222224</v>
      </c>
      <c r="T530" s="33">
        <v>5.80588888888889</v>
      </c>
      <c r="U530" s="33">
        <v>0</v>
      </c>
      <c r="V530" s="33">
        <v>0.13807573835839829</v>
      </c>
      <c r="W530" s="33">
        <v>3.4183333333333357</v>
      </c>
      <c r="X530" s="33">
        <v>3.5357777777777772</v>
      </c>
      <c r="Y530" s="33">
        <v>0</v>
      </c>
      <c r="Z530" s="33">
        <v>0.11340279036057259</v>
      </c>
      <c r="AA530" s="33">
        <v>0</v>
      </c>
      <c r="AB530" s="33">
        <v>0</v>
      </c>
      <c r="AC530" s="33">
        <v>0</v>
      </c>
      <c r="AD530" s="33">
        <v>0</v>
      </c>
      <c r="AE530" s="33">
        <v>0</v>
      </c>
      <c r="AF530" s="33">
        <v>0</v>
      </c>
      <c r="AG530" s="33">
        <v>0</v>
      </c>
      <c r="AH530" t="s">
        <v>425</v>
      </c>
      <c r="AI530" s="34">
        <v>5</v>
      </c>
    </row>
    <row r="531" spans="1:35" x14ac:dyDescent="0.25">
      <c r="A531" t="s">
        <v>2364</v>
      </c>
      <c r="B531" t="s">
        <v>946</v>
      </c>
      <c r="C531" t="s">
        <v>2165</v>
      </c>
      <c r="D531" t="s">
        <v>2271</v>
      </c>
      <c r="E531" s="33">
        <v>30.266666666666666</v>
      </c>
      <c r="F531" s="33">
        <v>5.6888888888888891</v>
      </c>
      <c r="G531" s="33">
        <v>0</v>
      </c>
      <c r="H531" s="33">
        <v>0</v>
      </c>
      <c r="I531" s="33">
        <v>0</v>
      </c>
      <c r="J531" s="33">
        <v>0</v>
      </c>
      <c r="K531" s="33">
        <v>0</v>
      </c>
      <c r="L531" s="33">
        <v>2.3944444444444444</v>
      </c>
      <c r="M531" s="33">
        <v>0</v>
      </c>
      <c r="N531" s="33">
        <v>3.6777777777777776</v>
      </c>
      <c r="O531" s="33">
        <v>0.12151248164464024</v>
      </c>
      <c r="P531" s="33">
        <v>2.1222222222222222</v>
      </c>
      <c r="Q531" s="33">
        <v>4.9266666666666659</v>
      </c>
      <c r="R531" s="33">
        <v>0.23289280469897206</v>
      </c>
      <c r="S531" s="33">
        <v>0.90533333333333332</v>
      </c>
      <c r="T531" s="33">
        <v>5.4047777777777783</v>
      </c>
      <c r="U531" s="33">
        <v>0</v>
      </c>
      <c r="V531" s="33">
        <v>0.20848384728340677</v>
      </c>
      <c r="W531" s="33">
        <v>1.7596666666666667</v>
      </c>
      <c r="X531" s="33">
        <v>0.7917777777777778</v>
      </c>
      <c r="Y531" s="33">
        <v>0</v>
      </c>
      <c r="Z531" s="33">
        <v>8.4298825256975032E-2</v>
      </c>
      <c r="AA531" s="33">
        <v>0</v>
      </c>
      <c r="AB531" s="33">
        <v>0</v>
      </c>
      <c r="AC531" s="33">
        <v>0</v>
      </c>
      <c r="AD531" s="33">
        <v>0</v>
      </c>
      <c r="AE531" s="33">
        <v>0</v>
      </c>
      <c r="AF531" s="33">
        <v>0</v>
      </c>
      <c r="AG531" s="33">
        <v>0</v>
      </c>
      <c r="AH531" t="s">
        <v>703</v>
      </c>
      <c r="AI531" s="34">
        <v>5</v>
      </c>
    </row>
    <row r="532" spans="1:35" x14ac:dyDescent="0.25">
      <c r="A532" t="s">
        <v>2364</v>
      </c>
      <c r="B532" t="s">
        <v>1772</v>
      </c>
      <c r="C532" t="s">
        <v>2226</v>
      </c>
      <c r="D532" t="s">
        <v>2300</v>
      </c>
      <c r="E532" s="33">
        <v>81.055555555555557</v>
      </c>
      <c r="F532" s="33">
        <v>5.6888888888888891</v>
      </c>
      <c r="G532" s="33">
        <v>0.8</v>
      </c>
      <c r="H532" s="33">
        <v>0.31666666666666665</v>
      </c>
      <c r="I532" s="33">
        <v>0</v>
      </c>
      <c r="J532" s="33">
        <v>0</v>
      </c>
      <c r="K532" s="33">
        <v>0</v>
      </c>
      <c r="L532" s="33">
        <v>3.1101111111111113</v>
      </c>
      <c r="M532" s="33">
        <v>0</v>
      </c>
      <c r="N532" s="33">
        <v>0</v>
      </c>
      <c r="O532" s="33">
        <v>0</v>
      </c>
      <c r="P532" s="33">
        <v>0</v>
      </c>
      <c r="Q532" s="33">
        <v>0</v>
      </c>
      <c r="R532" s="33">
        <v>0</v>
      </c>
      <c r="S532" s="33">
        <v>3.3113333333333324</v>
      </c>
      <c r="T532" s="33">
        <v>11.20911111111111</v>
      </c>
      <c r="U532" s="33">
        <v>0</v>
      </c>
      <c r="V532" s="33">
        <v>0.17914187799862916</v>
      </c>
      <c r="W532" s="33">
        <v>2.6213333333333333</v>
      </c>
      <c r="X532" s="33">
        <v>11.051222222222222</v>
      </c>
      <c r="Y532" s="33">
        <v>0</v>
      </c>
      <c r="Z532" s="33">
        <v>0.16868128855380396</v>
      </c>
      <c r="AA532" s="33">
        <v>0</v>
      </c>
      <c r="AB532" s="33">
        <v>0</v>
      </c>
      <c r="AC532" s="33">
        <v>0</v>
      </c>
      <c r="AD532" s="33">
        <v>0</v>
      </c>
      <c r="AE532" s="33">
        <v>0</v>
      </c>
      <c r="AF532" s="33">
        <v>0</v>
      </c>
      <c r="AG532" s="33">
        <v>0.35555555555555557</v>
      </c>
      <c r="AH532" t="s">
        <v>831</v>
      </c>
      <c r="AI532" s="34">
        <v>5</v>
      </c>
    </row>
    <row r="533" spans="1:35" x14ac:dyDescent="0.25">
      <c r="A533" t="s">
        <v>2364</v>
      </c>
      <c r="B533" t="s">
        <v>1106</v>
      </c>
      <c r="C533" t="s">
        <v>1926</v>
      </c>
      <c r="D533" t="s">
        <v>2241</v>
      </c>
      <c r="E533" s="33">
        <v>83.544444444444451</v>
      </c>
      <c r="F533" s="33">
        <v>5.6888888888888891</v>
      </c>
      <c r="G533" s="33">
        <v>0.33333333333333331</v>
      </c>
      <c r="H533" s="33">
        <v>0.34444444444444444</v>
      </c>
      <c r="I533" s="33">
        <v>5.4888888888888889</v>
      </c>
      <c r="J533" s="33">
        <v>0</v>
      </c>
      <c r="K533" s="33">
        <v>0</v>
      </c>
      <c r="L533" s="33">
        <v>5.171444444444445</v>
      </c>
      <c r="M533" s="33">
        <v>5.9343333333333339</v>
      </c>
      <c r="N533" s="33">
        <v>7.504222222222225</v>
      </c>
      <c r="O533" s="33">
        <v>0.16085516691049345</v>
      </c>
      <c r="P533" s="33">
        <v>5.0773333333333346</v>
      </c>
      <c r="Q533" s="33">
        <v>10.202777777777774</v>
      </c>
      <c r="R533" s="33">
        <v>0.18289799175422258</v>
      </c>
      <c r="S533" s="33">
        <v>13.382333333333326</v>
      </c>
      <c r="T533" s="33">
        <v>3.8959999999999986</v>
      </c>
      <c r="U533" s="33">
        <v>0</v>
      </c>
      <c r="V533" s="33">
        <v>0.20681606596621879</v>
      </c>
      <c r="W533" s="33">
        <v>6.0343333333333327</v>
      </c>
      <c r="X533" s="33">
        <v>8.4799999999999969</v>
      </c>
      <c r="Y533" s="33">
        <v>0</v>
      </c>
      <c r="Z533" s="33">
        <v>0.17373187923926048</v>
      </c>
      <c r="AA533" s="33">
        <v>0</v>
      </c>
      <c r="AB533" s="33">
        <v>0</v>
      </c>
      <c r="AC533" s="33">
        <v>0</v>
      </c>
      <c r="AD533" s="33">
        <v>0</v>
      </c>
      <c r="AE533" s="33">
        <v>0</v>
      </c>
      <c r="AF533" s="33">
        <v>0</v>
      </c>
      <c r="AG533" s="33">
        <v>0</v>
      </c>
      <c r="AH533" t="s">
        <v>153</v>
      </c>
      <c r="AI533" s="34">
        <v>5</v>
      </c>
    </row>
    <row r="534" spans="1:35" x14ac:dyDescent="0.25">
      <c r="A534" t="s">
        <v>2364</v>
      </c>
      <c r="B534" t="s">
        <v>1258</v>
      </c>
      <c r="C534" t="s">
        <v>2016</v>
      </c>
      <c r="D534" t="s">
        <v>2278</v>
      </c>
      <c r="E534" s="33">
        <v>48.577777777777776</v>
      </c>
      <c r="F534" s="33">
        <v>5.8666666666666663</v>
      </c>
      <c r="G534" s="33">
        <v>0.28888888888888886</v>
      </c>
      <c r="H534" s="33">
        <v>0</v>
      </c>
      <c r="I534" s="33">
        <v>0.92222222222222228</v>
      </c>
      <c r="J534" s="33">
        <v>0</v>
      </c>
      <c r="K534" s="33">
        <v>0</v>
      </c>
      <c r="L534" s="33">
        <v>1.8906666666666667</v>
      </c>
      <c r="M534" s="33">
        <v>3.8861111111111111</v>
      </c>
      <c r="N534" s="33">
        <v>0</v>
      </c>
      <c r="O534" s="33">
        <v>7.9997712717291863E-2</v>
      </c>
      <c r="P534" s="33">
        <v>0</v>
      </c>
      <c r="Q534" s="33">
        <v>4.4916666666666663</v>
      </c>
      <c r="R534" s="33">
        <v>9.2463403476669717E-2</v>
      </c>
      <c r="S534" s="33">
        <v>0.73255555555555552</v>
      </c>
      <c r="T534" s="33">
        <v>4.9127777777777748</v>
      </c>
      <c r="U534" s="33">
        <v>0</v>
      </c>
      <c r="V534" s="33">
        <v>0.11621225983531559</v>
      </c>
      <c r="W534" s="33">
        <v>4.6990000000000007</v>
      </c>
      <c r="X534" s="33">
        <v>0.4263333333333334</v>
      </c>
      <c r="Y534" s="33">
        <v>0</v>
      </c>
      <c r="Z534" s="33">
        <v>0.10550777676120769</v>
      </c>
      <c r="AA534" s="33">
        <v>0</v>
      </c>
      <c r="AB534" s="33">
        <v>0</v>
      </c>
      <c r="AC534" s="33">
        <v>0</v>
      </c>
      <c r="AD534" s="33">
        <v>0</v>
      </c>
      <c r="AE534" s="33">
        <v>0</v>
      </c>
      <c r="AF534" s="33">
        <v>0</v>
      </c>
      <c r="AG534" s="33">
        <v>0</v>
      </c>
      <c r="AH534" t="s">
        <v>307</v>
      </c>
      <c r="AI534" s="34">
        <v>5</v>
      </c>
    </row>
    <row r="535" spans="1:35" x14ac:dyDescent="0.25">
      <c r="A535" t="s">
        <v>2364</v>
      </c>
      <c r="B535" t="s">
        <v>1268</v>
      </c>
      <c r="C535" t="s">
        <v>1936</v>
      </c>
      <c r="D535" t="s">
        <v>2278</v>
      </c>
      <c r="E535" s="33">
        <v>157.36666666666667</v>
      </c>
      <c r="F535" s="33">
        <v>12.533333333333333</v>
      </c>
      <c r="G535" s="33">
        <v>0.64444444444444449</v>
      </c>
      <c r="H535" s="33">
        <v>0.62777777777777777</v>
      </c>
      <c r="I535" s="33">
        <v>0.84444444444444444</v>
      </c>
      <c r="J535" s="33">
        <v>0</v>
      </c>
      <c r="K535" s="33">
        <v>0</v>
      </c>
      <c r="L535" s="33">
        <v>8.3616666666666699</v>
      </c>
      <c r="M535" s="33">
        <v>11.16888888888889</v>
      </c>
      <c r="N535" s="33">
        <v>4.9844444444444447</v>
      </c>
      <c r="O535" s="33">
        <v>0.10264774412200806</v>
      </c>
      <c r="P535" s="33">
        <v>6.4322222222222232</v>
      </c>
      <c r="Q535" s="33">
        <v>17.245555555555548</v>
      </c>
      <c r="R535" s="33">
        <v>0.15046247263997736</v>
      </c>
      <c r="S535" s="33">
        <v>4.6772222222222206</v>
      </c>
      <c r="T535" s="33">
        <v>13.956222222222225</v>
      </c>
      <c r="U535" s="33">
        <v>0</v>
      </c>
      <c r="V535" s="33">
        <v>0.11840782320129917</v>
      </c>
      <c r="W535" s="33">
        <v>3.9850000000000003</v>
      </c>
      <c r="X535" s="33">
        <v>5.2441111111111116</v>
      </c>
      <c r="Y535" s="33">
        <v>4.1444444444444448</v>
      </c>
      <c r="Z535" s="33">
        <v>8.4983407470168762E-2</v>
      </c>
      <c r="AA535" s="33">
        <v>0</v>
      </c>
      <c r="AB535" s="33">
        <v>0</v>
      </c>
      <c r="AC535" s="33">
        <v>0</v>
      </c>
      <c r="AD535" s="33">
        <v>0</v>
      </c>
      <c r="AE535" s="33">
        <v>0</v>
      </c>
      <c r="AF535" s="33">
        <v>0</v>
      </c>
      <c r="AG535" s="33">
        <v>0</v>
      </c>
      <c r="AH535" t="s">
        <v>318</v>
      </c>
      <c r="AI535" s="34">
        <v>5</v>
      </c>
    </row>
    <row r="536" spans="1:35" x14ac:dyDescent="0.25">
      <c r="A536" t="s">
        <v>2364</v>
      </c>
      <c r="B536" t="s">
        <v>999</v>
      </c>
      <c r="C536" t="s">
        <v>1926</v>
      </c>
      <c r="D536" t="s">
        <v>2241</v>
      </c>
      <c r="E536" s="33">
        <v>113.58888888888889</v>
      </c>
      <c r="F536" s="33">
        <v>5.6888888888888891</v>
      </c>
      <c r="G536" s="33">
        <v>0</v>
      </c>
      <c r="H536" s="33">
        <v>0.6</v>
      </c>
      <c r="I536" s="33">
        <v>4.2111111111111112</v>
      </c>
      <c r="J536" s="33">
        <v>0</v>
      </c>
      <c r="K536" s="33">
        <v>0</v>
      </c>
      <c r="L536" s="33">
        <v>3.827888888888888</v>
      </c>
      <c r="M536" s="33">
        <v>5.5555555555555554</v>
      </c>
      <c r="N536" s="33">
        <v>0</v>
      </c>
      <c r="O536" s="33">
        <v>4.890932211679546E-2</v>
      </c>
      <c r="P536" s="33">
        <v>5.8721111111111099</v>
      </c>
      <c r="Q536" s="33">
        <v>11.346222222222218</v>
      </c>
      <c r="R536" s="33">
        <v>0.15158466203658411</v>
      </c>
      <c r="S536" s="33">
        <v>0</v>
      </c>
      <c r="T536" s="33">
        <v>1.2743333333333335</v>
      </c>
      <c r="U536" s="33">
        <v>0</v>
      </c>
      <c r="V536" s="33">
        <v>1.1218820307150545E-2</v>
      </c>
      <c r="W536" s="33">
        <v>3.3281111111111112</v>
      </c>
      <c r="X536" s="33">
        <v>1.9545555555555558</v>
      </c>
      <c r="Y536" s="33">
        <v>0</v>
      </c>
      <c r="Z536" s="33">
        <v>4.6506896214418475E-2</v>
      </c>
      <c r="AA536" s="33">
        <v>0</v>
      </c>
      <c r="AB536" s="33">
        <v>0</v>
      </c>
      <c r="AC536" s="33">
        <v>0</v>
      </c>
      <c r="AD536" s="33">
        <v>0</v>
      </c>
      <c r="AE536" s="33">
        <v>13.144444444444444</v>
      </c>
      <c r="AF536" s="33">
        <v>0</v>
      </c>
      <c r="AG536" s="33">
        <v>0</v>
      </c>
      <c r="AH536" t="s">
        <v>43</v>
      </c>
      <c r="AI536" s="34">
        <v>5</v>
      </c>
    </row>
    <row r="537" spans="1:35" x14ac:dyDescent="0.25">
      <c r="A537" t="s">
        <v>2364</v>
      </c>
      <c r="B537" t="s">
        <v>1434</v>
      </c>
      <c r="C537" t="s">
        <v>2165</v>
      </c>
      <c r="D537" t="s">
        <v>2271</v>
      </c>
      <c r="E537" s="33">
        <v>67.711111111111109</v>
      </c>
      <c r="F537" s="33">
        <v>5.6888888888888891</v>
      </c>
      <c r="G537" s="33">
        <v>1.5888888888888888</v>
      </c>
      <c r="H537" s="33">
        <v>0.4</v>
      </c>
      <c r="I537" s="33">
        <v>4.2666666666666666</v>
      </c>
      <c r="J537" s="33">
        <v>0</v>
      </c>
      <c r="K537" s="33">
        <v>0.26666666666666666</v>
      </c>
      <c r="L537" s="33">
        <v>6.9575555555555537</v>
      </c>
      <c r="M537" s="33">
        <v>8.9134444444444423</v>
      </c>
      <c r="N537" s="33">
        <v>12.17588888888889</v>
      </c>
      <c r="O537" s="33">
        <v>0.3114604529044962</v>
      </c>
      <c r="P537" s="33">
        <v>5.6</v>
      </c>
      <c r="Q537" s="33">
        <v>31.966333333333331</v>
      </c>
      <c r="R537" s="33">
        <v>0.55480308500164099</v>
      </c>
      <c r="S537" s="33">
        <v>7.663111111111113</v>
      </c>
      <c r="T537" s="33">
        <v>7.9781111111111107</v>
      </c>
      <c r="U537" s="33">
        <v>0</v>
      </c>
      <c r="V537" s="33">
        <v>0.23099934361667215</v>
      </c>
      <c r="W537" s="33">
        <v>10.40688888888889</v>
      </c>
      <c r="X537" s="33">
        <v>9.8211111111111098</v>
      </c>
      <c r="Y537" s="33">
        <v>1.6222222222222222</v>
      </c>
      <c r="Z537" s="33">
        <v>0.3226977354775189</v>
      </c>
      <c r="AA537" s="33">
        <v>0</v>
      </c>
      <c r="AB537" s="33">
        <v>0</v>
      </c>
      <c r="AC537" s="33">
        <v>0</v>
      </c>
      <c r="AD537" s="33">
        <v>0</v>
      </c>
      <c r="AE537" s="33">
        <v>0</v>
      </c>
      <c r="AF537" s="33">
        <v>0</v>
      </c>
      <c r="AG537" s="33">
        <v>0</v>
      </c>
      <c r="AH537" t="s">
        <v>487</v>
      </c>
      <c r="AI537" s="34">
        <v>5</v>
      </c>
    </row>
    <row r="538" spans="1:35" x14ac:dyDescent="0.25">
      <c r="A538" t="s">
        <v>2364</v>
      </c>
      <c r="B538" t="s">
        <v>1838</v>
      </c>
      <c r="C538" t="s">
        <v>2030</v>
      </c>
      <c r="D538" t="s">
        <v>2241</v>
      </c>
      <c r="E538" s="33">
        <v>89.655555555555551</v>
      </c>
      <c r="F538" s="33">
        <v>5.6888888888888891</v>
      </c>
      <c r="G538" s="33">
        <v>0</v>
      </c>
      <c r="H538" s="33">
        <v>0.37777777777777777</v>
      </c>
      <c r="I538" s="33">
        <v>5.6</v>
      </c>
      <c r="J538" s="33">
        <v>0</v>
      </c>
      <c r="K538" s="33">
        <v>0</v>
      </c>
      <c r="L538" s="33">
        <v>5.1432222222222217</v>
      </c>
      <c r="M538" s="33">
        <v>0</v>
      </c>
      <c r="N538" s="33">
        <v>9.7146666666666697</v>
      </c>
      <c r="O538" s="33">
        <v>0.1083554343784856</v>
      </c>
      <c r="P538" s="33">
        <v>5.0934444444444438</v>
      </c>
      <c r="Q538" s="33">
        <v>5.2106666666666674</v>
      </c>
      <c r="R538" s="33">
        <v>0.11492997893171399</v>
      </c>
      <c r="S538" s="33">
        <v>5.0729999999999986</v>
      </c>
      <c r="T538" s="33">
        <v>0</v>
      </c>
      <c r="U538" s="33">
        <v>0</v>
      </c>
      <c r="V538" s="33">
        <v>5.65832197298302E-2</v>
      </c>
      <c r="W538" s="33">
        <v>2.2308888888888894</v>
      </c>
      <c r="X538" s="33">
        <v>15.38933333333334</v>
      </c>
      <c r="Y538" s="33">
        <v>0</v>
      </c>
      <c r="Z538" s="33">
        <v>0.19653240798116256</v>
      </c>
      <c r="AA538" s="33">
        <v>0</v>
      </c>
      <c r="AB538" s="33">
        <v>0</v>
      </c>
      <c r="AC538" s="33">
        <v>0</v>
      </c>
      <c r="AD538" s="33">
        <v>0</v>
      </c>
      <c r="AE538" s="33">
        <v>0</v>
      </c>
      <c r="AF538" s="33">
        <v>0</v>
      </c>
      <c r="AG538" s="33">
        <v>0</v>
      </c>
      <c r="AH538" t="s">
        <v>897</v>
      </c>
      <c r="AI538" s="34">
        <v>5</v>
      </c>
    </row>
    <row r="539" spans="1:35" x14ac:dyDescent="0.25">
      <c r="A539" t="s">
        <v>2364</v>
      </c>
      <c r="B539" t="s">
        <v>1273</v>
      </c>
      <c r="C539" t="s">
        <v>2051</v>
      </c>
      <c r="D539" t="s">
        <v>2278</v>
      </c>
      <c r="E539" s="33">
        <v>60.577777777777776</v>
      </c>
      <c r="F539" s="33">
        <v>5.6</v>
      </c>
      <c r="G539" s="33">
        <v>1.1111111111111112E-2</v>
      </c>
      <c r="H539" s="33">
        <v>0.21111111111111111</v>
      </c>
      <c r="I539" s="33">
        <v>0</v>
      </c>
      <c r="J539" s="33">
        <v>0</v>
      </c>
      <c r="K539" s="33">
        <v>0</v>
      </c>
      <c r="L539" s="33">
        <v>4.5525555555555561</v>
      </c>
      <c r="M539" s="33">
        <v>3.9472222222222224</v>
      </c>
      <c r="N539" s="33">
        <v>4.1201111111111102</v>
      </c>
      <c r="O539" s="33">
        <v>0.13317314746881875</v>
      </c>
      <c r="P539" s="33">
        <v>6.041666666666667</v>
      </c>
      <c r="Q539" s="33">
        <v>3.5694444444444446</v>
      </c>
      <c r="R539" s="33">
        <v>0.15865737344093911</v>
      </c>
      <c r="S539" s="33">
        <v>4.0946666666666669</v>
      </c>
      <c r="T539" s="33">
        <v>5.7776666666666658</v>
      </c>
      <c r="U539" s="33">
        <v>0</v>
      </c>
      <c r="V539" s="33">
        <v>0.16296955245781367</v>
      </c>
      <c r="W539" s="33">
        <v>1.3072222222222225</v>
      </c>
      <c r="X539" s="33">
        <v>8.7405555555555523</v>
      </c>
      <c r="Y539" s="33">
        <v>0</v>
      </c>
      <c r="Z539" s="33">
        <v>0.16586573734409385</v>
      </c>
      <c r="AA539" s="33">
        <v>0</v>
      </c>
      <c r="AB539" s="33">
        <v>0</v>
      </c>
      <c r="AC539" s="33">
        <v>0</v>
      </c>
      <c r="AD539" s="33">
        <v>0</v>
      </c>
      <c r="AE539" s="33">
        <v>1.1555555555555554</v>
      </c>
      <c r="AF539" s="33">
        <v>0</v>
      </c>
      <c r="AG539" s="33">
        <v>0</v>
      </c>
      <c r="AH539" t="s">
        <v>323</v>
      </c>
      <c r="AI539" s="34">
        <v>5</v>
      </c>
    </row>
    <row r="540" spans="1:35" x14ac:dyDescent="0.25">
      <c r="A540" t="s">
        <v>2364</v>
      </c>
      <c r="B540" t="s">
        <v>955</v>
      </c>
      <c r="C540" t="s">
        <v>2025</v>
      </c>
      <c r="D540" t="s">
        <v>2269</v>
      </c>
      <c r="E540" s="33">
        <v>110.5</v>
      </c>
      <c r="F540" s="33">
        <v>5.2444444444444445</v>
      </c>
      <c r="G540" s="33">
        <v>1.3555555555555556</v>
      </c>
      <c r="H540" s="33">
        <v>1.2833333333333334</v>
      </c>
      <c r="I540" s="33">
        <v>1.1555555555555554</v>
      </c>
      <c r="J540" s="33">
        <v>0</v>
      </c>
      <c r="K540" s="33">
        <v>1.7333333333333334</v>
      </c>
      <c r="L540" s="33">
        <v>6.7568888888888905</v>
      </c>
      <c r="M540" s="33">
        <v>9.6888888888888882</v>
      </c>
      <c r="N540" s="33">
        <v>0</v>
      </c>
      <c r="O540" s="33">
        <v>8.7682252388134735E-2</v>
      </c>
      <c r="P540" s="33">
        <v>0</v>
      </c>
      <c r="Q540" s="33">
        <v>13.202777777777778</v>
      </c>
      <c r="R540" s="33">
        <v>0.119482151835093</v>
      </c>
      <c r="S540" s="33">
        <v>5.9897777777777792</v>
      </c>
      <c r="T540" s="33">
        <v>11.959222222222222</v>
      </c>
      <c r="U540" s="33">
        <v>0</v>
      </c>
      <c r="V540" s="33">
        <v>0.1624343891402715</v>
      </c>
      <c r="W540" s="33">
        <v>5.3208888888888888</v>
      </c>
      <c r="X540" s="33">
        <v>9.0893333333333359</v>
      </c>
      <c r="Y540" s="33">
        <v>0</v>
      </c>
      <c r="Z540" s="33">
        <v>0.13040925087983912</v>
      </c>
      <c r="AA540" s="33">
        <v>0</v>
      </c>
      <c r="AB540" s="33">
        <v>0</v>
      </c>
      <c r="AC540" s="33">
        <v>0</v>
      </c>
      <c r="AD540" s="33">
        <v>0</v>
      </c>
      <c r="AE540" s="33">
        <v>0</v>
      </c>
      <c r="AF540" s="33">
        <v>0</v>
      </c>
      <c r="AG540" s="33">
        <v>0</v>
      </c>
      <c r="AH540" t="s">
        <v>130</v>
      </c>
      <c r="AI540" s="34">
        <v>5</v>
      </c>
    </row>
    <row r="541" spans="1:35" x14ac:dyDescent="0.25">
      <c r="A541" t="s">
        <v>2364</v>
      </c>
      <c r="B541" t="s">
        <v>945</v>
      </c>
      <c r="C541" t="s">
        <v>1902</v>
      </c>
      <c r="D541" t="s">
        <v>2308</v>
      </c>
      <c r="E541" s="33">
        <v>27.855555555555554</v>
      </c>
      <c r="F541" s="33">
        <v>2.8444444444444446</v>
      </c>
      <c r="G541" s="33">
        <v>0.57777777777777772</v>
      </c>
      <c r="H541" s="33">
        <v>0</v>
      </c>
      <c r="I541" s="33">
        <v>0.74444444444444446</v>
      </c>
      <c r="J541" s="33">
        <v>0</v>
      </c>
      <c r="K541" s="33">
        <v>0</v>
      </c>
      <c r="L541" s="33">
        <v>0.68022222222222239</v>
      </c>
      <c r="M541" s="33">
        <v>4.4444444444444446</v>
      </c>
      <c r="N541" s="33">
        <v>0</v>
      </c>
      <c r="O541" s="33">
        <v>0.15955325089748706</v>
      </c>
      <c r="P541" s="33">
        <v>5</v>
      </c>
      <c r="Q541" s="33">
        <v>6.6444444444444448</v>
      </c>
      <c r="R541" s="33">
        <v>0.41802951735141608</v>
      </c>
      <c r="S541" s="33">
        <v>0.46888888888888891</v>
      </c>
      <c r="T541" s="33">
        <v>2.4428888888888891</v>
      </c>
      <c r="U541" s="33">
        <v>0</v>
      </c>
      <c r="V541" s="33">
        <v>0.10453131232548865</v>
      </c>
      <c r="W541" s="33">
        <v>1.229888888888889</v>
      </c>
      <c r="X541" s="33">
        <v>3.0702222222222213</v>
      </c>
      <c r="Y541" s="33">
        <v>0</v>
      </c>
      <c r="Z541" s="33">
        <v>0.15437175907459114</v>
      </c>
      <c r="AA541" s="33">
        <v>0</v>
      </c>
      <c r="AB541" s="33">
        <v>0</v>
      </c>
      <c r="AC541" s="33">
        <v>0</v>
      </c>
      <c r="AD541" s="33">
        <v>0</v>
      </c>
      <c r="AE541" s="33">
        <v>0</v>
      </c>
      <c r="AF541" s="33">
        <v>0</v>
      </c>
      <c r="AG541" s="33">
        <v>0</v>
      </c>
      <c r="AH541" t="s">
        <v>493</v>
      </c>
      <c r="AI541" s="34">
        <v>5</v>
      </c>
    </row>
    <row r="542" spans="1:35" x14ac:dyDescent="0.25">
      <c r="A542" t="s">
        <v>2364</v>
      </c>
      <c r="B542" t="s">
        <v>1102</v>
      </c>
      <c r="C542" t="s">
        <v>2076</v>
      </c>
      <c r="D542" t="s">
        <v>2305</v>
      </c>
      <c r="E542" s="33">
        <v>45.444444444444443</v>
      </c>
      <c r="F542" s="33">
        <v>31.233333333333334</v>
      </c>
      <c r="G542" s="33">
        <v>0.8666666666666667</v>
      </c>
      <c r="H542" s="33">
        <v>0</v>
      </c>
      <c r="I542" s="33">
        <v>0</v>
      </c>
      <c r="J542" s="33">
        <v>0</v>
      </c>
      <c r="K542" s="33">
        <v>0</v>
      </c>
      <c r="L542" s="33">
        <v>0.72899999999999998</v>
      </c>
      <c r="M542" s="33">
        <v>5.1557777777777778</v>
      </c>
      <c r="N542" s="33">
        <v>0</v>
      </c>
      <c r="O542" s="33">
        <v>0.11345232273838632</v>
      </c>
      <c r="P542" s="33">
        <v>4.6722222222222225</v>
      </c>
      <c r="Q542" s="33">
        <v>15.689333333333334</v>
      </c>
      <c r="R542" s="33">
        <v>0.44805378973105131</v>
      </c>
      <c r="S542" s="33">
        <v>2.2116666666666673</v>
      </c>
      <c r="T542" s="33">
        <v>12.184333333333338</v>
      </c>
      <c r="U542" s="33">
        <v>0</v>
      </c>
      <c r="V542" s="33">
        <v>0.31678239608801972</v>
      </c>
      <c r="W542" s="33">
        <v>2.2392222222222222</v>
      </c>
      <c r="X542" s="33">
        <v>10.200333333333335</v>
      </c>
      <c r="Y542" s="33">
        <v>0</v>
      </c>
      <c r="Z542" s="33">
        <v>0.27373105134474335</v>
      </c>
      <c r="AA542" s="33">
        <v>0</v>
      </c>
      <c r="AB542" s="33">
        <v>0</v>
      </c>
      <c r="AC542" s="33">
        <v>0</v>
      </c>
      <c r="AD542" s="33">
        <v>48.699444444444453</v>
      </c>
      <c r="AE542" s="33">
        <v>0</v>
      </c>
      <c r="AF542" s="33">
        <v>0</v>
      </c>
      <c r="AG542" s="33">
        <v>0</v>
      </c>
      <c r="AH542" t="s">
        <v>149</v>
      </c>
      <c r="AI542" s="34">
        <v>5</v>
      </c>
    </row>
    <row r="543" spans="1:35" x14ac:dyDescent="0.25">
      <c r="A543" t="s">
        <v>2364</v>
      </c>
      <c r="B543" t="s">
        <v>1104</v>
      </c>
      <c r="C543" t="s">
        <v>2077</v>
      </c>
      <c r="D543" t="s">
        <v>2268</v>
      </c>
      <c r="E543" s="33">
        <v>50.722222222222221</v>
      </c>
      <c r="F543" s="33">
        <v>23.911111111111111</v>
      </c>
      <c r="G543" s="33">
        <v>0.57777777777777772</v>
      </c>
      <c r="H543" s="33">
        <v>0</v>
      </c>
      <c r="I543" s="33">
        <v>0</v>
      </c>
      <c r="J543" s="33">
        <v>0</v>
      </c>
      <c r="K543" s="33">
        <v>0</v>
      </c>
      <c r="L543" s="33">
        <v>0.78222222222222226</v>
      </c>
      <c r="M543" s="33">
        <v>5.1553333333333331</v>
      </c>
      <c r="N543" s="33">
        <v>0</v>
      </c>
      <c r="O543" s="33">
        <v>0.10163855421686746</v>
      </c>
      <c r="P543" s="33">
        <v>5.1073333333333339</v>
      </c>
      <c r="Q543" s="33">
        <v>15.046777777777775</v>
      </c>
      <c r="R543" s="33">
        <v>0.39734282584884995</v>
      </c>
      <c r="S543" s="33">
        <v>2.1077777777777773</v>
      </c>
      <c r="T543" s="33">
        <v>7.0362222222222206</v>
      </c>
      <c r="U543" s="33">
        <v>0</v>
      </c>
      <c r="V543" s="33">
        <v>0.18027601314348299</v>
      </c>
      <c r="W543" s="33">
        <v>1.3437777777777777</v>
      </c>
      <c r="X543" s="33">
        <v>6.8644444444444437</v>
      </c>
      <c r="Y543" s="33">
        <v>0</v>
      </c>
      <c r="Z543" s="33">
        <v>0.16182694414019716</v>
      </c>
      <c r="AA543" s="33">
        <v>0</v>
      </c>
      <c r="AB543" s="33">
        <v>0</v>
      </c>
      <c r="AC543" s="33">
        <v>0</v>
      </c>
      <c r="AD543" s="33">
        <v>50.520111111111127</v>
      </c>
      <c r="AE543" s="33">
        <v>0</v>
      </c>
      <c r="AF543" s="33">
        <v>0</v>
      </c>
      <c r="AG543" s="33">
        <v>0</v>
      </c>
      <c r="AH543" t="s">
        <v>151</v>
      </c>
      <c r="AI543" s="34">
        <v>5</v>
      </c>
    </row>
    <row r="544" spans="1:35" x14ac:dyDescent="0.25">
      <c r="A544" t="s">
        <v>2364</v>
      </c>
      <c r="B544" t="s">
        <v>1676</v>
      </c>
      <c r="C544" t="s">
        <v>2205</v>
      </c>
      <c r="D544" t="s">
        <v>2268</v>
      </c>
      <c r="E544" s="33">
        <v>33.366666666666667</v>
      </c>
      <c r="F544" s="33">
        <v>18.18888888888889</v>
      </c>
      <c r="G544" s="33">
        <v>1.1555555555555554</v>
      </c>
      <c r="H544" s="33">
        <v>0</v>
      </c>
      <c r="I544" s="33">
        <v>0</v>
      </c>
      <c r="J544" s="33">
        <v>0</v>
      </c>
      <c r="K544" s="33">
        <v>0</v>
      </c>
      <c r="L544" s="33">
        <v>0.68711111111111112</v>
      </c>
      <c r="M544" s="33">
        <v>4.535333333333333</v>
      </c>
      <c r="N544" s="33">
        <v>0</v>
      </c>
      <c r="O544" s="33">
        <v>0.1359240759240759</v>
      </c>
      <c r="P544" s="33">
        <v>3.8828888888888873</v>
      </c>
      <c r="Q544" s="33">
        <v>14.213555555555557</v>
      </c>
      <c r="R544" s="33">
        <v>0.54235098235098234</v>
      </c>
      <c r="S544" s="33">
        <v>2.2731111111111111</v>
      </c>
      <c r="T544" s="33">
        <v>4.2572222222222216</v>
      </c>
      <c r="U544" s="33">
        <v>0</v>
      </c>
      <c r="V544" s="33">
        <v>0.1957142857142857</v>
      </c>
      <c r="W544" s="33">
        <v>3.3912222222222219</v>
      </c>
      <c r="X544" s="33">
        <v>6.3793333333333333</v>
      </c>
      <c r="Y544" s="33">
        <v>0</v>
      </c>
      <c r="Z544" s="33">
        <v>0.29282384282384283</v>
      </c>
      <c r="AA544" s="33">
        <v>0</v>
      </c>
      <c r="AB544" s="33">
        <v>0</v>
      </c>
      <c r="AC544" s="33">
        <v>0</v>
      </c>
      <c r="AD544" s="33">
        <v>40.961666666666666</v>
      </c>
      <c r="AE544" s="33">
        <v>0</v>
      </c>
      <c r="AF544" s="33">
        <v>0</v>
      </c>
      <c r="AG544" s="33">
        <v>0</v>
      </c>
      <c r="AH544" t="s">
        <v>734</v>
      </c>
      <c r="AI544" s="34">
        <v>5</v>
      </c>
    </row>
    <row r="545" spans="1:35" x14ac:dyDescent="0.25">
      <c r="A545" t="s">
        <v>2364</v>
      </c>
      <c r="B545" t="s">
        <v>1815</v>
      </c>
      <c r="C545" t="s">
        <v>1950</v>
      </c>
      <c r="D545" t="s">
        <v>2268</v>
      </c>
      <c r="E545" s="33">
        <v>66</v>
      </c>
      <c r="F545" s="33">
        <v>25.844444444444445</v>
      </c>
      <c r="G545" s="33">
        <v>0.97777777777777775</v>
      </c>
      <c r="H545" s="33">
        <v>0</v>
      </c>
      <c r="I545" s="33">
        <v>0</v>
      </c>
      <c r="J545" s="33">
        <v>0</v>
      </c>
      <c r="K545" s="33">
        <v>0</v>
      </c>
      <c r="L545" s="33">
        <v>2.003222222222222</v>
      </c>
      <c r="M545" s="33">
        <v>5.8355555555555574</v>
      </c>
      <c r="N545" s="33">
        <v>0</v>
      </c>
      <c r="O545" s="33">
        <v>8.841750841750845E-2</v>
      </c>
      <c r="P545" s="33">
        <v>6.0928888888888899</v>
      </c>
      <c r="Q545" s="33">
        <v>19.060000000000002</v>
      </c>
      <c r="R545" s="33">
        <v>0.38110437710437717</v>
      </c>
      <c r="S545" s="33">
        <v>4.1342222222222222</v>
      </c>
      <c r="T545" s="33">
        <v>6.2593333333333359</v>
      </c>
      <c r="U545" s="33">
        <v>0</v>
      </c>
      <c r="V545" s="33">
        <v>0.15747811447811452</v>
      </c>
      <c r="W545" s="33">
        <v>5.2102222222222219</v>
      </c>
      <c r="X545" s="33">
        <v>7.9161111111111158</v>
      </c>
      <c r="Y545" s="33">
        <v>0.37777777777777777</v>
      </c>
      <c r="Z545" s="33">
        <v>0.20460774410774418</v>
      </c>
      <c r="AA545" s="33">
        <v>0</v>
      </c>
      <c r="AB545" s="33">
        <v>0</v>
      </c>
      <c r="AC545" s="33">
        <v>0</v>
      </c>
      <c r="AD545" s="33">
        <v>57.580333333333336</v>
      </c>
      <c r="AE545" s="33">
        <v>0</v>
      </c>
      <c r="AF545" s="33">
        <v>0</v>
      </c>
      <c r="AG545" s="33">
        <v>0</v>
      </c>
      <c r="AH545" t="s">
        <v>874</v>
      </c>
      <c r="AI545" s="34">
        <v>5</v>
      </c>
    </row>
    <row r="546" spans="1:35" x14ac:dyDescent="0.25">
      <c r="A546" t="s">
        <v>2364</v>
      </c>
      <c r="B546" t="s">
        <v>1275</v>
      </c>
      <c r="C546" t="s">
        <v>2021</v>
      </c>
      <c r="D546" t="s">
        <v>2297</v>
      </c>
      <c r="E546" s="33">
        <v>42.62222222222222</v>
      </c>
      <c r="F546" s="33">
        <v>5.9111111111111114</v>
      </c>
      <c r="G546" s="33">
        <v>0.4</v>
      </c>
      <c r="H546" s="33">
        <v>0</v>
      </c>
      <c r="I546" s="33">
        <v>1.1555555555555554</v>
      </c>
      <c r="J546" s="33">
        <v>0</v>
      </c>
      <c r="K546" s="33">
        <v>0</v>
      </c>
      <c r="L546" s="33">
        <v>1.3686666666666667</v>
      </c>
      <c r="M546" s="33">
        <v>5.4222222222222225</v>
      </c>
      <c r="N546" s="33">
        <v>0</v>
      </c>
      <c r="O546" s="33">
        <v>0.12721584984358708</v>
      </c>
      <c r="P546" s="33">
        <v>5.4222222222222225</v>
      </c>
      <c r="Q546" s="33">
        <v>6.1166666666666663</v>
      </c>
      <c r="R546" s="33">
        <v>0.27072471324296143</v>
      </c>
      <c r="S546" s="33">
        <v>1.4610000000000001</v>
      </c>
      <c r="T546" s="33">
        <v>4.0221111111111121</v>
      </c>
      <c r="U546" s="33">
        <v>0</v>
      </c>
      <c r="V546" s="33">
        <v>0.12864442127215853</v>
      </c>
      <c r="W546" s="33">
        <v>1.1766666666666665</v>
      </c>
      <c r="X546" s="33">
        <v>5.8229999999999995</v>
      </c>
      <c r="Y546" s="33">
        <v>0</v>
      </c>
      <c r="Z546" s="33">
        <v>0.16422575599582898</v>
      </c>
      <c r="AA546" s="33">
        <v>0</v>
      </c>
      <c r="AB546" s="33">
        <v>0</v>
      </c>
      <c r="AC546" s="33">
        <v>0</v>
      </c>
      <c r="AD546" s="33">
        <v>0</v>
      </c>
      <c r="AE546" s="33">
        <v>0</v>
      </c>
      <c r="AF546" s="33">
        <v>0</v>
      </c>
      <c r="AG546" s="33">
        <v>0</v>
      </c>
      <c r="AH546" t="s">
        <v>325</v>
      </c>
      <c r="AI546" s="34">
        <v>5</v>
      </c>
    </row>
    <row r="547" spans="1:35" x14ac:dyDescent="0.25">
      <c r="A547" t="s">
        <v>2364</v>
      </c>
      <c r="B547" t="s">
        <v>1355</v>
      </c>
      <c r="C547" t="s">
        <v>2021</v>
      </c>
      <c r="D547" t="s">
        <v>2297</v>
      </c>
      <c r="E547" s="33">
        <v>55.111111111111114</v>
      </c>
      <c r="F547" s="33">
        <v>5.6</v>
      </c>
      <c r="G547" s="33">
        <v>5.5555555555555552E-2</v>
      </c>
      <c r="H547" s="33">
        <v>0.25</v>
      </c>
      <c r="I547" s="33">
        <v>0.73333333333333328</v>
      </c>
      <c r="J547" s="33">
        <v>0</v>
      </c>
      <c r="K547" s="33">
        <v>0</v>
      </c>
      <c r="L547" s="33">
        <v>5.4181111111111102</v>
      </c>
      <c r="M547" s="33">
        <v>0</v>
      </c>
      <c r="N547" s="33">
        <v>6.8444444444444441</v>
      </c>
      <c r="O547" s="33">
        <v>0.12419354838709676</v>
      </c>
      <c r="P547" s="33">
        <v>9.4444444444444442E-2</v>
      </c>
      <c r="Q547" s="33">
        <v>4.652222222222222</v>
      </c>
      <c r="R547" s="33">
        <v>8.6129032258064508E-2</v>
      </c>
      <c r="S547" s="33">
        <v>4.2516666666666669</v>
      </c>
      <c r="T547" s="33">
        <v>7.276888888888891</v>
      </c>
      <c r="U547" s="33">
        <v>0</v>
      </c>
      <c r="V547" s="33">
        <v>0.20918750000000003</v>
      </c>
      <c r="W547" s="33">
        <v>1.1428888888888882</v>
      </c>
      <c r="X547" s="33">
        <v>10.453666666666665</v>
      </c>
      <c r="Y547" s="33">
        <v>0</v>
      </c>
      <c r="Z547" s="33">
        <v>0.21042137096774188</v>
      </c>
      <c r="AA547" s="33">
        <v>0</v>
      </c>
      <c r="AB547" s="33">
        <v>0</v>
      </c>
      <c r="AC547" s="33">
        <v>0</v>
      </c>
      <c r="AD547" s="33">
        <v>0</v>
      </c>
      <c r="AE547" s="33">
        <v>0</v>
      </c>
      <c r="AF547" s="33">
        <v>0</v>
      </c>
      <c r="AG547" s="33">
        <v>0</v>
      </c>
      <c r="AH547" t="s">
        <v>406</v>
      </c>
      <c r="AI547" s="34">
        <v>5</v>
      </c>
    </row>
    <row r="548" spans="1:35" x14ac:dyDescent="0.25">
      <c r="A548" t="s">
        <v>2364</v>
      </c>
      <c r="B548" t="s">
        <v>1414</v>
      </c>
      <c r="C548" t="s">
        <v>1981</v>
      </c>
      <c r="D548" t="s">
        <v>2259</v>
      </c>
      <c r="E548" s="33">
        <v>80.400000000000006</v>
      </c>
      <c r="F548" s="33">
        <v>5.6888888888888891</v>
      </c>
      <c r="G548" s="33">
        <v>0.28888888888888886</v>
      </c>
      <c r="H548" s="33">
        <v>0.44611111111111101</v>
      </c>
      <c r="I548" s="33">
        <v>3.3333333333333335</v>
      </c>
      <c r="J548" s="33">
        <v>0</v>
      </c>
      <c r="K548" s="33">
        <v>0</v>
      </c>
      <c r="L548" s="33">
        <v>2.4100000000000006</v>
      </c>
      <c r="M548" s="33">
        <v>0</v>
      </c>
      <c r="N548" s="33">
        <v>5.0666666666666664</v>
      </c>
      <c r="O548" s="33">
        <v>6.3018242122719725E-2</v>
      </c>
      <c r="P548" s="33">
        <v>4.9777777777777779</v>
      </c>
      <c r="Q548" s="33">
        <v>14.16333333333333</v>
      </c>
      <c r="R548" s="33">
        <v>0.23807352128247644</v>
      </c>
      <c r="S548" s="33">
        <v>3.2734444444444439</v>
      </c>
      <c r="T548" s="33">
        <v>5.4222222222222225</v>
      </c>
      <c r="U548" s="33">
        <v>3.088888888888889</v>
      </c>
      <c r="V548" s="33">
        <v>0.14657407407407405</v>
      </c>
      <c r="W548" s="33">
        <v>1.3354444444444447</v>
      </c>
      <c r="X548" s="33">
        <v>6.325111111111112</v>
      </c>
      <c r="Y548" s="33">
        <v>0</v>
      </c>
      <c r="Z548" s="33">
        <v>9.5280541735765625E-2</v>
      </c>
      <c r="AA548" s="33">
        <v>0</v>
      </c>
      <c r="AB548" s="33">
        <v>0</v>
      </c>
      <c r="AC548" s="33">
        <v>0</v>
      </c>
      <c r="AD548" s="33">
        <v>0</v>
      </c>
      <c r="AE548" s="33">
        <v>0</v>
      </c>
      <c r="AF548" s="33">
        <v>0</v>
      </c>
      <c r="AG548" s="33">
        <v>0</v>
      </c>
      <c r="AH548" t="s">
        <v>466</v>
      </c>
      <c r="AI548" s="34">
        <v>5</v>
      </c>
    </row>
    <row r="549" spans="1:35" x14ac:dyDescent="0.25">
      <c r="A549" t="s">
        <v>2364</v>
      </c>
      <c r="B549" t="s">
        <v>1594</v>
      </c>
      <c r="C549" t="s">
        <v>1964</v>
      </c>
      <c r="D549" t="s">
        <v>2284</v>
      </c>
      <c r="E549" s="33">
        <v>41.68888888888889</v>
      </c>
      <c r="F549" s="33">
        <v>3.2222222222222223</v>
      </c>
      <c r="G549" s="33">
        <v>0.37777777777777777</v>
      </c>
      <c r="H549" s="33">
        <v>0.13333333333333333</v>
      </c>
      <c r="I549" s="33">
        <v>0.57777777777777772</v>
      </c>
      <c r="J549" s="33">
        <v>0</v>
      </c>
      <c r="K549" s="33">
        <v>0</v>
      </c>
      <c r="L549" s="33">
        <v>1.5106666666666662</v>
      </c>
      <c r="M549" s="33">
        <v>6.6930000000000014</v>
      </c>
      <c r="N549" s="33">
        <v>0</v>
      </c>
      <c r="O549" s="33">
        <v>0.16054637526652454</v>
      </c>
      <c r="P549" s="33">
        <v>4.5333333333333332</v>
      </c>
      <c r="Q549" s="33">
        <v>3.6036666666666664</v>
      </c>
      <c r="R549" s="33">
        <v>0.19518390191897655</v>
      </c>
      <c r="S549" s="33">
        <v>2.9583333333333335</v>
      </c>
      <c r="T549" s="33">
        <v>4.1966666666666663</v>
      </c>
      <c r="U549" s="33">
        <v>0</v>
      </c>
      <c r="V549" s="33">
        <v>0.17162846481876332</v>
      </c>
      <c r="W549" s="33">
        <v>1.4999999999999993</v>
      </c>
      <c r="X549" s="33">
        <v>7.5948888888888924</v>
      </c>
      <c r="Y549" s="33">
        <v>0</v>
      </c>
      <c r="Z549" s="33">
        <v>0.21816098081023461</v>
      </c>
      <c r="AA549" s="33">
        <v>0</v>
      </c>
      <c r="AB549" s="33">
        <v>0</v>
      </c>
      <c r="AC549" s="33">
        <v>0</v>
      </c>
      <c r="AD549" s="33">
        <v>0</v>
      </c>
      <c r="AE549" s="33">
        <v>0</v>
      </c>
      <c r="AF549" s="33">
        <v>0</v>
      </c>
      <c r="AG549" s="33">
        <v>0</v>
      </c>
      <c r="AH549" t="s">
        <v>650</v>
      </c>
      <c r="AI549" s="34">
        <v>5</v>
      </c>
    </row>
    <row r="550" spans="1:35" x14ac:dyDescent="0.25">
      <c r="A550" t="s">
        <v>2364</v>
      </c>
      <c r="B550" t="s">
        <v>979</v>
      </c>
      <c r="C550" t="s">
        <v>2029</v>
      </c>
      <c r="D550" t="s">
        <v>2293</v>
      </c>
      <c r="E550" s="33">
        <v>307.43333333333334</v>
      </c>
      <c r="F550" s="33">
        <v>5.6</v>
      </c>
      <c r="G550" s="33">
        <v>2.0666666666666669</v>
      </c>
      <c r="H550" s="33">
        <v>12.438888888888888</v>
      </c>
      <c r="I550" s="33">
        <v>19.044444444444444</v>
      </c>
      <c r="J550" s="33">
        <v>0</v>
      </c>
      <c r="K550" s="33">
        <v>0</v>
      </c>
      <c r="L550" s="33">
        <v>20.077777777777779</v>
      </c>
      <c r="M550" s="33">
        <v>33.93888888888889</v>
      </c>
      <c r="N550" s="33">
        <v>0</v>
      </c>
      <c r="O550" s="33">
        <v>0.11039430409483537</v>
      </c>
      <c r="P550" s="33">
        <v>8.4944444444444436</v>
      </c>
      <c r="Q550" s="33">
        <v>15.46111111111111</v>
      </c>
      <c r="R550" s="33">
        <v>7.7921139181032925E-2</v>
      </c>
      <c r="S550" s="33">
        <v>24.669444444444444</v>
      </c>
      <c r="T550" s="33">
        <v>33.655555555555559</v>
      </c>
      <c r="U550" s="33">
        <v>0</v>
      </c>
      <c r="V550" s="33">
        <v>0.18971592757237343</v>
      </c>
      <c r="W550" s="33">
        <v>21.408333333333335</v>
      </c>
      <c r="X550" s="33">
        <v>46.952777777777776</v>
      </c>
      <c r="Y550" s="33">
        <v>4.2666666666666666</v>
      </c>
      <c r="Z550" s="33">
        <v>0.23623911236401748</v>
      </c>
      <c r="AA550" s="33">
        <v>0</v>
      </c>
      <c r="AB550" s="33">
        <v>0</v>
      </c>
      <c r="AC550" s="33">
        <v>0</v>
      </c>
      <c r="AD550" s="33">
        <v>0</v>
      </c>
      <c r="AE550" s="33">
        <v>0</v>
      </c>
      <c r="AF550" s="33">
        <v>0</v>
      </c>
      <c r="AG550" s="33">
        <v>0</v>
      </c>
      <c r="AH550" t="s">
        <v>23</v>
      </c>
      <c r="AI550" s="34">
        <v>5</v>
      </c>
    </row>
    <row r="551" spans="1:35" x14ac:dyDescent="0.25">
      <c r="A551" t="s">
        <v>2364</v>
      </c>
      <c r="B551" t="s">
        <v>1846</v>
      </c>
      <c r="C551" t="s">
        <v>2131</v>
      </c>
      <c r="D551" t="s">
        <v>2264</v>
      </c>
      <c r="E551" s="33">
        <v>94.25555555555556</v>
      </c>
      <c r="F551" s="33">
        <v>5.8</v>
      </c>
      <c r="G551" s="33">
        <v>0.25555555555555554</v>
      </c>
      <c r="H551" s="33">
        <v>0.36388888888888887</v>
      </c>
      <c r="I551" s="33">
        <v>4.5333333333333332</v>
      </c>
      <c r="J551" s="33">
        <v>0</v>
      </c>
      <c r="K551" s="33">
        <v>0</v>
      </c>
      <c r="L551" s="33">
        <v>5.2873333333333346</v>
      </c>
      <c r="M551" s="33">
        <v>11.022222222222222</v>
      </c>
      <c r="N551" s="33">
        <v>0</v>
      </c>
      <c r="O551" s="33">
        <v>0.11693976187669455</v>
      </c>
      <c r="P551" s="33">
        <v>5.6</v>
      </c>
      <c r="Q551" s="33">
        <v>9.9418888888888919</v>
      </c>
      <c r="R551" s="33">
        <v>0.16489095838736298</v>
      </c>
      <c r="S551" s="33">
        <v>5.1679999999999984</v>
      </c>
      <c r="T551" s="33">
        <v>0</v>
      </c>
      <c r="U551" s="33">
        <v>0</v>
      </c>
      <c r="V551" s="33">
        <v>5.4829659318637251E-2</v>
      </c>
      <c r="W551" s="33">
        <v>3.6285555555555553</v>
      </c>
      <c r="X551" s="33">
        <v>13.539888888888887</v>
      </c>
      <c r="Y551" s="33">
        <v>0</v>
      </c>
      <c r="Z551" s="33">
        <v>0.18214782506188845</v>
      </c>
      <c r="AA551" s="33">
        <v>0</v>
      </c>
      <c r="AB551" s="33">
        <v>0</v>
      </c>
      <c r="AC551" s="33">
        <v>0</v>
      </c>
      <c r="AD551" s="33">
        <v>0</v>
      </c>
      <c r="AE551" s="33">
        <v>0</v>
      </c>
      <c r="AF551" s="33">
        <v>0</v>
      </c>
      <c r="AG551" s="33">
        <v>0.2</v>
      </c>
      <c r="AH551" t="s">
        <v>905</v>
      </c>
      <c r="AI551" s="34">
        <v>5</v>
      </c>
    </row>
    <row r="552" spans="1:35" x14ac:dyDescent="0.25">
      <c r="A552" t="s">
        <v>2364</v>
      </c>
      <c r="B552" t="s">
        <v>1505</v>
      </c>
      <c r="C552" t="s">
        <v>2131</v>
      </c>
      <c r="D552" t="s">
        <v>2264</v>
      </c>
      <c r="E552" s="33">
        <v>74.022222222222226</v>
      </c>
      <c r="F552" s="33">
        <v>5.6</v>
      </c>
      <c r="G552" s="33">
        <v>0</v>
      </c>
      <c r="H552" s="33">
        <v>0</v>
      </c>
      <c r="I552" s="33">
        <v>0</v>
      </c>
      <c r="J552" s="33">
        <v>0</v>
      </c>
      <c r="K552" s="33">
        <v>0</v>
      </c>
      <c r="L552" s="33">
        <v>2.2694444444444444</v>
      </c>
      <c r="M552" s="33">
        <v>4.677777777777778</v>
      </c>
      <c r="N552" s="33">
        <v>0</v>
      </c>
      <c r="O552" s="33">
        <v>6.3194235965175621E-2</v>
      </c>
      <c r="P552" s="33">
        <v>5.4666666666666668</v>
      </c>
      <c r="Q552" s="33">
        <v>2.1045555555555557</v>
      </c>
      <c r="R552" s="33">
        <v>0.1022830981687181</v>
      </c>
      <c r="S552" s="33">
        <v>3.1015555555555556</v>
      </c>
      <c r="T552" s="33">
        <v>5.1662222222222223</v>
      </c>
      <c r="U552" s="33">
        <v>0</v>
      </c>
      <c r="V552" s="33">
        <v>0.11169318522966075</v>
      </c>
      <c r="W552" s="33">
        <v>4.6190000000000024</v>
      </c>
      <c r="X552" s="33">
        <v>8.1466666666666665</v>
      </c>
      <c r="Y552" s="33">
        <v>0</v>
      </c>
      <c r="Z552" s="33">
        <v>0.17245722005403782</v>
      </c>
      <c r="AA552" s="33">
        <v>0</v>
      </c>
      <c r="AB552" s="33">
        <v>0</v>
      </c>
      <c r="AC552" s="33">
        <v>0</v>
      </c>
      <c r="AD552" s="33">
        <v>0</v>
      </c>
      <c r="AE552" s="33">
        <v>3.8111111111111109</v>
      </c>
      <c r="AF552" s="33">
        <v>0</v>
      </c>
      <c r="AG552" s="33">
        <v>0</v>
      </c>
      <c r="AH552" t="s">
        <v>560</v>
      </c>
      <c r="AI552" s="34">
        <v>5</v>
      </c>
    </row>
    <row r="553" spans="1:35" x14ac:dyDescent="0.25">
      <c r="A553" t="s">
        <v>2364</v>
      </c>
      <c r="B553" t="s">
        <v>1234</v>
      </c>
      <c r="C553" t="s">
        <v>2025</v>
      </c>
      <c r="D553" t="s">
        <v>2269</v>
      </c>
      <c r="E553" s="33">
        <v>63.955555555555556</v>
      </c>
      <c r="F553" s="33">
        <v>2.0444444444444443</v>
      </c>
      <c r="G553" s="33">
        <v>0</v>
      </c>
      <c r="H553" s="33">
        <v>0</v>
      </c>
      <c r="I553" s="33">
        <v>0</v>
      </c>
      <c r="J553" s="33">
        <v>0</v>
      </c>
      <c r="K553" s="33">
        <v>0</v>
      </c>
      <c r="L553" s="33">
        <v>2.0138888888888888</v>
      </c>
      <c r="M553" s="33">
        <v>5.8833333333333337</v>
      </c>
      <c r="N553" s="33">
        <v>0</v>
      </c>
      <c r="O553" s="33">
        <v>9.1990965948575407E-2</v>
      </c>
      <c r="P553" s="33">
        <v>1.5694444444444444</v>
      </c>
      <c r="Q553" s="33">
        <v>3.8861111111111111</v>
      </c>
      <c r="R553" s="33">
        <v>8.5302293259207781E-2</v>
      </c>
      <c r="S553" s="33">
        <v>2.2250000000000001</v>
      </c>
      <c r="T553" s="33">
        <v>0</v>
      </c>
      <c r="U553" s="33">
        <v>0.48888888888888887</v>
      </c>
      <c r="V553" s="33">
        <v>4.2433981931897152E-2</v>
      </c>
      <c r="W553" s="33">
        <v>1.6305555555555555</v>
      </c>
      <c r="X553" s="33">
        <v>0</v>
      </c>
      <c r="Y553" s="33">
        <v>1.788888888888889</v>
      </c>
      <c r="Z553" s="33">
        <v>5.3465948575399581E-2</v>
      </c>
      <c r="AA553" s="33">
        <v>0</v>
      </c>
      <c r="AB553" s="33">
        <v>0</v>
      </c>
      <c r="AC553" s="33">
        <v>0</v>
      </c>
      <c r="AD553" s="33">
        <v>0</v>
      </c>
      <c r="AE553" s="33">
        <v>0</v>
      </c>
      <c r="AF553" s="33">
        <v>0</v>
      </c>
      <c r="AG553" s="33">
        <v>0</v>
      </c>
      <c r="AH553" t="s">
        <v>283</v>
      </c>
      <c r="AI553" s="34">
        <v>5</v>
      </c>
    </row>
    <row r="554" spans="1:35" x14ac:dyDescent="0.25">
      <c r="A554" t="s">
        <v>2364</v>
      </c>
      <c r="B554" t="s">
        <v>1028</v>
      </c>
      <c r="C554" t="s">
        <v>1975</v>
      </c>
      <c r="D554" t="s">
        <v>2287</v>
      </c>
      <c r="E554" s="33">
        <v>51.177777777777777</v>
      </c>
      <c r="F554" s="33">
        <v>5.6888888888888891</v>
      </c>
      <c r="G554" s="33">
        <v>0.76666666666666672</v>
      </c>
      <c r="H554" s="33">
        <v>0</v>
      </c>
      <c r="I554" s="33">
        <v>1.1000000000000001</v>
      </c>
      <c r="J554" s="33">
        <v>0</v>
      </c>
      <c r="K554" s="33">
        <v>0</v>
      </c>
      <c r="L554" s="33">
        <v>0.36577777777777781</v>
      </c>
      <c r="M554" s="33">
        <v>0</v>
      </c>
      <c r="N554" s="33">
        <v>5.2444444444444445</v>
      </c>
      <c r="O554" s="33">
        <v>0.10247503256621798</v>
      </c>
      <c r="P554" s="33">
        <v>0</v>
      </c>
      <c r="Q554" s="33">
        <v>10.528333333333334</v>
      </c>
      <c r="R554" s="33">
        <v>0.20572079895788103</v>
      </c>
      <c r="S554" s="33">
        <v>1.4165555555555556</v>
      </c>
      <c r="T554" s="33">
        <v>5.9026666666666667</v>
      </c>
      <c r="U554" s="33">
        <v>0</v>
      </c>
      <c r="V554" s="33">
        <v>0.14301563178462876</v>
      </c>
      <c r="W554" s="33">
        <v>0.84444444444444444</v>
      </c>
      <c r="X554" s="33">
        <v>8.7531111111111066</v>
      </c>
      <c r="Y554" s="33">
        <v>0</v>
      </c>
      <c r="Z554" s="33">
        <v>0.1875336517585757</v>
      </c>
      <c r="AA554" s="33">
        <v>0</v>
      </c>
      <c r="AB554" s="33">
        <v>0</v>
      </c>
      <c r="AC554" s="33">
        <v>0</v>
      </c>
      <c r="AD554" s="33">
        <v>0</v>
      </c>
      <c r="AE554" s="33">
        <v>0</v>
      </c>
      <c r="AF554" s="33">
        <v>0</v>
      </c>
      <c r="AG554" s="33">
        <v>0</v>
      </c>
      <c r="AH554" t="s">
        <v>72</v>
      </c>
      <c r="AI554" s="34">
        <v>5</v>
      </c>
    </row>
    <row r="555" spans="1:35" x14ac:dyDescent="0.25">
      <c r="A555" t="s">
        <v>2364</v>
      </c>
      <c r="B555" t="s">
        <v>1236</v>
      </c>
      <c r="C555" t="s">
        <v>1981</v>
      </c>
      <c r="D555" t="s">
        <v>2259</v>
      </c>
      <c r="E555" s="33">
        <v>50.7</v>
      </c>
      <c r="F555" s="33">
        <v>4</v>
      </c>
      <c r="G555" s="33">
        <v>0.31111111111111112</v>
      </c>
      <c r="H555" s="33">
        <v>0.18333333333333332</v>
      </c>
      <c r="I555" s="33">
        <v>1.7333333333333334</v>
      </c>
      <c r="J555" s="33">
        <v>0</v>
      </c>
      <c r="K555" s="33">
        <v>0</v>
      </c>
      <c r="L555" s="33">
        <v>2.5628888888888897</v>
      </c>
      <c r="M555" s="33">
        <v>5.8654444444444458</v>
      </c>
      <c r="N555" s="33">
        <v>0</v>
      </c>
      <c r="O555" s="33">
        <v>0.1156892395353934</v>
      </c>
      <c r="P555" s="33">
        <v>0</v>
      </c>
      <c r="Q555" s="33">
        <v>4.9222222222222225</v>
      </c>
      <c r="R555" s="33">
        <v>9.7085250931404771E-2</v>
      </c>
      <c r="S555" s="33">
        <v>2.3630000000000004</v>
      </c>
      <c r="T555" s="33">
        <v>5.5971111111111096</v>
      </c>
      <c r="U555" s="33">
        <v>0</v>
      </c>
      <c r="V555" s="33">
        <v>0.15700416392724081</v>
      </c>
      <c r="W555" s="33">
        <v>2.5465555555555546</v>
      </c>
      <c r="X555" s="33">
        <v>7.3064444444444501</v>
      </c>
      <c r="Y555" s="33">
        <v>0</v>
      </c>
      <c r="Z555" s="33">
        <v>0.19433925049309675</v>
      </c>
      <c r="AA555" s="33">
        <v>0</v>
      </c>
      <c r="AB555" s="33">
        <v>0</v>
      </c>
      <c r="AC555" s="33">
        <v>0</v>
      </c>
      <c r="AD555" s="33">
        <v>0</v>
      </c>
      <c r="AE555" s="33">
        <v>0</v>
      </c>
      <c r="AF555" s="33">
        <v>0</v>
      </c>
      <c r="AG555" s="33">
        <v>0</v>
      </c>
      <c r="AH555" t="s">
        <v>285</v>
      </c>
      <c r="AI555" s="34">
        <v>5</v>
      </c>
    </row>
    <row r="556" spans="1:35" x14ac:dyDescent="0.25">
      <c r="A556" t="s">
        <v>2364</v>
      </c>
      <c r="B556" t="s">
        <v>1768</v>
      </c>
      <c r="C556" t="s">
        <v>2065</v>
      </c>
      <c r="D556" t="s">
        <v>2257</v>
      </c>
      <c r="E556" s="33">
        <v>59.644444444444446</v>
      </c>
      <c r="F556" s="33">
        <v>5.6888888888888891</v>
      </c>
      <c r="G556" s="33">
        <v>0.24444444444444444</v>
      </c>
      <c r="H556" s="33">
        <v>0.22777777777777777</v>
      </c>
      <c r="I556" s="33">
        <v>3.911111111111111</v>
      </c>
      <c r="J556" s="33">
        <v>0</v>
      </c>
      <c r="K556" s="33">
        <v>0</v>
      </c>
      <c r="L556" s="33">
        <v>4.0808888888888895</v>
      </c>
      <c r="M556" s="33">
        <v>0</v>
      </c>
      <c r="N556" s="33">
        <v>4.5333333333333332</v>
      </c>
      <c r="O556" s="33">
        <v>7.6005961251862889E-2</v>
      </c>
      <c r="P556" s="33">
        <v>6.0397777777777781</v>
      </c>
      <c r="Q556" s="33">
        <v>1.4075555555555552</v>
      </c>
      <c r="R556" s="33">
        <v>0.12486214605067063</v>
      </c>
      <c r="S556" s="33">
        <v>4.2921111111111117</v>
      </c>
      <c r="T556" s="33">
        <v>0</v>
      </c>
      <c r="U556" s="33">
        <v>0</v>
      </c>
      <c r="V556" s="33">
        <v>7.1961624441132646E-2</v>
      </c>
      <c r="W556" s="33">
        <v>4.4653333333333345</v>
      </c>
      <c r="X556" s="33">
        <v>5.4820000000000002</v>
      </c>
      <c r="Y556" s="33">
        <v>0</v>
      </c>
      <c r="Z556" s="33">
        <v>0.16677719821162446</v>
      </c>
      <c r="AA556" s="33">
        <v>0</v>
      </c>
      <c r="AB556" s="33">
        <v>0</v>
      </c>
      <c r="AC556" s="33">
        <v>0</v>
      </c>
      <c r="AD556" s="33">
        <v>0</v>
      </c>
      <c r="AE556" s="33">
        <v>0</v>
      </c>
      <c r="AF556" s="33">
        <v>0</v>
      </c>
      <c r="AG556" s="33">
        <v>0</v>
      </c>
      <c r="AH556" t="s">
        <v>827</v>
      </c>
      <c r="AI556" s="34">
        <v>5</v>
      </c>
    </row>
    <row r="557" spans="1:35" x14ac:dyDescent="0.25">
      <c r="A557" t="s">
        <v>2364</v>
      </c>
      <c r="B557" t="s">
        <v>1515</v>
      </c>
      <c r="C557" t="s">
        <v>2123</v>
      </c>
      <c r="D557" t="s">
        <v>2290</v>
      </c>
      <c r="E557" s="33">
        <v>27.488888888888887</v>
      </c>
      <c r="F557" s="33">
        <v>8.8000000000000007</v>
      </c>
      <c r="G557" s="33">
        <v>0</v>
      </c>
      <c r="H557" s="33">
        <v>0.22222222222222221</v>
      </c>
      <c r="I557" s="33">
        <v>0.32222222222222224</v>
      </c>
      <c r="J557" s="33">
        <v>0</v>
      </c>
      <c r="K557" s="33">
        <v>0</v>
      </c>
      <c r="L557" s="33">
        <v>0.12966666666666665</v>
      </c>
      <c r="M557" s="33">
        <v>0</v>
      </c>
      <c r="N557" s="33">
        <v>0</v>
      </c>
      <c r="O557" s="33">
        <v>0</v>
      </c>
      <c r="P557" s="33">
        <v>6.2750000000000004</v>
      </c>
      <c r="Q557" s="33">
        <v>6.7777777777777777</v>
      </c>
      <c r="R557" s="33">
        <v>0.47483831851253033</v>
      </c>
      <c r="S557" s="33">
        <v>0.21622222222222223</v>
      </c>
      <c r="T557" s="33">
        <v>1.425</v>
      </c>
      <c r="U557" s="33">
        <v>0</v>
      </c>
      <c r="V557" s="33">
        <v>5.9704931285367836E-2</v>
      </c>
      <c r="W557" s="33">
        <v>0.55466666666666664</v>
      </c>
      <c r="X557" s="33">
        <v>2.2221111111111109</v>
      </c>
      <c r="Y557" s="33">
        <v>0</v>
      </c>
      <c r="Z557" s="33">
        <v>0.10101455133387226</v>
      </c>
      <c r="AA557" s="33">
        <v>0</v>
      </c>
      <c r="AB557" s="33">
        <v>0</v>
      </c>
      <c r="AC557" s="33">
        <v>0</v>
      </c>
      <c r="AD557" s="33">
        <v>0</v>
      </c>
      <c r="AE557" s="33">
        <v>0</v>
      </c>
      <c r="AF557" s="33">
        <v>0</v>
      </c>
      <c r="AG557" s="33">
        <v>0</v>
      </c>
      <c r="AH557" t="s">
        <v>570</v>
      </c>
      <c r="AI557" s="34">
        <v>5</v>
      </c>
    </row>
    <row r="558" spans="1:35" x14ac:dyDescent="0.25">
      <c r="A558" t="s">
        <v>2364</v>
      </c>
      <c r="B558" t="s">
        <v>1592</v>
      </c>
      <c r="C558" t="s">
        <v>1923</v>
      </c>
      <c r="D558" t="s">
        <v>2241</v>
      </c>
      <c r="E558" s="33">
        <v>55.466666666666669</v>
      </c>
      <c r="F558" s="33">
        <v>4.0666666666666664</v>
      </c>
      <c r="G558" s="33">
        <v>0</v>
      </c>
      <c r="H558" s="33">
        <v>0</v>
      </c>
      <c r="I558" s="33">
        <v>2.1222222222222222</v>
      </c>
      <c r="J558" s="33">
        <v>0</v>
      </c>
      <c r="K558" s="33">
        <v>0</v>
      </c>
      <c r="L558" s="33">
        <v>0</v>
      </c>
      <c r="M558" s="33">
        <v>6.0055555555555555</v>
      </c>
      <c r="N558" s="33">
        <v>0.40555555555555556</v>
      </c>
      <c r="O558" s="33">
        <v>0.1155849358974359</v>
      </c>
      <c r="P558" s="33">
        <v>5.333333333333333</v>
      </c>
      <c r="Q558" s="33">
        <v>13.622222222222222</v>
      </c>
      <c r="R558" s="33">
        <v>0.34174679487179488</v>
      </c>
      <c r="S558" s="33">
        <v>8.3308888888888912</v>
      </c>
      <c r="T558" s="33">
        <v>8.0225555555555577</v>
      </c>
      <c r="U558" s="33">
        <v>0</v>
      </c>
      <c r="V558" s="33">
        <v>0.29483373397435902</v>
      </c>
      <c r="W558" s="33">
        <v>4.6715555555555559</v>
      </c>
      <c r="X558" s="33">
        <v>7.3248888888888901</v>
      </c>
      <c r="Y558" s="33">
        <v>0</v>
      </c>
      <c r="Z558" s="33">
        <v>0.2162820512820513</v>
      </c>
      <c r="AA558" s="33">
        <v>0</v>
      </c>
      <c r="AB558" s="33">
        <v>0</v>
      </c>
      <c r="AC558" s="33">
        <v>0</v>
      </c>
      <c r="AD558" s="33">
        <v>0</v>
      </c>
      <c r="AE558" s="33">
        <v>0</v>
      </c>
      <c r="AF558" s="33">
        <v>0</v>
      </c>
      <c r="AG558" s="33">
        <v>0</v>
      </c>
      <c r="AH558" t="s">
        <v>648</v>
      </c>
      <c r="AI558" s="34">
        <v>5</v>
      </c>
    </row>
    <row r="559" spans="1:35" x14ac:dyDescent="0.25">
      <c r="A559" t="s">
        <v>2364</v>
      </c>
      <c r="B559" t="s">
        <v>1625</v>
      </c>
      <c r="C559" t="s">
        <v>2128</v>
      </c>
      <c r="D559" t="s">
        <v>2278</v>
      </c>
      <c r="E559" s="33">
        <v>24.711111111111112</v>
      </c>
      <c r="F559" s="33">
        <v>2.2000000000000002</v>
      </c>
      <c r="G559" s="33">
        <v>4.4444444444444446E-2</v>
      </c>
      <c r="H559" s="33">
        <v>8.3333333333333329E-2</v>
      </c>
      <c r="I559" s="33">
        <v>0.46666666666666667</v>
      </c>
      <c r="J559" s="33">
        <v>0</v>
      </c>
      <c r="K559" s="33">
        <v>0</v>
      </c>
      <c r="L559" s="33">
        <v>0.71122222222222242</v>
      </c>
      <c r="M559" s="33">
        <v>5.3388888888888886</v>
      </c>
      <c r="N559" s="33">
        <v>8.3333333333333329E-2</v>
      </c>
      <c r="O559" s="33">
        <v>0.21942446043165464</v>
      </c>
      <c r="P559" s="33">
        <v>0</v>
      </c>
      <c r="Q559" s="33">
        <v>0</v>
      </c>
      <c r="R559" s="33">
        <v>0</v>
      </c>
      <c r="S559" s="33">
        <v>0.38622222222222219</v>
      </c>
      <c r="T559" s="33">
        <v>5.4929999999999994</v>
      </c>
      <c r="U559" s="33">
        <v>0</v>
      </c>
      <c r="V559" s="33">
        <v>0.23791816546762587</v>
      </c>
      <c r="W559" s="33">
        <v>0.99566666666666648</v>
      </c>
      <c r="X559" s="33">
        <v>1.3664444444444446</v>
      </c>
      <c r="Y559" s="33">
        <v>0</v>
      </c>
      <c r="Z559" s="33">
        <v>9.5589028776978405E-2</v>
      </c>
      <c r="AA559" s="33">
        <v>0</v>
      </c>
      <c r="AB559" s="33">
        <v>0</v>
      </c>
      <c r="AC559" s="33">
        <v>0</v>
      </c>
      <c r="AD559" s="33">
        <v>0</v>
      </c>
      <c r="AE559" s="33">
        <v>0</v>
      </c>
      <c r="AF559" s="33">
        <v>0</v>
      </c>
      <c r="AG559" s="33">
        <v>0</v>
      </c>
      <c r="AH559" t="s">
        <v>682</v>
      </c>
      <c r="AI559" s="34">
        <v>5</v>
      </c>
    </row>
    <row r="560" spans="1:35" x14ac:dyDescent="0.25">
      <c r="A560" t="s">
        <v>2364</v>
      </c>
      <c r="B560" t="s">
        <v>1589</v>
      </c>
      <c r="C560" t="s">
        <v>1926</v>
      </c>
      <c r="D560" t="s">
        <v>2241</v>
      </c>
      <c r="E560" s="33">
        <v>61.255555555555553</v>
      </c>
      <c r="F560" s="33">
        <v>4.8888888888888893</v>
      </c>
      <c r="G560" s="33">
        <v>0.26666666666666666</v>
      </c>
      <c r="H560" s="33">
        <v>0.22222222222222221</v>
      </c>
      <c r="I560" s="33">
        <v>4.4444444444444446E-2</v>
      </c>
      <c r="J560" s="33">
        <v>0</v>
      </c>
      <c r="K560" s="33">
        <v>0</v>
      </c>
      <c r="L560" s="33">
        <v>3.0190000000000006</v>
      </c>
      <c r="M560" s="33">
        <v>4.3555555555555552</v>
      </c>
      <c r="N560" s="33">
        <v>0</v>
      </c>
      <c r="O560" s="33">
        <v>7.1104661708688552E-2</v>
      </c>
      <c r="P560" s="33">
        <v>4.0888888888888886</v>
      </c>
      <c r="Q560" s="33">
        <v>8.601555555555553</v>
      </c>
      <c r="R560" s="33">
        <v>0.20717213858153452</v>
      </c>
      <c r="S560" s="33">
        <v>1.2665555555555554</v>
      </c>
      <c r="T560" s="33">
        <v>10.140666666666664</v>
      </c>
      <c r="U560" s="33">
        <v>0</v>
      </c>
      <c r="V560" s="33">
        <v>0.18622347179394158</v>
      </c>
      <c r="W560" s="33">
        <v>1.6275555555555559</v>
      </c>
      <c r="X560" s="33">
        <v>5.7411111111111106</v>
      </c>
      <c r="Y560" s="33">
        <v>0</v>
      </c>
      <c r="Z560" s="33">
        <v>0.12029385089787774</v>
      </c>
      <c r="AA560" s="33">
        <v>0</v>
      </c>
      <c r="AB560" s="33">
        <v>0</v>
      </c>
      <c r="AC560" s="33">
        <v>0</v>
      </c>
      <c r="AD560" s="33">
        <v>0</v>
      </c>
      <c r="AE560" s="33">
        <v>0</v>
      </c>
      <c r="AF560" s="33">
        <v>0</v>
      </c>
      <c r="AG560" s="33">
        <v>8.8888888888888892E-2</v>
      </c>
      <c r="AH560" t="s">
        <v>645</v>
      </c>
      <c r="AI560" s="34">
        <v>5</v>
      </c>
    </row>
    <row r="561" spans="1:35" x14ac:dyDescent="0.25">
      <c r="A561" t="s">
        <v>2364</v>
      </c>
      <c r="B561" t="s">
        <v>1441</v>
      </c>
      <c r="C561" t="s">
        <v>2167</v>
      </c>
      <c r="D561" t="s">
        <v>2265</v>
      </c>
      <c r="E561" s="33">
        <v>45.222222222222221</v>
      </c>
      <c r="F561" s="33">
        <v>5.6888888888888891</v>
      </c>
      <c r="G561" s="33">
        <v>0</v>
      </c>
      <c r="H561" s="33">
        <v>0</v>
      </c>
      <c r="I561" s="33">
        <v>0</v>
      </c>
      <c r="J561" s="33">
        <v>0</v>
      </c>
      <c r="K561" s="33">
        <v>0</v>
      </c>
      <c r="L561" s="33">
        <v>1.6648888888888886</v>
      </c>
      <c r="M561" s="33">
        <v>0</v>
      </c>
      <c r="N561" s="33">
        <v>4.695111111111113</v>
      </c>
      <c r="O561" s="33">
        <v>0.10382309582309587</v>
      </c>
      <c r="P561" s="33">
        <v>1.433222222222222</v>
      </c>
      <c r="Q561" s="33">
        <v>7.0143333333333331</v>
      </c>
      <c r="R561" s="33">
        <v>0.18680098280098278</v>
      </c>
      <c r="S561" s="33">
        <v>2.4312222222222224</v>
      </c>
      <c r="T561" s="33">
        <v>5.1053333333333324</v>
      </c>
      <c r="U561" s="33">
        <v>0</v>
      </c>
      <c r="V561" s="33">
        <v>0.16665601965601964</v>
      </c>
      <c r="W561" s="33">
        <v>1.5118888888888884</v>
      </c>
      <c r="X561" s="33">
        <v>7.9633333333333329</v>
      </c>
      <c r="Y561" s="33">
        <v>0</v>
      </c>
      <c r="Z561" s="33">
        <v>0.2095257985257985</v>
      </c>
      <c r="AA561" s="33">
        <v>0</v>
      </c>
      <c r="AB561" s="33">
        <v>0</v>
      </c>
      <c r="AC561" s="33">
        <v>0</v>
      </c>
      <c r="AD561" s="33">
        <v>0</v>
      </c>
      <c r="AE561" s="33">
        <v>0</v>
      </c>
      <c r="AF561" s="33">
        <v>0</v>
      </c>
      <c r="AG561" s="33">
        <v>0</v>
      </c>
      <c r="AH561" t="s">
        <v>495</v>
      </c>
      <c r="AI561" s="34">
        <v>5</v>
      </c>
    </row>
    <row r="562" spans="1:35" x14ac:dyDescent="0.25">
      <c r="A562" t="s">
        <v>2364</v>
      </c>
      <c r="B562" t="s">
        <v>1840</v>
      </c>
      <c r="C562" t="s">
        <v>2093</v>
      </c>
      <c r="D562" t="s">
        <v>2255</v>
      </c>
      <c r="E562" s="33">
        <v>37.466666666666669</v>
      </c>
      <c r="F562" s="33">
        <v>0</v>
      </c>
      <c r="G562" s="33">
        <v>0</v>
      </c>
      <c r="H562" s="33">
        <v>0</v>
      </c>
      <c r="I562" s="33">
        <v>0</v>
      </c>
      <c r="J562" s="33">
        <v>0</v>
      </c>
      <c r="K562" s="33">
        <v>0</v>
      </c>
      <c r="L562" s="33">
        <v>0.12711111111111112</v>
      </c>
      <c r="M562" s="33">
        <v>0</v>
      </c>
      <c r="N562" s="33">
        <v>0</v>
      </c>
      <c r="O562" s="33">
        <v>0</v>
      </c>
      <c r="P562" s="33">
        <v>0</v>
      </c>
      <c r="Q562" s="33">
        <v>5.7244444444444449</v>
      </c>
      <c r="R562" s="33">
        <v>0.15278766310794781</v>
      </c>
      <c r="S562" s="33">
        <v>0.5304444444444445</v>
      </c>
      <c r="T562" s="33">
        <v>3.246</v>
      </c>
      <c r="U562" s="33">
        <v>0</v>
      </c>
      <c r="V562" s="33">
        <v>0.10079478054567022</v>
      </c>
      <c r="W562" s="33">
        <v>0.44911111111111107</v>
      </c>
      <c r="X562" s="33">
        <v>3.4637777777777781</v>
      </c>
      <c r="Y562" s="33">
        <v>0</v>
      </c>
      <c r="Z562" s="33">
        <v>0.10443653618030843</v>
      </c>
      <c r="AA562" s="33">
        <v>0</v>
      </c>
      <c r="AB562" s="33">
        <v>0</v>
      </c>
      <c r="AC562" s="33">
        <v>0</v>
      </c>
      <c r="AD562" s="33">
        <v>0</v>
      </c>
      <c r="AE562" s="33">
        <v>0</v>
      </c>
      <c r="AF562" s="33">
        <v>0</v>
      </c>
      <c r="AG562" s="33">
        <v>0</v>
      </c>
      <c r="AH562" t="s">
        <v>899</v>
      </c>
      <c r="AI562" s="34">
        <v>5</v>
      </c>
    </row>
    <row r="563" spans="1:35" x14ac:dyDescent="0.25">
      <c r="A563" t="s">
        <v>2364</v>
      </c>
      <c r="B563" t="s">
        <v>966</v>
      </c>
      <c r="C563" t="s">
        <v>2029</v>
      </c>
      <c r="D563" t="s">
        <v>2293</v>
      </c>
      <c r="E563" s="33">
        <v>123.11111111111111</v>
      </c>
      <c r="F563" s="33">
        <v>4.7888888888888888</v>
      </c>
      <c r="G563" s="33">
        <v>0.75555555555555554</v>
      </c>
      <c r="H563" s="33">
        <v>0.56477777777777782</v>
      </c>
      <c r="I563" s="33">
        <v>5.2555555555555555</v>
      </c>
      <c r="J563" s="33">
        <v>0</v>
      </c>
      <c r="K563" s="33">
        <v>0</v>
      </c>
      <c r="L563" s="33">
        <v>8.6972222222222229</v>
      </c>
      <c r="M563" s="33">
        <v>15.366666666666667</v>
      </c>
      <c r="N563" s="33">
        <v>0</v>
      </c>
      <c r="O563" s="33">
        <v>0.12481949458483754</v>
      </c>
      <c r="P563" s="33">
        <v>4.6222222222222218</v>
      </c>
      <c r="Q563" s="33">
        <v>9.7361111111111107</v>
      </c>
      <c r="R563" s="33">
        <v>0.11662906137184115</v>
      </c>
      <c r="S563" s="33">
        <v>9.6583333333333332</v>
      </c>
      <c r="T563" s="33">
        <v>12.166666666666666</v>
      </c>
      <c r="U563" s="33">
        <v>0</v>
      </c>
      <c r="V563" s="33">
        <v>0.17727888086642599</v>
      </c>
      <c r="W563" s="33">
        <v>9.5</v>
      </c>
      <c r="X563" s="33">
        <v>11.130555555555556</v>
      </c>
      <c r="Y563" s="33">
        <v>0</v>
      </c>
      <c r="Z563" s="33">
        <v>0.16757671480144404</v>
      </c>
      <c r="AA563" s="33">
        <v>0</v>
      </c>
      <c r="AB563" s="33">
        <v>0</v>
      </c>
      <c r="AC563" s="33">
        <v>0</v>
      </c>
      <c r="AD563" s="33">
        <v>0</v>
      </c>
      <c r="AE563" s="33">
        <v>0</v>
      </c>
      <c r="AF563" s="33">
        <v>0</v>
      </c>
      <c r="AG563" s="33">
        <v>0</v>
      </c>
      <c r="AH563" t="s">
        <v>10</v>
      </c>
      <c r="AI563" s="34">
        <v>5</v>
      </c>
    </row>
    <row r="564" spans="1:35" x14ac:dyDescent="0.25">
      <c r="A564" t="s">
        <v>2364</v>
      </c>
      <c r="B564" t="s">
        <v>973</v>
      </c>
      <c r="C564" t="s">
        <v>2030</v>
      </c>
      <c r="D564" t="s">
        <v>2241</v>
      </c>
      <c r="E564" s="33">
        <v>80.044444444444451</v>
      </c>
      <c r="F564" s="33">
        <v>4.2666666666666666</v>
      </c>
      <c r="G564" s="33">
        <v>0</v>
      </c>
      <c r="H564" s="33">
        <v>0</v>
      </c>
      <c r="I564" s="33">
        <v>2.9333333333333331</v>
      </c>
      <c r="J564" s="33">
        <v>0</v>
      </c>
      <c r="K564" s="33">
        <v>0</v>
      </c>
      <c r="L564" s="33">
        <v>0</v>
      </c>
      <c r="M564" s="33">
        <v>0.77222222222222225</v>
      </c>
      <c r="N564" s="33">
        <v>5.572222222222222</v>
      </c>
      <c r="O564" s="33">
        <v>7.9261521377012756E-2</v>
      </c>
      <c r="P564" s="33">
        <v>5.6</v>
      </c>
      <c r="Q564" s="33">
        <v>8.5166666666666675</v>
      </c>
      <c r="R564" s="33">
        <v>0.17636035535813435</v>
      </c>
      <c r="S564" s="33">
        <v>5.4386666666666654</v>
      </c>
      <c r="T564" s="33">
        <v>2.5505555555555555</v>
      </c>
      <c r="U564" s="33">
        <v>0</v>
      </c>
      <c r="V564" s="33">
        <v>9.9809827873403645E-2</v>
      </c>
      <c r="W564" s="33">
        <v>2.1937777777777785</v>
      </c>
      <c r="X564" s="33">
        <v>1.9495555555555557</v>
      </c>
      <c r="Y564" s="33">
        <v>0</v>
      </c>
      <c r="Z564" s="33">
        <v>5.1762909494725159E-2</v>
      </c>
      <c r="AA564" s="33">
        <v>0</v>
      </c>
      <c r="AB564" s="33">
        <v>0</v>
      </c>
      <c r="AC564" s="33">
        <v>0</v>
      </c>
      <c r="AD564" s="33">
        <v>0</v>
      </c>
      <c r="AE564" s="33">
        <v>0</v>
      </c>
      <c r="AF564" s="33">
        <v>0</v>
      </c>
      <c r="AG564" s="33">
        <v>0</v>
      </c>
      <c r="AH564" t="s">
        <v>17</v>
      </c>
      <c r="AI564" s="34">
        <v>5</v>
      </c>
    </row>
    <row r="565" spans="1:35" x14ac:dyDescent="0.25">
      <c r="A565" t="s">
        <v>2364</v>
      </c>
      <c r="B565" t="s">
        <v>1056</v>
      </c>
      <c r="C565" t="s">
        <v>2025</v>
      </c>
      <c r="D565" t="s">
        <v>2269</v>
      </c>
      <c r="E565" s="33">
        <v>70.3</v>
      </c>
      <c r="F565" s="33">
        <v>18.577777777777779</v>
      </c>
      <c r="G565" s="33">
        <v>0.26666666666666666</v>
      </c>
      <c r="H565" s="33">
        <v>0.26666666666666666</v>
      </c>
      <c r="I565" s="33">
        <v>0.26666666666666666</v>
      </c>
      <c r="J565" s="33">
        <v>0</v>
      </c>
      <c r="K565" s="33">
        <v>0</v>
      </c>
      <c r="L565" s="33">
        <v>5.7258888888888881</v>
      </c>
      <c r="M565" s="33">
        <v>0</v>
      </c>
      <c r="N565" s="33">
        <v>5.4363333333333328</v>
      </c>
      <c r="O565" s="33">
        <v>7.7330488383119955E-2</v>
      </c>
      <c r="P565" s="33">
        <v>5.0666666666666664</v>
      </c>
      <c r="Q565" s="33">
        <v>14.58611111111111</v>
      </c>
      <c r="R565" s="33">
        <v>0.27955587166113482</v>
      </c>
      <c r="S565" s="33">
        <v>3.7576666666666667</v>
      </c>
      <c r="T565" s="33">
        <v>4.2696666666666667</v>
      </c>
      <c r="U565" s="33">
        <v>0</v>
      </c>
      <c r="V565" s="33">
        <v>0.11418681839734471</v>
      </c>
      <c r="W565" s="33">
        <v>0.81833333333333325</v>
      </c>
      <c r="X565" s="33">
        <v>1.9606666666666661</v>
      </c>
      <c r="Y565" s="33">
        <v>0</v>
      </c>
      <c r="Z565" s="33">
        <v>3.9530583214793732E-2</v>
      </c>
      <c r="AA565" s="33">
        <v>0</v>
      </c>
      <c r="AB565" s="33">
        <v>0</v>
      </c>
      <c r="AC565" s="33">
        <v>0</v>
      </c>
      <c r="AD565" s="33">
        <v>0</v>
      </c>
      <c r="AE565" s="33">
        <v>0</v>
      </c>
      <c r="AF565" s="33">
        <v>0</v>
      </c>
      <c r="AG565" s="33">
        <v>0</v>
      </c>
      <c r="AH565" t="s">
        <v>101</v>
      </c>
      <c r="AI565" s="34">
        <v>5</v>
      </c>
    </row>
    <row r="566" spans="1:35" x14ac:dyDescent="0.25">
      <c r="A566" t="s">
        <v>2364</v>
      </c>
      <c r="B566" t="s">
        <v>1658</v>
      </c>
      <c r="C566" t="s">
        <v>1891</v>
      </c>
      <c r="D566" t="s">
        <v>2316</v>
      </c>
      <c r="E566" s="33">
        <v>16.411111111111111</v>
      </c>
      <c r="F566" s="33">
        <v>2.3111111111111109</v>
      </c>
      <c r="G566" s="33">
        <v>6.6666666666666666E-2</v>
      </c>
      <c r="H566" s="33">
        <v>6.6666666666666666E-2</v>
      </c>
      <c r="I566" s="33">
        <v>1.3888888888888888</v>
      </c>
      <c r="J566" s="33">
        <v>0</v>
      </c>
      <c r="K566" s="33">
        <v>4.4444444444444446E-2</v>
      </c>
      <c r="L566" s="33">
        <v>0.13333333333333333</v>
      </c>
      <c r="M566" s="33">
        <v>0</v>
      </c>
      <c r="N566" s="33">
        <v>0</v>
      </c>
      <c r="O566" s="33">
        <v>0</v>
      </c>
      <c r="P566" s="33">
        <v>5.6888888888888891</v>
      </c>
      <c r="Q566" s="33">
        <v>0</v>
      </c>
      <c r="R566" s="33">
        <v>0.34664861205145564</v>
      </c>
      <c r="S566" s="33">
        <v>0.48888888888888887</v>
      </c>
      <c r="T566" s="33">
        <v>1.3916666666666666</v>
      </c>
      <c r="U566" s="33">
        <v>0</v>
      </c>
      <c r="V566" s="33">
        <v>0.11459038591740013</v>
      </c>
      <c r="W566" s="33">
        <v>0.46666666666666667</v>
      </c>
      <c r="X566" s="33">
        <v>1.4527777777777777</v>
      </c>
      <c r="Y566" s="33">
        <v>0</v>
      </c>
      <c r="Z566" s="33">
        <v>0.11696005416384563</v>
      </c>
      <c r="AA566" s="33">
        <v>4.4444444444444446E-2</v>
      </c>
      <c r="AB566" s="33">
        <v>0</v>
      </c>
      <c r="AC566" s="33">
        <v>0</v>
      </c>
      <c r="AD566" s="33">
        <v>0</v>
      </c>
      <c r="AE566" s="33">
        <v>0</v>
      </c>
      <c r="AF566" s="33">
        <v>0</v>
      </c>
      <c r="AG566" s="33">
        <v>0</v>
      </c>
      <c r="AH566" t="s">
        <v>716</v>
      </c>
      <c r="AI566" s="34">
        <v>5</v>
      </c>
    </row>
    <row r="567" spans="1:35" x14ac:dyDescent="0.25">
      <c r="A567" t="s">
        <v>2364</v>
      </c>
      <c r="B567" t="s">
        <v>1396</v>
      </c>
      <c r="C567" t="s">
        <v>2157</v>
      </c>
      <c r="D567" t="s">
        <v>2326</v>
      </c>
      <c r="E567" s="33">
        <v>30.133333333333333</v>
      </c>
      <c r="F567" s="33">
        <v>2.2222222222222223</v>
      </c>
      <c r="G567" s="33">
        <v>0</v>
      </c>
      <c r="H567" s="33">
        <v>0.15</v>
      </c>
      <c r="I567" s="33">
        <v>0</v>
      </c>
      <c r="J567" s="33">
        <v>0</v>
      </c>
      <c r="K567" s="33">
        <v>0</v>
      </c>
      <c r="L567" s="33">
        <v>4.0888888888888884E-2</v>
      </c>
      <c r="M567" s="33">
        <v>0</v>
      </c>
      <c r="N567" s="33">
        <v>0</v>
      </c>
      <c r="O567" s="33">
        <v>0</v>
      </c>
      <c r="P567" s="33">
        <v>4.0999999999999996</v>
      </c>
      <c r="Q567" s="33">
        <v>0</v>
      </c>
      <c r="R567" s="33">
        <v>0.13606194690265486</v>
      </c>
      <c r="S567" s="33">
        <v>0.22588888888888892</v>
      </c>
      <c r="T567" s="33">
        <v>0.48011111111111121</v>
      </c>
      <c r="U567" s="33">
        <v>0</v>
      </c>
      <c r="V567" s="33">
        <v>2.3429203539823015E-2</v>
      </c>
      <c r="W567" s="33">
        <v>0.23944444444444446</v>
      </c>
      <c r="X567" s="33">
        <v>0.53177777777777779</v>
      </c>
      <c r="Y567" s="33">
        <v>0</v>
      </c>
      <c r="Z567" s="33">
        <v>2.5593657817109147E-2</v>
      </c>
      <c r="AA567" s="33">
        <v>0</v>
      </c>
      <c r="AB567" s="33">
        <v>0</v>
      </c>
      <c r="AC567" s="33">
        <v>0</v>
      </c>
      <c r="AD567" s="33">
        <v>0</v>
      </c>
      <c r="AE567" s="33">
        <v>0.12222222222222222</v>
      </c>
      <c r="AF567" s="33">
        <v>0</v>
      </c>
      <c r="AG567" s="33">
        <v>0</v>
      </c>
      <c r="AH567" t="s">
        <v>448</v>
      </c>
      <c r="AI567" s="34">
        <v>5</v>
      </c>
    </row>
    <row r="568" spans="1:35" x14ac:dyDescent="0.25">
      <c r="A568" t="s">
        <v>2364</v>
      </c>
      <c r="B568" t="s">
        <v>1126</v>
      </c>
      <c r="C568" t="s">
        <v>1926</v>
      </c>
      <c r="D568" t="s">
        <v>2241</v>
      </c>
      <c r="E568" s="33">
        <v>91.933333333333337</v>
      </c>
      <c r="F568" s="33">
        <v>5.5222222222222221</v>
      </c>
      <c r="G568" s="33">
        <v>0.4777777777777778</v>
      </c>
      <c r="H568" s="33">
        <v>0.42222222222222222</v>
      </c>
      <c r="I568" s="33">
        <v>5.6</v>
      </c>
      <c r="J568" s="33">
        <v>0</v>
      </c>
      <c r="K568" s="33">
        <v>0</v>
      </c>
      <c r="L568" s="33">
        <v>3.375</v>
      </c>
      <c r="M568" s="33">
        <v>5</v>
      </c>
      <c r="N568" s="33">
        <v>0</v>
      </c>
      <c r="O568" s="33">
        <v>5.4387237128353874E-2</v>
      </c>
      <c r="P568" s="33">
        <v>4.666666666666667</v>
      </c>
      <c r="Q568" s="33">
        <v>8.6722222222222225</v>
      </c>
      <c r="R568" s="33">
        <v>0.14509306260575294</v>
      </c>
      <c r="S568" s="33">
        <v>6.5861111111111112</v>
      </c>
      <c r="T568" s="33">
        <v>9.6722222222222225</v>
      </c>
      <c r="U568" s="33">
        <v>0</v>
      </c>
      <c r="V568" s="33">
        <v>0.17684916606236403</v>
      </c>
      <c r="W568" s="33">
        <v>9.0055555555555564</v>
      </c>
      <c r="X568" s="33">
        <v>6.0444444444444443</v>
      </c>
      <c r="Y568" s="33">
        <v>0</v>
      </c>
      <c r="Z568" s="33">
        <v>0.16370558375634517</v>
      </c>
      <c r="AA568" s="33">
        <v>0</v>
      </c>
      <c r="AB568" s="33">
        <v>0</v>
      </c>
      <c r="AC568" s="33">
        <v>0</v>
      </c>
      <c r="AD568" s="33">
        <v>0</v>
      </c>
      <c r="AE568" s="33">
        <v>0</v>
      </c>
      <c r="AF568" s="33">
        <v>0</v>
      </c>
      <c r="AG568" s="33">
        <v>0</v>
      </c>
      <c r="AH568" t="s">
        <v>173</v>
      </c>
      <c r="AI568" s="34">
        <v>5</v>
      </c>
    </row>
    <row r="569" spans="1:35" x14ac:dyDescent="0.25">
      <c r="A569" t="s">
        <v>2364</v>
      </c>
      <c r="B569" t="s">
        <v>1651</v>
      </c>
      <c r="C569" t="s">
        <v>2025</v>
      </c>
      <c r="D569" t="s">
        <v>2269</v>
      </c>
      <c r="E569" s="33">
        <v>27.144444444444446</v>
      </c>
      <c r="F569" s="33">
        <v>5.6888888888888891</v>
      </c>
      <c r="G569" s="33">
        <v>8.8888888888888892E-2</v>
      </c>
      <c r="H569" s="33">
        <v>0.12777777777777777</v>
      </c>
      <c r="I569" s="33">
        <v>1.8888888888888888</v>
      </c>
      <c r="J569" s="33">
        <v>0</v>
      </c>
      <c r="K569" s="33">
        <v>0</v>
      </c>
      <c r="L569" s="33">
        <v>0.36388888888888887</v>
      </c>
      <c r="M569" s="33">
        <v>5.6888888888888891</v>
      </c>
      <c r="N569" s="33">
        <v>0</v>
      </c>
      <c r="O569" s="33">
        <v>0.20957838722881703</v>
      </c>
      <c r="P569" s="33">
        <v>0</v>
      </c>
      <c r="Q569" s="33">
        <v>9.9821111111111094</v>
      </c>
      <c r="R569" s="33">
        <v>0.36774048301268925</v>
      </c>
      <c r="S569" s="33">
        <v>0.35455555555555557</v>
      </c>
      <c r="T569" s="33">
        <v>5.9777777777777779</v>
      </c>
      <c r="U569" s="33">
        <v>0</v>
      </c>
      <c r="V569" s="33">
        <v>0.23328284895620138</v>
      </c>
      <c r="W569" s="33">
        <v>0.64233333333333331</v>
      </c>
      <c r="X569" s="33">
        <v>1.8861111111111111</v>
      </c>
      <c r="Y569" s="33">
        <v>0</v>
      </c>
      <c r="Z569" s="33">
        <v>9.3147769136307804E-2</v>
      </c>
      <c r="AA569" s="33">
        <v>0.3</v>
      </c>
      <c r="AB569" s="33">
        <v>0</v>
      </c>
      <c r="AC569" s="33">
        <v>0</v>
      </c>
      <c r="AD569" s="33">
        <v>0</v>
      </c>
      <c r="AE569" s="33">
        <v>0</v>
      </c>
      <c r="AF569" s="33">
        <v>0</v>
      </c>
      <c r="AG569" s="33">
        <v>0</v>
      </c>
      <c r="AH569" t="s">
        <v>709</v>
      </c>
      <c r="AI569" s="34">
        <v>5</v>
      </c>
    </row>
    <row r="570" spans="1:35" x14ac:dyDescent="0.25">
      <c r="A570" t="s">
        <v>2364</v>
      </c>
      <c r="B570" t="s">
        <v>1159</v>
      </c>
      <c r="C570" t="s">
        <v>2090</v>
      </c>
      <c r="D570" t="s">
        <v>2293</v>
      </c>
      <c r="E570" s="33">
        <v>65</v>
      </c>
      <c r="F570" s="33">
        <v>5.677777777777778</v>
      </c>
      <c r="G570" s="33">
        <v>0</v>
      </c>
      <c r="H570" s="33">
        <v>0.2722222222222222</v>
      </c>
      <c r="I570" s="33">
        <v>2.1777777777777776</v>
      </c>
      <c r="J570" s="33">
        <v>0</v>
      </c>
      <c r="K570" s="33">
        <v>0</v>
      </c>
      <c r="L570" s="33">
        <v>3.997555555555556</v>
      </c>
      <c r="M570" s="33">
        <v>0</v>
      </c>
      <c r="N570" s="33">
        <v>0</v>
      </c>
      <c r="O570" s="33">
        <v>0</v>
      </c>
      <c r="P570" s="33">
        <v>0</v>
      </c>
      <c r="Q570" s="33">
        <v>0</v>
      </c>
      <c r="R570" s="33">
        <v>0</v>
      </c>
      <c r="S570" s="33">
        <v>5.4052222222222222</v>
      </c>
      <c r="T570" s="33">
        <v>3.8908888888888891</v>
      </c>
      <c r="U570" s="33">
        <v>0</v>
      </c>
      <c r="V570" s="33">
        <v>0.14301709401709403</v>
      </c>
      <c r="W570" s="33">
        <v>3.5076666666666658</v>
      </c>
      <c r="X570" s="33">
        <v>7.6164444444444435</v>
      </c>
      <c r="Y570" s="33">
        <v>0</v>
      </c>
      <c r="Z570" s="33">
        <v>0.17114017094017089</v>
      </c>
      <c r="AA570" s="33">
        <v>0</v>
      </c>
      <c r="AB570" s="33">
        <v>0</v>
      </c>
      <c r="AC570" s="33">
        <v>0</v>
      </c>
      <c r="AD570" s="33">
        <v>0</v>
      </c>
      <c r="AE570" s="33">
        <v>0</v>
      </c>
      <c r="AF570" s="33">
        <v>0</v>
      </c>
      <c r="AG570" s="33">
        <v>0</v>
      </c>
      <c r="AH570" t="s">
        <v>206</v>
      </c>
      <c r="AI570" s="34">
        <v>5</v>
      </c>
    </row>
    <row r="571" spans="1:35" x14ac:dyDescent="0.25">
      <c r="A571" t="s">
        <v>2364</v>
      </c>
      <c r="B571" t="s">
        <v>1806</v>
      </c>
      <c r="C571" t="s">
        <v>1954</v>
      </c>
      <c r="D571" t="s">
        <v>2274</v>
      </c>
      <c r="E571" s="33">
        <v>18.588888888888889</v>
      </c>
      <c r="F571" s="33">
        <v>0</v>
      </c>
      <c r="G571" s="33">
        <v>0</v>
      </c>
      <c r="H571" s="33">
        <v>0</v>
      </c>
      <c r="I571" s="33">
        <v>0</v>
      </c>
      <c r="J571" s="33">
        <v>0</v>
      </c>
      <c r="K571" s="33">
        <v>0</v>
      </c>
      <c r="L571" s="33">
        <v>9.3333333333333338E-2</v>
      </c>
      <c r="M571" s="33">
        <v>8.0037777777777777</v>
      </c>
      <c r="N571" s="33">
        <v>0</v>
      </c>
      <c r="O571" s="33">
        <v>0.43056784219964134</v>
      </c>
      <c r="P571" s="33">
        <v>4.8233333333333341</v>
      </c>
      <c r="Q571" s="33">
        <v>0</v>
      </c>
      <c r="R571" s="33">
        <v>0.2594739988045428</v>
      </c>
      <c r="S571" s="33">
        <v>1.1372222222222226</v>
      </c>
      <c r="T571" s="33">
        <v>0.29888888888888887</v>
      </c>
      <c r="U571" s="33">
        <v>0</v>
      </c>
      <c r="V571" s="33">
        <v>7.7256425582785435E-2</v>
      </c>
      <c r="W571" s="33">
        <v>0.31866666666666671</v>
      </c>
      <c r="X571" s="33">
        <v>1.5856666666666663</v>
      </c>
      <c r="Y571" s="33">
        <v>0</v>
      </c>
      <c r="Z571" s="33">
        <v>0.10244471010161385</v>
      </c>
      <c r="AA571" s="33">
        <v>0</v>
      </c>
      <c r="AB571" s="33">
        <v>0</v>
      </c>
      <c r="AC571" s="33">
        <v>0</v>
      </c>
      <c r="AD571" s="33">
        <v>0</v>
      </c>
      <c r="AE571" s="33">
        <v>0</v>
      </c>
      <c r="AF571" s="33">
        <v>0</v>
      </c>
      <c r="AG571" s="33">
        <v>0</v>
      </c>
      <c r="AH571" t="s">
        <v>865</v>
      </c>
      <c r="AI571" s="34">
        <v>5</v>
      </c>
    </row>
    <row r="572" spans="1:35" x14ac:dyDescent="0.25">
      <c r="A572" t="s">
        <v>2364</v>
      </c>
      <c r="B572" t="s">
        <v>1114</v>
      </c>
      <c r="C572" t="s">
        <v>2025</v>
      </c>
      <c r="D572" t="s">
        <v>2269</v>
      </c>
      <c r="E572" s="33">
        <v>83.577777777777783</v>
      </c>
      <c r="F572" s="33">
        <v>0</v>
      </c>
      <c r="G572" s="33">
        <v>0.52222222222222225</v>
      </c>
      <c r="H572" s="33">
        <v>0</v>
      </c>
      <c r="I572" s="33">
        <v>0</v>
      </c>
      <c r="J572" s="33">
        <v>0</v>
      </c>
      <c r="K572" s="33">
        <v>0.84444444444444444</v>
      </c>
      <c r="L572" s="33">
        <v>0</v>
      </c>
      <c r="M572" s="33">
        <v>4.4000000000000004</v>
      </c>
      <c r="N572" s="33">
        <v>0</v>
      </c>
      <c r="O572" s="33">
        <v>5.2645572985908003E-2</v>
      </c>
      <c r="P572" s="33">
        <v>0</v>
      </c>
      <c r="Q572" s="33">
        <v>22.391666666666666</v>
      </c>
      <c r="R572" s="33">
        <v>0.26791411858548253</v>
      </c>
      <c r="S572" s="33">
        <v>0</v>
      </c>
      <c r="T572" s="33">
        <v>0</v>
      </c>
      <c r="U572" s="33">
        <v>0</v>
      </c>
      <c r="V572" s="33">
        <v>0</v>
      </c>
      <c r="W572" s="33">
        <v>0</v>
      </c>
      <c r="X572" s="33">
        <v>0</v>
      </c>
      <c r="Y572" s="33">
        <v>0</v>
      </c>
      <c r="Z572" s="33">
        <v>0</v>
      </c>
      <c r="AA572" s="33">
        <v>0</v>
      </c>
      <c r="AB572" s="33">
        <v>0</v>
      </c>
      <c r="AC572" s="33">
        <v>0</v>
      </c>
      <c r="AD572" s="33">
        <v>0</v>
      </c>
      <c r="AE572" s="33">
        <v>0</v>
      </c>
      <c r="AF572" s="33">
        <v>0</v>
      </c>
      <c r="AG572" s="33">
        <v>0</v>
      </c>
      <c r="AH572" t="s">
        <v>161</v>
      </c>
      <c r="AI572" s="34">
        <v>5</v>
      </c>
    </row>
    <row r="573" spans="1:35" x14ac:dyDescent="0.25">
      <c r="A573" t="s">
        <v>2364</v>
      </c>
      <c r="B573" t="s">
        <v>1036</v>
      </c>
      <c r="C573" t="s">
        <v>2025</v>
      </c>
      <c r="D573" t="s">
        <v>2269</v>
      </c>
      <c r="E573" s="33">
        <v>59.411111111111111</v>
      </c>
      <c r="F573" s="33">
        <v>5.4222222222222225</v>
      </c>
      <c r="G573" s="33">
        <v>0.77777777777777779</v>
      </c>
      <c r="H573" s="33">
        <v>0.40833333333333333</v>
      </c>
      <c r="I573" s="33">
        <v>1.4</v>
      </c>
      <c r="J573" s="33">
        <v>0</v>
      </c>
      <c r="K573" s="33">
        <v>0</v>
      </c>
      <c r="L573" s="33">
        <v>1.9732222222222227</v>
      </c>
      <c r="M573" s="33">
        <v>5.2555555555555555</v>
      </c>
      <c r="N573" s="33">
        <v>0</v>
      </c>
      <c r="O573" s="33">
        <v>8.8460819150925754E-2</v>
      </c>
      <c r="P573" s="33">
        <v>5.4777777777777779</v>
      </c>
      <c r="Q573" s="33">
        <v>13.158333333333333</v>
      </c>
      <c r="R573" s="33">
        <v>0.31368056854310833</v>
      </c>
      <c r="S573" s="33">
        <v>0.99011111111111061</v>
      </c>
      <c r="T573" s="33">
        <v>4.8771111111111107</v>
      </c>
      <c r="U573" s="33">
        <v>0</v>
      </c>
      <c r="V573" s="33">
        <v>9.8756311950626494E-2</v>
      </c>
      <c r="W573" s="33">
        <v>0.99866666666666659</v>
      </c>
      <c r="X573" s="33">
        <v>1.1429999999999998</v>
      </c>
      <c r="Y573" s="33">
        <v>0</v>
      </c>
      <c r="Z573" s="33">
        <v>3.6048251355900507E-2</v>
      </c>
      <c r="AA573" s="33">
        <v>0</v>
      </c>
      <c r="AB573" s="33">
        <v>0</v>
      </c>
      <c r="AC573" s="33">
        <v>0</v>
      </c>
      <c r="AD573" s="33">
        <v>0</v>
      </c>
      <c r="AE573" s="33">
        <v>0</v>
      </c>
      <c r="AF573" s="33">
        <v>0</v>
      </c>
      <c r="AG573" s="33">
        <v>0</v>
      </c>
      <c r="AH573" t="s">
        <v>80</v>
      </c>
      <c r="AI573" s="34">
        <v>5</v>
      </c>
    </row>
    <row r="574" spans="1:35" x14ac:dyDescent="0.25">
      <c r="A574" t="s">
        <v>2364</v>
      </c>
      <c r="B574" t="s">
        <v>1541</v>
      </c>
      <c r="C574" t="s">
        <v>2031</v>
      </c>
      <c r="D574" t="s">
        <v>2293</v>
      </c>
      <c r="E574" s="33">
        <v>131.4</v>
      </c>
      <c r="F574" s="33">
        <v>5.333333333333333</v>
      </c>
      <c r="G574" s="33">
        <v>0</v>
      </c>
      <c r="H574" s="33">
        <v>0</v>
      </c>
      <c r="I574" s="33">
        <v>5.333333333333333</v>
      </c>
      <c r="J574" s="33">
        <v>0</v>
      </c>
      <c r="K574" s="33">
        <v>0</v>
      </c>
      <c r="L574" s="33">
        <v>9.7361111111111107</v>
      </c>
      <c r="M574" s="33">
        <v>9.9416666666666664</v>
      </c>
      <c r="N574" s="33">
        <v>0</v>
      </c>
      <c r="O574" s="33">
        <v>7.5659563673262292E-2</v>
      </c>
      <c r="P574" s="33">
        <v>5.5111111111111111</v>
      </c>
      <c r="Q574" s="33">
        <v>24.252777777777776</v>
      </c>
      <c r="R574" s="33">
        <v>0.22651361407069165</v>
      </c>
      <c r="S574" s="33">
        <v>9.1074444444444449</v>
      </c>
      <c r="T574" s="33">
        <v>15.186888888888888</v>
      </c>
      <c r="U574" s="33">
        <v>0</v>
      </c>
      <c r="V574" s="33">
        <v>0.18488838153221715</v>
      </c>
      <c r="W574" s="33">
        <v>9.3773333333333362</v>
      </c>
      <c r="X574" s="33">
        <v>9.8305555555555557</v>
      </c>
      <c r="Y574" s="33">
        <v>0</v>
      </c>
      <c r="Z574" s="33">
        <v>0.14617875866734314</v>
      </c>
      <c r="AA574" s="33">
        <v>0</v>
      </c>
      <c r="AB574" s="33">
        <v>0</v>
      </c>
      <c r="AC574" s="33">
        <v>0</v>
      </c>
      <c r="AD574" s="33">
        <v>0</v>
      </c>
      <c r="AE574" s="33">
        <v>0</v>
      </c>
      <c r="AF574" s="33">
        <v>0</v>
      </c>
      <c r="AG574" s="33">
        <v>0</v>
      </c>
      <c r="AH574" t="s">
        <v>596</v>
      </c>
      <c r="AI574" s="34">
        <v>5</v>
      </c>
    </row>
    <row r="575" spans="1:35" x14ac:dyDescent="0.25">
      <c r="A575" t="s">
        <v>2364</v>
      </c>
      <c r="B575" t="s">
        <v>1511</v>
      </c>
      <c r="C575" t="s">
        <v>2025</v>
      </c>
      <c r="D575" t="s">
        <v>2269</v>
      </c>
      <c r="E575" s="33">
        <v>64.488888888888894</v>
      </c>
      <c r="F575" s="33">
        <v>5.6888888888888891</v>
      </c>
      <c r="G575" s="33">
        <v>0.6</v>
      </c>
      <c r="H575" s="33">
        <v>0.3888888888888889</v>
      </c>
      <c r="I575" s="33">
        <v>1.4222222222222223</v>
      </c>
      <c r="J575" s="33">
        <v>0</v>
      </c>
      <c r="K575" s="33">
        <v>0.26666666666666666</v>
      </c>
      <c r="L575" s="33">
        <v>3.5140000000000007</v>
      </c>
      <c r="M575" s="33">
        <v>5.6888888888888891</v>
      </c>
      <c r="N575" s="33">
        <v>10.562444444444445</v>
      </c>
      <c r="O575" s="33">
        <v>0.25200206753962784</v>
      </c>
      <c r="P575" s="33">
        <v>5.5111111111111111</v>
      </c>
      <c r="Q575" s="33">
        <v>18.919888888888885</v>
      </c>
      <c r="R575" s="33">
        <v>0.37884045485871803</v>
      </c>
      <c r="S575" s="33">
        <v>3.8876666666666657</v>
      </c>
      <c r="T575" s="33">
        <v>3.6823333333333341</v>
      </c>
      <c r="U575" s="33">
        <v>0</v>
      </c>
      <c r="V575" s="33">
        <v>0.11738456237077877</v>
      </c>
      <c r="W575" s="33">
        <v>4.5126666666666679</v>
      </c>
      <c r="X575" s="33">
        <v>6.2096666666666671</v>
      </c>
      <c r="Y575" s="33">
        <v>0.68888888888888888</v>
      </c>
      <c r="Z575" s="33">
        <v>0.1769486560992419</v>
      </c>
      <c r="AA575" s="33">
        <v>0</v>
      </c>
      <c r="AB575" s="33">
        <v>0</v>
      </c>
      <c r="AC575" s="33">
        <v>0</v>
      </c>
      <c r="AD575" s="33">
        <v>0</v>
      </c>
      <c r="AE575" s="33">
        <v>0</v>
      </c>
      <c r="AF575" s="33">
        <v>0</v>
      </c>
      <c r="AG575" s="33">
        <v>0</v>
      </c>
      <c r="AH575" t="s">
        <v>566</v>
      </c>
      <c r="AI575" s="34">
        <v>5</v>
      </c>
    </row>
    <row r="576" spans="1:35" x14ac:dyDescent="0.25">
      <c r="A576" t="s">
        <v>2364</v>
      </c>
      <c r="B576" t="s">
        <v>1145</v>
      </c>
      <c r="C576" t="s">
        <v>1994</v>
      </c>
      <c r="D576" t="s">
        <v>2248</v>
      </c>
      <c r="E576" s="33">
        <v>52.144444444444446</v>
      </c>
      <c r="F576" s="33">
        <v>0</v>
      </c>
      <c r="G576" s="33">
        <v>0</v>
      </c>
      <c r="H576" s="33">
        <v>0</v>
      </c>
      <c r="I576" s="33">
        <v>0</v>
      </c>
      <c r="J576" s="33">
        <v>0</v>
      </c>
      <c r="K576" s="33">
        <v>0</v>
      </c>
      <c r="L576" s="33">
        <v>4.5222222222222226E-2</v>
      </c>
      <c r="M576" s="33">
        <v>0</v>
      </c>
      <c r="N576" s="33">
        <v>5.2444444444444445</v>
      </c>
      <c r="O576" s="33">
        <v>0.10057532495205625</v>
      </c>
      <c r="P576" s="33">
        <v>5.1536666666666644</v>
      </c>
      <c r="Q576" s="33">
        <v>4.2763333333333318</v>
      </c>
      <c r="R576" s="33">
        <v>0.18084380992968244</v>
      </c>
      <c r="S576" s="33">
        <v>0.51533333333333331</v>
      </c>
      <c r="T576" s="33">
        <v>4.3217777777777773</v>
      </c>
      <c r="U576" s="33">
        <v>0</v>
      </c>
      <c r="V576" s="33">
        <v>9.2763690603025778E-2</v>
      </c>
      <c r="W576" s="33">
        <v>0.4012222222222222</v>
      </c>
      <c r="X576" s="33">
        <v>3.6947777777777788</v>
      </c>
      <c r="Y576" s="33">
        <v>0</v>
      </c>
      <c r="Z576" s="33">
        <v>7.8551033454080557E-2</v>
      </c>
      <c r="AA576" s="33">
        <v>0</v>
      </c>
      <c r="AB576" s="33">
        <v>0</v>
      </c>
      <c r="AC576" s="33">
        <v>0</v>
      </c>
      <c r="AD576" s="33">
        <v>0</v>
      </c>
      <c r="AE576" s="33">
        <v>0</v>
      </c>
      <c r="AF576" s="33">
        <v>0</v>
      </c>
      <c r="AG576" s="33">
        <v>0</v>
      </c>
      <c r="AH576" t="s">
        <v>192</v>
      </c>
      <c r="AI576" s="34">
        <v>5</v>
      </c>
    </row>
    <row r="577" spans="1:35" x14ac:dyDescent="0.25">
      <c r="A577" t="s">
        <v>2364</v>
      </c>
      <c r="B577" t="s">
        <v>1741</v>
      </c>
      <c r="C577" t="s">
        <v>1945</v>
      </c>
      <c r="D577" t="s">
        <v>2321</v>
      </c>
      <c r="E577" s="33">
        <v>33.244444444444447</v>
      </c>
      <c r="F577" s="33">
        <v>5.2444444444444445</v>
      </c>
      <c r="G577" s="33">
        <v>0.4777777777777778</v>
      </c>
      <c r="H577" s="33">
        <v>0.15555555555555556</v>
      </c>
      <c r="I577" s="33">
        <v>0.13333333333333333</v>
      </c>
      <c r="J577" s="33">
        <v>0</v>
      </c>
      <c r="K577" s="33">
        <v>0.98888888888888893</v>
      </c>
      <c r="L577" s="33">
        <v>2.8055555555555558</v>
      </c>
      <c r="M577" s="33">
        <v>0</v>
      </c>
      <c r="N577" s="33">
        <v>4.9233333333333347</v>
      </c>
      <c r="O577" s="33">
        <v>0.14809491978609629</v>
      </c>
      <c r="P577" s="33">
        <v>5.2800000000000011</v>
      </c>
      <c r="Q577" s="33">
        <v>3.6022222222222222</v>
      </c>
      <c r="R577" s="33">
        <v>0.26717914438502677</v>
      </c>
      <c r="S577" s="33">
        <v>9.2064444444444451</v>
      </c>
      <c r="T577" s="33">
        <v>0.86666666666666681</v>
      </c>
      <c r="U577" s="33">
        <v>8.8888888888888892E-2</v>
      </c>
      <c r="V577" s="33">
        <v>0.30567513368983956</v>
      </c>
      <c r="W577" s="33">
        <v>3.3844444444444446</v>
      </c>
      <c r="X577" s="33">
        <v>3.6522222222222207</v>
      </c>
      <c r="Y577" s="33">
        <v>2.1888888888888891</v>
      </c>
      <c r="Z577" s="33">
        <v>0.27750668449197857</v>
      </c>
      <c r="AA577" s="33">
        <v>0</v>
      </c>
      <c r="AB577" s="33">
        <v>0</v>
      </c>
      <c r="AC577" s="33">
        <v>0</v>
      </c>
      <c r="AD577" s="33">
        <v>0</v>
      </c>
      <c r="AE577" s="33">
        <v>0</v>
      </c>
      <c r="AF577" s="33">
        <v>0</v>
      </c>
      <c r="AG577" s="33">
        <v>0</v>
      </c>
      <c r="AH577" t="s">
        <v>800</v>
      </c>
      <c r="AI577" s="34">
        <v>5</v>
      </c>
    </row>
    <row r="578" spans="1:35" x14ac:dyDescent="0.25">
      <c r="A578" t="s">
        <v>2364</v>
      </c>
      <c r="B578" t="s">
        <v>1602</v>
      </c>
      <c r="C578" t="s">
        <v>1926</v>
      </c>
      <c r="D578" t="s">
        <v>2241</v>
      </c>
      <c r="E578" s="33">
        <v>54.333333333333336</v>
      </c>
      <c r="F578" s="33">
        <v>4.2666666666666666</v>
      </c>
      <c r="G578" s="33">
        <v>0</v>
      </c>
      <c r="H578" s="33">
        <v>0</v>
      </c>
      <c r="I578" s="33">
        <v>1.8111111111111111</v>
      </c>
      <c r="J578" s="33">
        <v>0</v>
      </c>
      <c r="K578" s="33">
        <v>0</v>
      </c>
      <c r="L578" s="33">
        <v>0</v>
      </c>
      <c r="M578" s="33">
        <v>4.0138888888888893</v>
      </c>
      <c r="N578" s="33">
        <v>4.6472222222222221</v>
      </c>
      <c r="O578" s="33">
        <v>0.15940695296523516</v>
      </c>
      <c r="P578" s="33">
        <v>5.6</v>
      </c>
      <c r="Q578" s="33">
        <v>6.8527777777777779</v>
      </c>
      <c r="R578" s="33">
        <v>0.22919222903885478</v>
      </c>
      <c r="S578" s="33">
        <v>12.102444444444444</v>
      </c>
      <c r="T578" s="33">
        <v>10.006333333333336</v>
      </c>
      <c r="U578" s="33">
        <v>0</v>
      </c>
      <c r="V578" s="33">
        <v>0.40691002044989782</v>
      </c>
      <c r="W578" s="33">
        <v>4.6898888888888903</v>
      </c>
      <c r="X578" s="33">
        <v>10.436333333333337</v>
      </c>
      <c r="Y578" s="33">
        <v>0</v>
      </c>
      <c r="Z578" s="33">
        <v>0.27839672801636001</v>
      </c>
      <c r="AA578" s="33">
        <v>0</v>
      </c>
      <c r="AB578" s="33">
        <v>0</v>
      </c>
      <c r="AC578" s="33">
        <v>0</v>
      </c>
      <c r="AD578" s="33">
        <v>0</v>
      </c>
      <c r="AE578" s="33">
        <v>0</v>
      </c>
      <c r="AF578" s="33">
        <v>0</v>
      </c>
      <c r="AG578" s="33">
        <v>0</v>
      </c>
      <c r="AH578" t="s">
        <v>658</v>
      </c>
      <c r="AI578" s="34">
        <v>5</v>
      </c>
    </row>
    <row r="579" spans="1:35" x14ac:dyDescent="0.25">
      <c r="A579" t="s">
        <v>2364</v>
      </c>
      <c r="B579" t="s">
        <v>1486</v>
      </c>
      <c r="C579" t="s">
        <v>1918</v>
      </c>
      <c r="D579" t="s">
        <v>2301</v>
      </c>
      <c r="E579" s="33">
        <v>64.75555555555556</v>
      </c>
      <c r="F579" s="33">
        <v>5.333333333333333</v>
      </c>
      <c r="G579" s="33">
        <v>0</v>
      </c>
      <c r="H579" s="33">
        <v>0</v>
      </c>
      <c r="I579" s="33">
        <v>5.6888888888888891</v>
      </c>
      <c r="J579" s="33">
        <v>0</v>
      </c>
      <c r="K579" s="33">
        <v>0</v>
      </c>
      <c r="L579" s="33">
        <v>2.7871111111111113</v>
      </c>
      <c r="M579" s="33">
        <v>1.8666666666666667</v>
      </c>
      <c r="N579" s="33">
        <v>5.4222222222222225</v>
      </c>
      <c r="O579" s="33">
        <v>0.11256005490734386</v>
      </c>
      <c r="P579" s="33">
        <v>9.4407777777777753</v>
      </c>
      <c r="Q579" s="33">
        <v>0</v>
      </c>
      <c r="R579" s="33">
        <v>0.14579100892244332</v>
      </c>
      <c r="S579" s="33">
        <v>6.7477777777777757</v>
      </c>
      <c r="T579" s="33">
        <v>15.470333333333333</v>
      </c>
      <c r="U579" s="33">
        <v>0</v>
      </c>
      <c r="V579" s="33">
        <v>0.34310741249142063</v>
      </c>
      <c r="W579" s="33">
        <v>2.194999999999999</v>
      </c>
      <c r="X579" s="33">
        <v>19.54666666666667</v>
      </c>
      <c r="Y579" s="33">
        <v>0</v>
      </c>
      <c r="Z579" s="33">
        <v>0.33574982841455048</v>
      </c>
      <c r="AA579" s="33">
        <v>0</v>
      </c>
      <c r="AB579" s="33">
        <v>0</v>
      </c>
      <c r="AC579" s="33">
        <v>0</v>
      </c>
      <c r="AD579" s="33">
        <v>0</v>
      </c>
      <c r="AE579" s="33">
        <v>0</v>
      </c>
      <c r="AF579" s="33">
        <v>0</v>
      </c>
      <c r="AG579" s="33">
        <v>0</v>
      </c>
      <c r="AH579" t="s">
        <v>541</v>
      </c>
      <c r="AI579" s="34">
        <v>5</v>
      </c>
    </row>
    <row r="580" spans="1:35" x14ac:dyDescent="0.25">
      <c r="A580" t="s">
        <v>2364</v>
      </c>
      <c r="B580" t="s">
        <v>1436</v>
      </c>
      <c r="C580" t="s">
        <v>2166</v>
      </c>
      <c r="D580" t="s">
        <v>2244</v>
      </c>
      <c r="E580" s="33">
        <v>88.266666666666666</v>
      </c>
      <c r="F580" s="33">
        <v>5.6888888888888891</v>
      </c>
      <c r="G580" s="33">
        <v>0.4</v>
      </c>
      <c r="H580" s="33">
        <v>0.3</v>
      </c>
      <c r="I580" s="33">
        <v>0</v>
      </c>
      <c r="J580" s="33">
        <v>0</v>
      </c>
      <c r="K580" s="33">
        <v>0</v>
      </c>
      <c r="L580" s="33">
        <v>3.0737777777777775</v>
      </c>
      <c r="M580" s="33">
        <v>2.0444444444444443</v>
      </c>
      <c r="N580" s="33">
        <v>4.0217777777777766</v>
      </c>
      <c r="O580" s="33">
        <v>6.8726082578046313E-2</v>
      </c>
      <c r="P580" s="33">
        <v>5.6888888888888891</v>
      </c>
      <c r="Q580" s="33">
        <v>13.694444444444445</v>
      </c>
      <c r="R580" s="33">
        <v>0.21959969788519637</v>
      </c>
      <c r="S580" s="33">
        <v>6.5663333333333345</v>
      </c>
      <c r="T580" s="33">
        <v>9.3938888888888865</v>
      </c>
      <c r="U580" s="33">
        <v>0</v>
      </c>
      <c r="V580" s="33">
        <v>0.18081822759315205</v>
      </c>
      <c r="W580" s="33">
        <v>5.7026666666666666</v>
      </c>
      <c r="X580" s="33">
        <v>11.313000000000004</v>
      </c>
      <c r="Y580" s="33">
        <v>0</v>
      </c>
      <c r="Z580" s="33">
        <v>0.19277567975830823</v>
      </c>
      <c r="AA580" s="33">
        <v>0</v>
      </c>
      <c r="AB580" s="33">
        <v>0</v>
      </c>
      <c r="AC580" s="33">
        <v>0</v>
      </c>
      <c r="AD580" s="33">
        <v>46.748333333333328</v>
      </c>
      <c r="AE580" s="33">
        <v>0</v>
      </c>
      <c r="AF580" s="33">
        <v>0</v>
      </c>
      <c r="AG580" s="33">
        <v>0</v>
      </c>
      <c r="AH580" t="s">
        <v>489</v>
      </c>
      <c r="AI580" s="34">
        <v>5</v>
      </c>
    </row>
    <row r="581" spans="1:35" x14ac:dyDescent="0.25">
      <c r="A581" t="s">
        <v>2364</v>
      </c>
      <c r="B581" t="s">
        <v>1216</v>
      </c>
      <c r="C581" t="s">
        <v>2110</v>
      </c>
      <c r="D581" t="s">
        <v>2246</v>
      </c>
      <c r="E581" s="33">
        <v>61.12222222222222</v>
      </c>
      <c r="F581" s="33">
        <v>5.6888888888888891</v>
      </c>
      <c r="G581" s="33">
        <v>0.53333333333333333</v>
      </c>
      <c r="H581" s="33">
        <v>0.1</v>
      </c>
      <c r="I581" s="33">
        <v>0</v>
      </c>
      <c r="J581" s="33">
        <v>0</v>
      </c>
      <c r="K581" s="33">
        <v>0</v>
      </c>
      <c r="L581" s="33">
        <v>11.353444444444447</v>
      </c>
      <c r="M581" s="33">
        <v>8.9777777777777779</v>
      </c>
      <c r="N581" s="33">
        <v>0</v>
      </c>
      <c r="O581" s="33">
        <v>0.14688238502090531</v>
      </c>
      <c r="P581" s="33">
        <v>0</v>
      </c>
      <c r="Q581" s="33">
        <v>18.49488888888888</v>
      </c>
      <c r="R581" s="33">
        <v>0.30258862025086336</v>
      </c>
      <c r="S581" s="33">
        <v>1.5612222222222221</v>
      </c>
      <c r="T581" s="33">
        <v>9.1921111111111102</v>
      </c>
      <c r="U581" s="33">
        <v>0</v>
      </c>
      <c r="V581" s="33">
        <v>0.17593164879112888</v>
      </c>
      <c r="W581" s="33">
        <v>0.31033333333333335</v>
      </c>
      <c r="X581" s="33">
        <v>6.4258888888888883</v>
      </c>
      <c r="Y581" s="33">
        <v>0</v>
      </c>
      <c r="Z581" s="33">
        <v>0.11020905289947282</v>
      </c>
      <c r="AA581" s="33">
        <v>0.57777777777777772</v>
      </c>
      <c r="AB581" s="33">
        <v>0</v>
      </c>
      <c r="AC581" s="33">
        <v>0</v>
      </c>
      <c r="AD581" s="33">
        <v>0</v>
      </c>
      <c r="AE581" s="33">
        <v>0</v>
      </c>
      <c r="AF581" s="33">
        <v>0</v>
      </c>
      <c r="AG581" s="33">
        <v>6.6666666666666666E-2</v>
      </c>
      <c r="AH581" t="s">
        <v>265</v>
      </c>
      <c r="AI581" s="34">
        <v>5</v>
      </c>
    </row>
    <row r="582" spans="1:35" x14ac:dyDescent="0.25">
      <c r="A582" t="s">
        <v>2364</v>
      </c>
      <c r="B582" t="s">
        <v>1448</v>
      </c>
      <c r="C582" t="s">
        <v>2169</v>
      </c>
      <c r="D582" t="s">
        <v>2293</v>
      </c>
      <c r="E582" s="33">
        <v>91.033333333333331</v>
      </c>
      <c r="F582" s="33">
        <v>4.6222222222222218</v>
      </c>
      <c r="G582" s="33">
        <v>0.1111111111111111</v>
      </c>
      <c r="H582" s="33">
        <v>0.36666666666666664</v>
      </c>
      <c r="I582" s="33">
        <v>2.0666666666666669</v>
      </c>
      <c r="J582" s="33">
        <v>0</v>
      </c>
      <c r="K582" s="33">
        <v>0</v>
      </c>
      <c r="L582" s="33">
        <v>3.4264444444444457</v>
      </c>
      <c r="M582" s="33">
        <v>11.111111111111111</v>
      </c>
      <c r="N582" s="33">
        <v>0</v>
      </c>
      <c r="O582" s="33">
        <v>0.12205541315757354</v>
      </c>
      <c r="P582" s="33">
        <v>5.6888888888888891</v>
      </c>
      <c r="Q582" s="33">
        <v>13.505555555555556</v>
      </c>
      <c r="R582" s="33">
        <v>0.21085072622970832</v>
      </c>
      <c r="S582" s="33">
        <v>4.1413333333333329</v>
      </c>
      <c r="T582" s="33">
        <v>2.9362222222222223</v>
      </c>
      <c r="U582" s="33">
        <v>0</v>
      </c>
      <c r="V582" s="33">
        <v>7.77468570731112E-2</v>
      </c>
      <c r="W582" s="33">
        <v>5.2879999999999967</v>
      </c>
      <c r="X582" s="33">
        <v>7.0592222222222203</v>
      </c>
      <c r="Y582" s="33">
        <v>0</v>
      </c>
      <c r="Z582" s="33">
        <v>0.13563407787135354</v>
      </c>
      <c r="AA582" s="33">
        <v>0</v>
      </c>
      <c r="AB582" s="33">
        <v>0</v>
      </c>
      <c r="AC582" s="33">
        <v>0</v>
      </c>
      <c r="AD582" s="33">
        <v>67.847222222222229</v>
      </c>
      <c r="AE582" s="33">
        <v>0</v>
      </c>
      <c r="AF582" s="33">
        <v>0</v>
      </c>
      <c r="AG582" s="33">
        <v>0</v>
      </c>
      <c r="AH582" t="s">
        <v>503</v>
      </c>
      <c r="AI582" s="34">
        <v>5</v>
      </c>
    </row>
    <row r="583" spans="1:35" x14ac:dyDescent="0.25">
      <c r="A583" t="s">
        <v>2364</v>
      </c>
      <c r="B583" t="s">
        <v>1786</v>
      </c>
      <c r="C583" t="s">
        <v>2142</v>
      </c>
      <c r="D583" t="s">
        <v>2293</v>
      </c>
      <c r="E583" s="33">
        <v>31.488888888888887</v>
      </c>
      <c r="F583" s="33">
        <v>4.5333333333333332</v>
      </c>
      <c r="G583" s="33">
        <v>0</v>
      </c>
      <c r="H583" s="33">
        <v>8.8888888888888892E-2</v>
      </c>
      <c r="I583" s="33">
        <v>1.1111111111111112</v>
      </c>
      <c r="J583" s="33">
        <v>0</v>
      </c>
      <c r="K583" s="33">
        <v>0</v>
      </c>
      <c r="L583" s="33">
        <v>1.6301111111111113</v>
      </c>
      <c r="M583" s="33">
        <v>0</v>
      </c>
      <c r="N583" s="33">
        <v>0</v>
      </c>
      <c r="O583" s="33">
        <v>0</v>
      </c>
      <c r="P583" s="33">
        <v>5.5217777777777775</v>
      </c>
      <c r="Q583" s="33">
        <v>0</v>
      </c>
      <c r="R583" s="33">
        <v>0.17535638673253351</v>
      </c>
      <c r="S583" s="33">
        <v>0.72988888888888903</v>
      </c>
      <c r="T583" s="33">
        <v>2.9292222222222226</v>
      </c>
      <c r="U583" s="33">
        <v>0</v>
      </c>
      <c r="V583" s="33">
        <v>0.11620324629498943</v>
      </c>
      <c r="W583" s="33">
        <v>0.85911111111111116</v>
      </c>
      <c r="X583" s="33">
        <v>4.4528888888888885</v>
      </c>
      <c r="Y583" s="33">
        <v>0</v>
      </c>
      <c r="Z583" s="33">
        <v>0.16869442484121383</v>
      </c>
      <c r="AA583" s="33">
        <v>0</v>
      </c>
      <c r="AB583" s="33">
        <v>0</v>
      </c>
      <c r="AC583" s="33">
        <v>0</v>
      </c>
      <c r="AD583" s="33">
        <v>0</v>
      </c>
      <c r="AE583" s="33">
        <v>0</v>
      </c>
      <c r="AF583" s="33">
        <v>0</v>
      </c>
      <c r="AG583" s="33">
        <v>0</v>
      </c>
      <c r="AH583" t="s">
        <v>845</v>
      </c>
      <c r="AI583" s="34">
        <v>5</v>
      </c>
    </row>
    <row r="584" spans="1:35" x14ac:dyDescent="0.25">
      <c r="A584" t="s">
        <v>2364</v>
      </c>
      <c r="B584" t="s">
        <v>992</v>
      </c>
      <c r="C584" t="s">
        <v>2024</v>
      </c>
      <c r="D584" t="s">
        <v>2256</v>
      </c>
      <c r="E584" s="33">
        <v>68.422222222222217</v>
      </c>
      <c r="F584" s="33">
        <v>5.4222222222222225</v>
      </c>
      <c r="G584" s="33">
        <v>0.43333333333333335</v>
      </c>
      <c r="H584" s="33">
        <v>0.35833333333333334</v>
      </c>
      <c r="I584" s="33">
        <v>3.3777777777777778</v>
      </c>
      <c r="J584" s="33">
        <v>0</v>
      </c>
      <c r="K584" s="33">
        <v>0</v>
      </c>
      <c r="L584" s="33">
        <v>1.7971111111111115</v>
      </c>
      <c r="M584" s="33">
        <v>0</v>
      </c>
      <c r="N584" s="33">
        <v>0</v>
      </c>
      <c r="O584" s="33">
        <v>0</v>
      </c>
      <c r="P584" s="33">
        <v>0</v>
      </c>
      <c r="Q584" s="33">
        <v>6.8305555555555557</v>
      </c>
      <c r="R584" s="33">
        <v>9.9829490094186429E-2</v>
      </c>
      <c r="S584" s="33">
        <v>2.2474444444444446</v>
      </c>
      <c r="T584" s="33">
        <v>4.1232222222222221</v>
      </c>
      <c r="U584" s="33">
        <v>0</v>
      </c>
      <c r="V584" s="33">
        <v>9.3108151997401759E-2</v>
      </c>
      <c r="W584" s="33">
        <v>1.7554444444444446</v>
      </c>
      <c r="X584" s="33">
        <v>7.7982222222222211</v>
      </c>
      <c r="Y584" s="33">
        <v>1.288888888888889</v>
      </c>
      <c r="Z584" s="33">
        <v>0.15846541084767782</v>
      </c>
      <c r="AA584" s="33">
        <v>0</v>
      </c>
      <c r="AB584" s="33">
        <v>0</v>
      </c>
      <c r="AC584" s="33">
        <v>0</v>
      </c>
      <c r="AD584" s="33">
        <v>0</v>
      </c>
      <c r="AE584" s="33">
        <v>0</v>
      </c>
      <c r="AF584" s="33">
        <v>0</v>
      </c>
      <c r="AG584" s="33">
        <v>0</v>
      </c>
      <c r="AH584" t="s">
        <v>36</v>
      </c>
      <c r="AI584" s="34">
        <v>5</v>
      </c>
    </row>
    <row r="585" spans="1:35" x14ac:dyDescent="0.25">
      <c r="A585" t="s">
        <v>2364</v>
      </c>
      <c r="B585" t="s">
        <v>1696</v>
      </c>
      <c r="C585" t="s">
        <v>2005</v>
      </c>
      <c r="D585" t="s">
        <v>2295</v>
      </c>
      <c r="E585" s="33">
        <v>42.866666666666667</v>
      </c>
      <c r="F585" s="33">
        <v>6.2666666666666666</v>
      </c>
      <c r="G585" s="33">
        <v>0.14444444444444443</v>
      </c>
      <c r="H585" s="33">
        <v>0.16666666666666666</v>
      </c>
      <c r="I585" s="33">
        <v>2.2444444444444445</v>
      </c>
      <c r="J585" s="33">
        <v>0</v>
      </c>
      <c r="K585" s="33">
        <v>0.42222222222222222</v>
      </c>
      <c r="L585" s="33">
        <v>4.9863333333333344</v>
      </c>
      <c r="M585" s="33">
        <v>5.5555555555555554</v>
      </c>
      <c r="N585" s="33">
        <v>0</v>
      </c>
      <c r="O585" s="33">
        <v>0.12960082944530846</v>
      </c>
      <c r="P585" s="33">
        <v>0</v>
      </c>
      <c r="Q585" s="33">
        <v>5.7472222222222218</v>
      </c>
      <c r="R585" s="33">
        <v>0.13407205806117159</v>
      </c>
      <c r="S585" s="33">
        <v>3.8965555555555569</v>
      </c>
      <c r="T585" s="33">
        <v>4.4544444444444462</v>
      </c>
      <c r="U585" s="33">
        <v>0</v>
      </c>
      <c r="V585" s="33">
        <v>0.19481337480559882</v>
      </c>
      <c r="W585" s="33">
        <v>4.6318888888888887</v>
      </c>
      <c r="X585" s="33">
        <v>5.908777777777777</v>
      </c>
      <c r="Y585" s="33">
        <v>0</v>
      </c>
      <c r="Z585" s="33">
        <v>0.24589424572317262</v>
      </c>
      <c r="AA585" s="33">
        <v>0</v>
      </c>
      <c r="AB585" s="33">
        <v>0</v>
      </c>
      <c r="AC585" s="33">
        <v>0</v>
      </c>
      <c r="AD585" s="33">
        <v>0</v>
      </c>
      <c r="AE585" s="33">
        <v>0</v>
      </c>
      <c r="AF585" s="33">
        <v>0</v>
      </c>
      <c r="AG585" s="33">
        <v>0.44444444444444442</v>
      </c>
      <c r="AH585" t="s">
        <v>754</v>
      </c>
      <c r="AI585" s="34">
        <v>5</v>
      </c>
    </row>
    <row r="586" spans="1:35" x14ac:dyDescent="0.25">
      <c r="A586" t="s">
        <v>2364</v>
      </c>
      <c r="B586" t="s">
        <v>1263</v>
      </c>
      <c r="C586" t="s">
        <v>2125</v>
      </c>
      <c r="D586" t="s">
        <v>2302</v>
      </c>
      <c r="E586" s="33">
        <v>84.411111111111111</v>
      </c>
      <c r="F586" s="33">
        <v>2.8444444444444446</v>
      </c>
      <c r="G586" s="33">
        <v>0.16666666666666666</v>
      </c>
      <c r="H586" s="33">
        <v>0.31111111111111112</v>
      </c>
      <c r="I586" s="33">
        <v>1.4666666666666666</v>
      </c>
      <c r="J586" s="33">
        <v>0</v>
      </c>
      <c r="K586" s="33">
        <v>0</v>
      </c>
      <c r="L586" s="33">
        <v>8.6779999999999955</v>
      </c>
      <c r="M586" s="33">
        <v>5.3055555555555554</v>
      </c>
      <c r="N586" s="33">
        <v>0</v>
      </c>
      <c r="O586" s="33">
        <v>6.2853758062393045E-2</v>
      </c>
      <c r="P586" s="33">
        <v>5.2444444444444445</v>
      </c>
      <c r="Q586" s="33">
        <v>10.994444444444444</v>
      </c>
      <c r="R586" s="33">
        <v>0.19237857048835064</v>
      </c>
      <c r="S586" s="33">
        <v>2.0657777777777784</v>
      </c>
      <c r="T586" s="33">
        <v>10.136666666666665</v>
      </c>
      <c r="U586" s="33">
        <v>0</v>
      </c>
      <c r="V586" s="33">
        <v>0.14455969461629589</v>
      </c>
      <c r="W586" s="33">
        <v>3.4938888888888879</v>
      </c>
      <c r="X586" s="33">
        <v>10.465666666666667</v>
      </c>
      <c r="Y586" s="33">
        <v>0</v>
      </c>
      <c r="Z586" s="33">
        <v>0.16537580623930498</v>
      </c>
      <c r="AA586" s="33">
        <v>0</v>
      </c>
      <c r="AB586" s="33">
        <v>0</v>
      </c>
      <c r="AC586" s="33">
        <v>0</v>
      </c>
      <c r="AD586" s="33">
        <v>0</v>
      </c>
      <c r="AE586" s="33">
        <v>0</v>
      </c>
      <c r="AF586" s="33">
        <v>0</v>
      </c>
      <c r="AG586" s="33">
        <v>0.68888888888888888</v>
      </c>
      <c r="AH586" t="s">
        <v>313</v>
      </c>
      <c r="AI586" s="34">
        <v>5</v>
      </c>
    </row>
    <row r="587" spans="1:35" x14ac:dyDescent="0.25">
      <c r="A587" t="s">
        <v>2364</v>
      </c>
      <c r="B587" t="s">
        <v>1376</v>
      </c>
      <c r="C587" t="s">
        <v>1988</v>
      </c>
      <c r="D587" t="s">
        <v>2293</v>
      </c>
      <c r="E587" s="33">
        <v>91</v>
      </c>
      <c r="F587" s="33">
        <v>4.8888888888888893</v>
      </c>
      <c r="G587" s="33">
        <v>0</v>
      </c>
      <c r="H587" s="33">
        <v>0</v>
      </c>
      <c r="I587" s="33">
        <v>5.6888888888888891</v>
      </c>
      <c r="J587" s="33">
        <v>0</v>
      </c>
      <c r="K587" s="33">
        <v>0</v>
      </c>
      <c r="L587" s="33">
        <v>5.4080000000000004</v>
      </c>
      <c r="M587" s="33">
        <v>0</v>
      </c>
      <c r="N587" s="33">
        <v>0</v>
      </c>
      <c r="O587" s="33">
        <v>0</v>
      </c>
      <c r="P587" s="33">
        <v>5.9749999999999996</v>
      </c>
      <c r="Q587" s="33">
        <v>12.977777777777778</v>
      </c>
      <c r="R587" s="33">
        <v>0.20827228327228325</v>
      </c>
      <c r="S587" s="33">
        <v>4.4740000000000002</v>
      </c>
      <c r="T587" s="33">
        <v>5.6141111111111108</v>
      </c>
      <c r="U587" s="33">
        <v>0</v>
      </c>
      <c r="V587" s="33">
        <v>0.11085836385836385</v>
      </c>
      <c r="W587" s="33">
        <v>5.3546666666666667</v>
      </c>
      <c r="X587" s="33">
        <v>6.1555555555555559</v>
      </c>
      <c r="Y587" s="33">
        <v>0</v>
      </c>
      <c r="Z587" s="33">
        <v>0.12648595848595848</v>
      </c>
      <c r="AA587" s="33">
        <v>0</v>
      </c>
      <c r="AB587" s="33">
        <v>0</v>
      </c>
      <c r="AC587" s="33">
        <v>0</v>
      </c>
      <c r="AD587" s="33">
        <v>0</v>
      </c>
      <c r="AE587" s="33">
        <v>0</v>
      </c>
      <c r="AF587" s="33">
        <v>0</v>
      </c>
      <c r="AG587" s="33">
        <v>0</v>
      </c>
      <c r="AH587" t="s">
        <v>428</v>
      </c>
      <c r="AI587" s="34">
        <v>5</v>
      </c>
    </row>
    <row r="588" spans="1:35" x14ac:dyDescent="0.25">
      <c r="A588" t="s">
        <v>2364</v>
      </c>
      <c r="B588" t="s">
        <v>1288</v>
      </c>
      <c r="C588" t="s">
        <v>1911</v>
      </c>
      <c r="D588" t="s">
        <v>2260</v>
      </c>
      <c r="E588" s="33">
        <v>59.833333333333336</v>
      </c>
      <c r="F588" s="33">
        <v>5.6888888888888891</v>
      </c>
      <c r="G588" s="33">
        <v>0</v>
      </c>
      <c r="H588" s="33">
        <v>0</v>
      </c>
      <c r="I588" s="33">
        <v>0</v>
      </c>
      <c r="J588" s="33">
        <v>0</v>
      </c>
      <c r="K588" s="33">
        <v>0</v>
      </c>
      <c r="L588" s="33">
        <v>0</v>
      </c>
      <c r="M588" s="33">
        <v>0</v>
      </c>
      <c r="N588" s="33">
        <v>5.6888888888888891</v>
      </c>
      <c r="O588" s="33">
        <v>9.5078922934076132E-2</v>
      </c>
      <c r="P588" s="33">
        <v>6.2861111111111114</v>
      </c>
      <c r="Q588" s="33">
        <v>0</v>
      </c>
      <c r="R588" s="33">
        <v>0.10506035283194058</v>
      </c>
      <c r="S588" s="33">
        <v>0.95833333333333337</v>
      </c>
      <c r="T588" s="33">
        <v>9.6888888888888882</v>
      </c>
      <c r="U588" s="33">
        <v>0.15555555555555556</v>
      </c>
      <c r="V588" s="33">
        <v>0.18054781801299905</v>
      </c>
      <c r="W588" s="33">
        <v>1.425</v>
      </c>
      <c r="X588" s="33">
        <v>11.988888888888889</v>
      </c>
      <c r="Y588" s="33">
        <v>0</v>
      </c>
      <c r="Z588" s="33">
        <v>0.22418755803156917</v>
      </c>
      <c r="AA588" s="33">
        <v>0</v>
      </c>
      <c r="AB588" s="33">
        <v>0</v>
      </c>
      <c r="AC588" s="33">
        <v>0</v>
      </c>
      <c r="AD588" s="33">
        <v>0</v>
      </c>
      <c r="AE588" s="33">
        <v>0</v>
      </c>
      <c r="AF588" s="33">
        <v>0</v>
      </c>
      <c r="AG588" s="33">
        <v>0</v>
      </c>
      <c r="AH588" t="s">
        <v>338</v>
      </c>
      <c r="AI588" s="34">
        <v>5</v>
      </c>
    </row>
    <row r="589" spans="1:35" x14ac:dyDescent="0.25">
      <c r="A589" t="s">
        <v>2364</v>
      </c>
      <c r="B589" t="s">
        <v>1276</v>
      </c>
      <c r="C589" t="s">
        <v>1900</v>
      </c>
      <c r="D589" t="s">
        <v>2289</v>
      </c>
      <c r="E589" s="33">
        <v>54.233333333333334</v>
      </c>
      <c r="F589" s="33">
        <v>5.2444444444444445</v>
      </c>
      <c r="G589" s="33">
        <v>0.82222222222222219</v>
      </c>
      <c r="H589" s="33">
        <v>0.21111111111111111</v>
      </c>
      <c r="I589" s="33">
        <v>1.9888888888888889</v>
      </c>
      <c r="J589" s="33">
        <v>0</v>
      </c>
      <c r="K589" s="33">
        <v>0</v>
      </c>
      <c r="L589" s="33">
        <v>0.16333333333333336</v>
      </c>
      <c r="M589" s="33">
        <v>7.3811111111111094</v>
      </c>
      <c r="N589" s="33">
        <v>0</v>
      </c>
      <c r="O589" s="33">
        <v>0.136099160008195</v>
      </c>
      <c r="P589" s="33">
        <v>0</v>
      </c>
      <c r="Q589" s="33">
        <v>14.986111111111114</v>
      </c>
      <c r="R589" s="33">
        <v>0.27632657242368375</v>
      </c>
      <c r="S589" s="33">
        <v>2.7544444444444443</v>
      </c>
      <c r="T589" s="33">
        <v>4.6822222222222223</v>
      </c>
      <c r="U589" s="33">
        <v>0</v>
      </c>
      <c r="V589" s="33">
        <v>0.13712354025814383</v>
      </c>
      <c r="W589" s="33">
        <v>0.11222222222222222</v>
      </c>
      <c r="X589" s="33">
        <v>6.0844444444444434</v>
      </c>
      <c r="Y589" s="33">
        <v>0</v>
      </c>
      <c r="Z589" s="33">
        <v>0.114259373079287</v>
      </c>
      <c r="AA589" s="33">
        <v>0</v>
      </c>
      <c r="AB589" s="33">
        <v>0</v>
      </c>
      <c r="AC589" s="33">
        <v>0</v>
      </c>
      <c r="AD589" s="33">
        <v>0</v>
      </c>
      <c r="AE589" s="33">
        <v>0</v>
      </c>
      <c r="AF589" s="33">
        <v>0</v>
      </c>
      <c r="AG589" s="33">
        <v>0</v>
      </c>
      <c r="AH589" t="s">
        <v>326</v>
      </c>
      <c r="AI589" s="34">
        <v>5</v>
      </c>
    </row>
    <row r="590" spans="1:35" x14ac:dyDescent="0.25">
      <c r="A590" t="s">
        <v>2364</v>
      </c>
      <c r="B590" t="s">
        <v>1663</v>
      </c>
      <c r="C590" t="s">
        <v>2025</v>
      </c>
      <c r="D590" t="s">
        <v>2269</v>
      </c>
      <c r="E590" s="33">
        <v>76.788888888888891</v>
      </c>
      <c r="F590" s="33">
        <v>0.17777777777777778</v>
      </c>
      <c r="G590" s="33">
        <v>0</v>
      </c>
      <c r="H590" s="33">
        <v>0</v>
      </c>
      <c r="I590" s="33">
        <v>0</v>
      </c>
      <c r="J590" s="33">
        <v>0</v>
      </c>
      <c r="K590" s="33">
        <v>0.55555555555555558</v>
      </c>
      <c r="L590" s="33">
        <v>2.8301111111111106</v>
      </c>
      <c r="M590" s="33">
        <v>0</v>
      </c>
      <c r="N590" s="33">
        <v>5.0434444444444457</v>
      </c>
      <c r="O590" s="33">
        <v>6.567935175806687E-2</v>
      </c>
      <c r="P590" s="33">
        <v>4.8562222222222209</v>
      </c>
      <c r="Q590" s="33">
        <v>9.6565555555555527</v>
      </c>
      <c r="R590" s="33">
        <v>0.18899580379105768</v>
      </c>
      <c r="S590" s="33">
        <v>3.8124444444444432</v>
      </c>
      <c r="T590" s="33">
        <v>2.0525555555555557</v>
      </c>
      <c r="U590" s="33">
        <v>0</v>
      </c>
      <c r="V590" s="33">
        <v>7.6378237592244227E-2</v>
      </c>
      <c r="W590" s="33">
        <v>2.7837777777777775</v>
      </c>
      <c r="X590" s="33">
        <v>0.72666666666666668</v>
      </c>
      <c r="Y590" s="33">
        <v>0</v>
      </c>
      <c r="Z590" s="33">
        <v>4.5715525973086375E-2</v>
      </c>
      <c r="AA590" s="33">
        <v>0</v>
      </c>
      <c r="AB590" s="33">
        <v>0</v>
      </c>
      <c r="AC590" s="33">
        <v>0</v>
      </c>
      <c r="AD590" s="33">
        <v>0</v>
      </c>
      <c r="AE590" s="33">
        <v>0</v>
      </c>
      <c r="AF590" s="33">
        <v>0</v>
      </c>
      <c r="AG590" s="33">
        <v>0</v>
      </c>
      <c r="AH590" t="s">
        <v>721</v>
      </c>
      <c r="AI590" s="34">
        <v>5</v>
      </c>
    </row>
    <row r="591" spans="1:35" x14ac:dyDescent="0.25">
      <c r="A591" t="s">
        <v>2364</v>
      </c>
      <c r="B591" t="s">
        <v>1438</v>
      </c>
      <c r="C591" t="s">
        <v>2060</v>
      </c>
      <c r="D591" t="s">
        <v>2244</v>
      </c>
      <c r="E591" s="33">
        <v>62.8</v>
      </c>
      <c r="F591" s="33">
        <v>5.6888888888888891</v>
      </c>
      <c r="G591" s="33">
        <v>1.1222222222222222</v>
      </c>
      <c r="H591" s="33">
        <v>0.29888888888888887</v>
      </c>
      <c r="I591" s="33">
        <v>0.26666666666666666</v>
      </c>
      <c r="J591" s="33">
        <v>0</v>
      </c>
      <c r="K591" s="33">
        <v>1.9888888888888889</v>
      </c>
      <c r="L591" s="33">
        <v>4.4422222222222221</v>
      </c>
      <c r="M591" s="33">
        <v>10.466666666666667</v>
      </c>
      <c r="N591" s="33">
        <v>0</v>
      </c>
      <c r="O591" s="33">
        <v>0.16666666666666669</v>
      </c>
      <c r="P591" s="33">
        <v>15.974666666666664</v>
      </c>
      <c r="Q591" s="33">
        <v>0</v>
      </c>
      <c r="R591" s="33">
        <v>0.25437367303609337</v>
      </c>
      <c r="S591" s="33">
        <v>2.5987777777777783</v>
      </c>
      <c r="T591" s="33">
        <v>9.126777777777777</v>
      </c>
      <c r="U591" s="33">
        <v>0</v>
      </c>
      <c r="V591" s="33">
        <v>0.18671266808209483</v>
      </c>
      <c r="W591" s="33">
        <v>5.4959999999999996</v>
      </c>
      <c r="X591" s="33">
        <v>8.7431111111111104</v>
      </c>
      <c r="Y591" s="33">
        <v>0</v>
      </c>
      <c r="Z591" s="33">
        <v>0.2267374380750177</v>
      </c>
      <c r="AA591" s="33">
        <v>0</v>
      </c>
      <c r="AB591" s="33">
        <v>0</v>
      </c>
      <c r="AC591" s="33">
        <v>0</v>
      </c>
      <c r="AD591" s="33">
        <v>0</v>
      </c>
      <c r="AE591" s="33">
        <v>0</v>
      </c>
      <c r="AF591" s="33">
        <v>0</v>
      </c>
      <c r="AG591" s="33">
        <v>0</v>
      </c>
      <c r="AH591" t="s">
        <v>491</v>
      </c>
      <c r="AI591" s="34">
        <v>5</v>
      </c>
    </row>
    <row r="592" spans="1:35" x14ac:dyDescent="0.25">
      <c r="A592" t="s">
        <v>2364</v>
      </c>
      <c r="B592" t="s">
        <v>1398</v>
      </c>
      <c r="C592" t="s">
        <v>1916</v>
      </c>
      <c r="D592" t="s">
        <v>2275</v>
      </c>
      <c r="E592" s="33">
        <v>61.422222222222224</v>
      </c>
      <c r="F592" s="33">
        <v>5.2444444444444445</v>
      </c>
      <c r="G592" s="33">
        <v>0.28888888888888886</v>
      </c>
      <c r="H592" s="33">
        <v>0</v>
      </c>
      <c r="I592" s="33">
        <v>1.1888888888888889</v>
      </c>
      <c r="J592" s="33">
        <v>0</v>
      </c>
      <c r="K592" s="33">
        <v>0</v>
      </c>
      <c r="L592" s="33">
        <v>2.8620000000000005</v>
      </c>
      <c r="M592" s="33">
        <v>4.9694444444444441</v>
      </c>
      <c r="N592" s="33">
        <v>0</v>
      </c>
      <c r="O592" s="33">
        <v>8.0906295224312585E-2</v>
      </c>
      <c r="P592" s="33">
        <v>4.9638888888888886</v>
      </c>
      <c r="Q592" s="33">
        <v>0</v>
      </c>
      <c r="R592" s="33">
        <v>8.0815846599131685E-2</v>
      </c>
      <c r="S592" s="33">
        <v>1.5766666666666667</v>
      </c>
      <c r="T592" s="33">
        <v>9.3893333333333349</v>
      </c>
      <c r="U592" s="33">
        <v>0</v>
      </c>
      <c r="V592" s="33">
        <v>0.17853473227206948</v>
      </c>
      <c r="W592" s="33">
        <v>2.0261111111111112</v>
      </c>
      <c r="X592" s="33">
        <v>8.7573333333333352</v>
      </c>
      <c r="Y592" s="33">
        <v>0</v>
      </c>
      <c r="Z592" s="33">
        <v>0.17556259044862521</v>
      </c>
      <c r="AA592" s="33">
        <v>0</v>
      </c>
      <c r="AB592" s="33">
        <v>0</v>
      </c>
      <c r="AC592" s="33">
        <v>0</v>
      </c>
      <c r="AD592" s="33">
        <v>0</v>
      </c>
      <c r="AE592" s="33">
        <v>0</v>
      </c>
      <c r="AF592" s="33">
        <v>0</v>
      </c>
      <c r="AG592" s="33">
        <v>0</v>
      </c>
      <c r="AH592" t="s">
        <v>450</v>
      </c>
      <c r="AI592" s="34">
        <v>5</v>
      </c>
    </row>
    <row r="593" spans="1:35" x14ac:dyDescent="0.25">
      <c r="A593" t="s">
        <v>2364</v>
      </c>
      <c r="B593" t="s">
        <v>1194</v>
      </c>
      <c r="C593" t="s">
        <v>2100</v>
      </c>
      <c r="D593" t="s">
        <v>2302</v>
      </c>
      <c r="E593" s="33">
        <v>61.488888888888887</v>
      </c>
      <c r="F593" s="33">
        <v>4.4444444444444446</v>
      </c>
      <c r="G593" s="33">
        <v>0.28888888888888886</v>
      </c>
      <c r="H593" s="33">
        <v>0.24444444444444444</v>
      </c>
      <c r="I593" s="33">
        <v>1.6444444444444444</v>
      </c>
      <c r="J593" s="33">
        <v>0</v>
      </c>
      <c r="K593" s="33">
        <v>0</v>
      </c>
      <c r="L593" s="33">
        <v>1.7692222222222225</v>
      </c>
      <c r="M593" s="33">
        <v>5.6888888888888891</v>
      </c>
      <c r="N593" s="33">
        <v>0</v>
      </c>
      <c r="O593" s="33">
        <v>9.2518973617636432E-2</v>
      </c>
      <c r="P593" s="33">
        <v>5.6888888888888891</v>
      </c>
      <c r="Q593" s="33">
        <v>3.3638888888888889</v>
      </c>
      <c r="R593" s="33">
        <v>0.14722623780267438</v>
      </c>
      <c r="S593" s="33">
        <v>0.84299999999999986</v>
      </c>
      <c r="T593" s="33">
        <v>4.9944444444444454</v>
      </c>
      <c r="U593" s="33">
        <v>0</v>
      </c>
      <c r="V593" s="33">
        <v>9.4934947596675118E-2</v>
      </c>
      <c r="W593" s="33">
        <v>1.8346666666666664</v>
      </c>
      <c r="X593" s="33">
        <v>5.9671111111111097</v>
      </c>
      <c r="Y593" s="33">
        <v>0</v>
      </c>
      <c r="Z593" s="33">
        <v>0.12688109866281169</v>
      </c>
      <c r="AA593" s="33">
        <v>0</v>
      </c>
      <c r="AB593" s="33">
        <v>0</v>
      </c>
      <c r="AC593" s="33">
        <v>0</v>
      </c>
      <c r="AD593" s="33">
        <v>0</v>
      </c>
      <c r="AE593" s="33">
        <v>0</v>
      </c>
      <c r="AF593" s="33">
        <v>0</v>
      </c>
      <c r="AG593" s="33">
        <v>0.32222222222222224</v>
      </c>
      <c r="AH593" t="s">
        <v>242</v>
      </c>
      <c r="AI593" s="34">
        <v>5</v>
      </c>
    </row>
    <row r="594" spans="1:35" x14ac:dyDescent="0.25">
      <c r="A594" t="s">
        <v>2364</v>
      </c>
      <c r="B594" t="s">
        <v>1678</v>
      </c>
      <c r="C594" t="s">
        <v>2206</v>
      </c>
      <c r="D594" t="s">
        <v>2267</v>
      </c>
      <c r="E594" s="33">
        <v>78.644444444444446</v>
      </c>
      <c r="F594" s="33">
        <v>5.6888888888888891</v>
      </c>
      <c r="G594" s="33">
        <v>0.31111111111111112</v>
      </c>
      <c r="H594" s="33">
        <v>0.24444444444444444</v>
      </c>
      <c r="I594" s="33">
        <v>2.1555555555555554</v>
      </c>
      <c r="J594" s="33">
        <v>0</v>
      </c>
      <c r="K594" s="33">
        <v>0</v>
      </c>
      <c r="L594" s="33">
        <v>2.2951111111111113</v>
      </c>
      <c r="M594" s="33">
        <v>5.4222222222222225</v>
      </c>
      <c r="N594" s="33">
        <v>0</v>
      </c>
      <c r="O594" s="33">
        <v>6.8946029951963833E-2</v>
      </c>
      <c r="P594" s="33">
        <v>4.9592222222222233</v>
      </c>
      <c r="Q594" s="33">
        <v>7.0733333333333297</v>
      </c>
      <c r="R594" s="33">
        <v>0.15299943486860693</v>
      </c>
      <c r="S594" s="33">
        <v>0.93199999999999994</v>
      </c>
      <c r="T594" s="33">
        <v>4.852444444444445</v>
      </c>
      <c r="U594" s="33">
        <v>0</v>
      </c>
      <c r="V594" s="33">
        <v>7.3551850805312236E-2</v>
      </c>
      <c r="W594" s="33">
        <v>1.3141111111111115</v>
      </c>
      <c r="X594" s="33">
        <v>6.7555555555555555</v>
      </c>
      <c r="Y594" s="33">
        <v>0</v>
      </c>
      <c r="Z594" s="33">
        <v>0.10260949420740322</v>
      </c>
      <c r="AA594" s="33">
        <v>0.26666666666666666</v>
      </c>
      <c r="AB594" s="33">
        <v>0</v>
      </c>
      <c r="AC594" s="33">
        <v>0</v>
      </c>
      <c r="AD594" s="33">
        <v>0</v>
      </c>
      <c r="AE594" s="33">
        <v>0</v>
      </c>
      <c r="AF594" s="33">
        <v>0</v>
      </c>
      <c r="AG594" s="33">
        <v>6.6666666666666666E-2</v>
      </c>
      <c r="AH594" t="s">
        <v>736</v>
      </c>
      <c r="AI594" s="34">
        <v>5</v>
      </c>
    </row>
    <row r="595" spans="1:35" x14ac:dyDescent="0.25">
      <c r="A595" t="s">
        <v>2364</v>
      </c>
      <c r="B595" t="s">
        <v>1591</v>
      </c>
      <c r="C595" t="s">
        <v>1910</v>
      </c>
      <c r="D595" t="s">
        <v>2278</v>
      </c>
      <c r="E595" s="33">
        <v>33.200000000000003</v>
      </c>
      <c r="F595" s="33">
        <v>17.633333333333333</v>
      </c>
      <c r="G595" s="33">
        <v>0.15555555555555556</v>
      </c>
      <c r="H595" s="33">
        <v>0</v>
      </c>
      <c r="I595" s="33">
        <v>0</v>
      </c>
      <c r="J595" s="33">
        <v>0</v>
      </c>
      <c r="K595" s="33">
        <v>0</v>
      </c>
      <c r="L595" s="33">
        <v>0.54722222222222228</v>
      </c>
      <c r="M595" s="33">
        <v>0</v>
      </c>
      <c r="N595" s="33">
        <v>0</v>
      </c>
      <c r="O595" s="33">
        <v>0</v>
      </c>
      <c r="P595" s="33">
        <v>0</v>
      </c>
      <c r="Q595" s="33">
        <v>0</v>
      </c>
      <c r="R595" s="33">
        <v>0</v>
      </c>
      <c r="S595" s="33">
        <v>1.318777777777778</v>
      </c>
      <c r="T595" s="33">
        <v>2.3495555555555558</v>
      </c>
      <c r="U595" s="33">
        <v>0</v>
      </c>
      <c r="V595" s="33">
        <v>0.11049196787148595</v>
      </c>
      <c r="W595" s="33">
        <v>1.526</v>
      </c>
      <c r="X595" s="33">
        <v>1.5530000000000002</v>
      </c>
      <c r="Y595" s="33">
        <v>0</v>
      </c>
      <c r="Z595" s="33">
        <v>9.2740963855421688E-2</v>
      </c>
      <c r="AA595" s="33">
        <v>0</v>
      </c>
      <c r="AB595" s="33">
        <v>0</v>
      </c>
      <c r="AC595" s="33">
        <v>0</v>
      </c>
      <c r="AD595" s="33">
        <v>0</v>
      </c>
      <c r="AE595" s="33">
        <v>0</v>
      </c>
      <c r="AF595" s="33">
        <v>0</v>
      </c>
      <c r="AG595" s="33">
        <v>0</v>
      </c>
      <c r="AH595" t="s">
        <v>647</v>
      </c>
      <c r="AI595" s="34">
        <v>5</v>
      </c>
    </row>
    <row r="596" spans="1:35" x14ac:dyDescent="0.25">
      <c r="A596" t="s">
        <v>2364</v>
      </c>
      <c r="B596" t="s">
        <v>1807</v>
      </c>
      <c r="C596" t="s">
        <v>2074</v>
      </c>
      <c r="D596" t="s">
        <v>2313</v>
      </c>
      <c r="E596" s="33">
        <v>50.822222222222223</v>
      </c>
      <c r="F596" s="33">
        <v>21.355555555555554</v>
      </c>
      <c r="G596" s="33">
        <v>0.53333333333333333</v>
      </c>
      <c r="H596" s="33">
        <v>9.4444444444444442E-2</v>
      </c>
      <c r="I596" s="33">
        <v>0</v>
      </c>
      <c r="J596" s="33">
        <v>0</v>
      </c>
      <c r="K596" s="33">
        <v>0</v>
      </c>
      <c r="L596" s="33">
        <v>3.739444444444445</v>
      </c>
      <c r="M596" s="33">
        <v>5.2969999999999997</v>
      </c>
      <c r="N596" s="33">
        <v>0</v>
      </c>
      <c r="O596" s="33">
        <v>0.10422606034105815</v>
      </c>
      <c r="P596" s="33">
        <v>5.1129999999999995</v>
      </c>
      <c r="Q596" s="33">
        <v>13.621222222222222</v>
      </c>
      <c r="R596" s="33">
        <v>0.36862264975951026</v>
      </c>
      <c r="S596" s="33">
        <v>4.1462222222222218</v>
      </c>
      <c r="T596" s="33">
        <v>4.2704444444444452</v>
      </c>
      <c r="U596" s="33">
        <v>0</v>
      </c>
      <c r="V596" s="33">
        <v>0.16560996939221689</v>
      </c>
      <c r="W596" s="33">
        <v>0.13500000000000001</v>
      </c>
      <c r="X596" s="33">
        <v>9.0324444444444474</v>
      </c>
      <c r="Y596" s="33">
        <v>0</v>
      </c>
      <c r="Z596" s="33">
        <v>0.18038259728902498</v>
      </c>
      <c r="AA596" s="33">
        <v>0</v>
      </c>
      <c r="AB596" s="33">
        <v>0</v>
      </c>
      <c r="AC596" s="33">
        <v>0</v>
      </c>
      <c r="AD596" s="33">
        <v>40.471222222222224</v>
      </c>
      <c r="AE596" s="33">
        <v>0</v>
      </c>
      <c r="AF596" s="33">
        <v>0</v>
      </c>
      <c r="AG596" s="33">
        <v>0</v>
      </c>
      <c r="AH596" t="s">
        <v>866</v>
      </c>
      <c r="AI596" s="34">
        <v>5</v>
      </c>
    </row>
    <row r="597" spans="1:35" x14ac:dyDescent="0.25">
      <c r="A597" t="s">
        <v>2364</v>
      </c>
      <c r="B597" t="s">
        <v>1532</v>
      </c>
      <c r="C597" t="s">
        <v>2074</v>
      </c>
      <c r="D597" t="s">
        <v>2313</v>
      </c>
      <c r="E597" s="33">
        <v>66.966666666666669</v>
      </c>
      <c r="F597" s="33">
        <v>24.022222222222222</v>
      </c>
      <c r="G597" s="33">
        <v>2.1111111111111112</v>
      </c>
      <c r="H597" s="33">
        <v>0.18888888888888888</v>
      </c>
      <c r="I597" s="33">
        <v>0</v>
      </c>
      <c r="J597" s="33">
        <v>0</v>
      </c>
      <c r="K597" s="33">
        <v>0</v>
      </c>
      <c r="L597" s="33">
        <v>0</v>
      </c>
      <c r="M597" s="33">
        <v>4.0853333333333337</v>
      </c>
      <c r="N597" s="33">
        <v>0</v>
      </c>
      <c r="O597" s="33">
        <v>6.1005475360876062E-2</v>
      </c>
      <c r="P597" s="33">
        <v>5.908777777777777</v>
      </c>
      <c r="Q597" s="33">
        <v>12.195222222222224</v>
      </c>
      <c r="R597" s="33">
        <v>0.27034345445495267</v>
      </c>
      <c r="S597" s="33">
        <v>4.586999999999998</v>
      </c>
      <c r="T597" s="33">
        <v>0.69655555555555548</v>
      </c>
      <c r="U597" s="33">
        <v>0</v>
      </c>
      <c r="V597" s="33">
        <v>7.889829102372653E-2</v>
      </c>
      <c r="W597" s="33">
        <v>2.4244444444444446</v>
      </c>
      <c r="X597" s="33">
        <v>7.3464444444444474</v>
      </c>
      <c r="Y597" s="33">
        <v>0</v>
      </c>
      <c r="Z597" s="33">
        <v>0.14590675294508051</v>
      </c>
      <c r="AA597" s="33">
        <v>0</v>
      </c>
      <c r="AB597" s="33">
        <v>0</v>
      </c>
      <c r="AC597" s="33">
        <v>0</v>
      </c>
      <c r="AD597" s="33">
        <v>55.604666666666681</v>
      </c>
      <c r="AE597" s="33">
        <v>0</v>
      </c>
      <c r="AF597" s="33">
        <v>0</v>
      </c>
      <c r="AG597" s="33">
        <v>0</v>
      </c>
      <c r="AH597" t="s">
        <v>587</v>
      </c>
      <c r="AI597" s="34">
        <v>5</v>
      </c>
    </row>
    <row r="598" spans="1:35" x14ac:dyDescent="0.25">
      <c r="A598" t="s">
        <v>2364</v>
      </c>
      <c r="B598" t="s">
        <v>1791</v>
      </c>
      <c r="C598" t="s">
        <v>2230</v>
      </c>
      <c r="D598" t="s">
        <v>2293</v>
      </c>
      <c r="E598" s="33">
        <v>75.666666666666671</v>
      </c>
      <c r="F598" s="33">
        <v>5.4222222222222225</v>
      </c>
      <c r="G598" s="33">
        <v>0.2</v>
      </c>
      <c r="H598" s="33">
        <v>0.25188888888888888</v>
      </c>
      <c r="I598" s="33">
        <v>2.8555555555555556</v>
      </c>
      <c r="J598" s="33">
        <v>0</v>
      </c>
      <c r="K598" s="33">
        <v>0</v>
      </c>
      <c r="L598" s="33">
        <v>4.1222222222222218</v>
      </c>
      <c r="M598" s="33">
        <v>0</v>
      </c>
      <c r="N598" s="33">
        <v>4.8666666666666663</v>
      </c>
      <c r="O598" s="33">
        <v>6.4317180616740077E-2</v>
      </c>
      <c r="P598" s="33">
        <v>3.7027777777777779</v>
      </c>
      <c r="Q598" s="33">
        <v>7.1861111111111109</v>
      </c>
      <c r="R598" s="33">
        <v>0.14390602055800295</v>
      </c>
      <c r="S598" s="33">
        <v>10.280555555555555</v>
      </c>
      <c r="T598" s="33">
        <v>8.530555555555555</v>
      </c>
      <c r="U598" s="33">
        <v>0</v>
      </c>
      <c r="V598" s="33">
        <v>0.24860499265785607</v>
      </c>
      <c r="W598" s="33">
        <v>5.4194444444444443</v>
      </c>
      <c r="X598" s="33">
        <v>10.008333333333333</v>
      </c>
      <c r="Y598" s="33">
        <v>0</v>
      </c>
      <c r="Z598" s="33">
        <v>0.20389133627019088</v>
      </c>
      <c r="AA598" s="33">
        <v>0</v>
      </c>
      <c r="AB598" s="33">
        <v>0</v>
      </c>
      <c r="AC598" s="33">
        <v>0</v>
      </c>
      <c r="AD598" s="33">
        <v>0</v>
      </c>
      <c r="AE598" s="33">
        <v>0</v>
      </c>
      <c r="AF598" s="33">
        <v>0</v>
      </c>
      <c r="AG598" s="33">
        <v>0</v>
      </c>
      <c r="AH598" t="s">
        <v>850</v>
      </c>
      <c r="AI598" s="34">
        <v>5</v>
      </c>
    </row>
    <row r="599" spans="1:35" x14ac:dyDescent="0.25">
      <c r="A599" t="s">
        <v>2364</v>
      </c>
      <c r="B599" t="s">
        <v>1052</v>
      </c>
      <c r="C599" t="s">
        <v>2060</v>
      </c>
      <c r="D599" t="s">
        <v>2244</v>
      </c>
      <c r="E599" s="33">
        <v>93.955555555555549</v>
      </c>
      <c r="F599" s="33">
        <v>5.6888888888888891</v>
      </c>
      <c r="G599" s="33">
        <v>0.57777777777777772</v>
      </c>
      <c r="H599" s="33">
        <v>0.48888888888888887</v>
      </c>
      <c r="I599" s="33">
        <v>2.2222222222222223</v>
      </c>
      <c r="J599" s="33">
        <v>0</v>
      </c>
      <c r="K599" s="33">
        <v>0</v>
      </c>
      <c r="L599" s="33">
        <v>5.5031111111111084</v>
      </c>
      <c r="M599" s="33">
        <v>0</v>
      </c>
      <c r="N599" s="33">
        <v>5.9870000000000001</v>
      </c>
      <c r="O599" s="33">
        <v>6.3721617786187332E-2</v>
      </c>
      <c r="P599" s="33">
        <v>5.6375555555555552</v>
      </c>
      <c r="Q599" s="33">
        <v>8.1747777777777824</v>
      </c>
      <c r="R599" s="33">
        <v>0.1470092242194892</v>
      </c>
      <c r="S599" s="33">
        <v>2.028888888888889</v>
      </c>
      <c r="T599" s="33">
        <v>5.719222222222224</v>
      </c>
      <c r="U599" s="33">
        <v>0</v>
      </c>
      <c r="V599" s="33">
        <v>8.246570482497638E-2</v>
      </c>
      <c r="W599" s="33">
        <v>3.6357777777777782</v>
      </c>
      <c r="X599" s="33">
        <v>6.3641111111111108</v>
      </c>
      <c r="Y599" s="33">
        <v>0</v>
      </c>
      <c r="Z599" s="33">
        <v>0.10643211920529803</v>
      </c>
      <c r="AA599" s="33">
        <v>0</v>
      </c>
      <c r="AB599" s="33">
        <v>0</v>
      </c>
      <c r="AC599" s="33">
        <v>0</v>
      </c>
      <c r="AD599" s="33">
        <v>0</v>
      </c>
      <c r="AE599" s="33">
        <v>1.1111111111111112E-2</v>
      </c>
      <c r="AF599" s="33">
        <v>0</v>
      </c>
      <c r="AG599" s="33">
        <v>0</v>
      </c>
      <c r="AH599" t="s">
        <v>97</v>
      </c>
      <c r="AI599" s="34">
        <v>5</v>
      </c>
    </row>
    <row r="600" spans="1:35" x14ac:dyDescent="0.25">
      <c r="A600" t="s">
        <v>2364</v>
      </c>
      <c r="B600" t="s">
        <v>1444</v>
      </c>
      <c r="C600" t="s">
        <v>1911</v>
      </c>
      <c r="D600" t="s">
        <v>2260</v>
      </c>
      <c r="E600" s="33">
        <v>79.8</v>
      </c>
      <c r="F600" s="33">
        <v>1.6888888888888889</v>
      </c>
      <c r="G600" s="33">
        <v>0</v>
      </c>
      <c r="H600" s="33">
        <v>0</v>
      </c>
      <c r="I600" s="33">
        <v>0.72222222222222221</v>
      </c>
      <c r="J600" s="33">
        <v>0</v>
      </c>
      <c r="K600" s="33">
        <v>0</v>
      </c>
      <c r="L600" s="33">
        <v>1.6472222222222221</v>
      </c>
      <c r="M600" s="33">
        <v>5.8416666666666668</v>
      </c>
      <c r="N600" s="33">
        <v>0</v>
      </c>
      <c r="O600" s="33">
        <v>7.3203842940685049E-2</v>
      </c>
      <c r="P600" s="33">
        <v>1.4277777777777778</v>
      </c>
      <c r="Q600" s="33">
        <v>12.755555555555556</v>
      </c>
      <c r="R600" s="33">
        <v>0.17773600668337511</v>
      </c>
      <c r="S600" s="33">
        <v>4.0638888888888891</v>
      </c>
      <c r="T600" s="33">
        <v>0</v>
      </c>
      <c r="U600" s="33">
        <v>2.1666666666666665</v>
      </c>
      <c r="V600" s="33">
        <v>7.8077137287663606E-2</v>
      </c>
      <c r="W600" s="33">
        <v>1.6722222222222223</v>
      </c>
      <c r="X600" s="33">
        <v>0</v>
      </c>
      <c r="Y600" s="33">
        <v>5.9</v>
      </c>
      <c r="Z600" s="33">
        <v>9.4890002784739635E-2</v>
      </c>
      <c r="AA600" s="33">
        <v>0</v>
      </c>
      <c r="AB600" s="33">
        <v>0</v>
      </c>
      <c r="AC600" s="33">
        <v>0</v>
      </c>
      <c r="AD600" s="33">
        <v>0</v>
      </c>
      <c r="AE600" s="33">
        <v>0</v>
      </c>
      <c r="AF600" s="33">
        <v>0</v>
      </c>
      <c r="AG600" s="33">
        <v>0</v>
      </c>
      <c r="AH600" t="s">
        <v>498</v>
      </c>
      <c r="AI600" s="34">
        <v>5</v>
      </c>
    </row>
    <row r="601" spans="1:35" x14ac:dyDescent="0.25">
      <c r="A601" t="s">
        <v>2364</v>
      </c>
      <c r="B601" t="s">
        <v>1368</v>
      </c>
      <c r="C601" t="s">
        <v>2034</v>
      </c>
      <c r="D601" t="s">
        <v>2300</v>
      </c>
      <c r="E601" s="33">
        <v>90.577777777777783</v>
      </c>
      <c r="F601" s="33">
        <v>5.333333333333333</v>
      </c>
      <c r="G601" s="33">
        <v>0</v>
      </c>
      <c r="H601" s="33">
        <v>0</v>
      </c>
      <c r="I601" s="33">
        <v>6.6888888888888891</v>
      </c>
      <c r="J601" s="33">
        <v>0</v>
      </c>
      <c r="K601" s="33">
        <v>0</v>
      </c>
      <c r="L601" s="33">
        <v>5.333333333333333</v>
      </c>
      <c r="M601" s="33">
        <v>0</v>
      </c>
      <c r="N601" s="33">
        <v>5.1555555555555559</v>
      </c>
      <c r="O601" s="33">
        <v>5.6918547595682038E-2</v>
      </c>
      <c r="P601" s="33">
        <v>5.6888888888888891</v>
      </c>
      <c r="Q601" s="33">
        <v>4.5055555555555555</v>
      </c>
      <c r="R601" s="33">
        <v>0.11254906771344456</v>
      </c>
      <c r="S601" s="33">
        <v>1.4722222222222223</v>
      </c>
      <c r="T601" s="33">
        <v>0</v>
      </c>
      <c r="U601" s="33">
        <v>17.033333333333335</v>
      </c>
      <c r="V601" s="33">
        <v>0.20430569185475958</v>
      </c>
      <c r="W601" s="33">
        <v>0.37777777777777777</v>
      </c>
      <c r="X601" s="33">
        <v>16.658333333333335</v>
      </c>
      <c r="Y601" s="33">
        <v>0</v>
      </c>
      <c r="Z601" s="33">
        <v>0.18808267909715407</v>
      </c>
      <c r="AA601" s="33">
        <v>0</v>
      </c>
      <c r="AB601" s="33">
        <v>0</v>
      </c>
      <c r="AC601" s="33">
        <v>0</v>
      </c>
      <c r="AD601" s="33">
        <v>4.1361111111111111</v>
      </c>
      <c r="AE601" s="33">
        <v>5.4222222222222225</v>
      </c>
      <c r="AF601" s="33">
        <v>0</v>
      </c>
      <c r="AG601" s="33">
        <v>0</v>
      </c>
      <c r="AH601" t="s">
        <v>420</v>
      </c>
      <c r="AI601" s="34">
        <v>5</v>
      </c>
    </row>
    <row r="602" spans="1:35" x14ac:dyDescent="0.25">
      <c r="A602" t="s">
        <v>2364</v>
      </c>
      <c r="B602" t="s">
        <v>1198</v>
      </c>
      <c r="C602" t="s">
        <v>2102</v>
      </c>
      <c r="D602" t="s">
        <v>2308</v>
      </c>
      <c r="E602" s="33">
        <v>68.422222222222217</v>
      </c>
      <c r="F602" s="33">
        <v>5.7222222222222223</v>
      </c>
      <c r="G602" s="33">
        <v>0.6</v>
      </c>
      <c r="H602" s="33">
        <v>0</v>
      </c>
      <c r="I602" s="33">
        <v>1.9666666666666666</v>
      </c>
      <c r="J602" s="33">
        <v>0</v>
      </c>
      <c r="K602" s="33">
        <v>0</v>
      </c>
      <c r="L602" s="33">
        <v>3.9002222222222218</v>
      </c>
      <c r="M602" s="33">
        <v>5.5916666666666668</v>
      </c>
      <c r="N602" s="33">
        <v>0</v>
      </c>
      <c r="O602" s="33">
        <v>8.1722962000649574E-2</v>
      </c>
      <c r="P602" s="33">
        <v>3.4</v>
      </c>
      <c r="Q602" s="33">
        <v>7.2777777777777777</v>
      </c>
      <c r="R602" s="33">
        <v>0.15605716141604417</v>
      </c>
      <c r="S602" s="33">
        <v>2.1018888888888898</v>
      </c>
      <c r="T602" s="33">
        <v>10.052111111111113</v>
      </c>
      <c r="U602" s="33">
        <v>0</v>
      </c>
      <c r="V602" s="33">
        <v>0.17763234816498868</v>
      </c>
      <c r="W602" s="33">
        <v>3.3521111111111117</v>
      </c>
      <c r="X602" s="33">
        <v>6.4778888888888888</v>
      </c>
      <c r="Y602" s="33">
        <v>0</v>
      </c>
      <c r="Z602" s="33">
        <v>0.14366677492692434</v>
      </c>
      <c r="AA602" s="33">
        <v>0</v>
      </c>
      <c r="AB602" s="33">
        <v>0</v>
      </c>
      <c r="AC602" s="33">
        <v>0</v>
      </c>
      <c r="AD602" s="33">
        <v>0</v>
      </c>
      <c r="AE602" s="33">
        <v>0</v>
      </c>
      <c r="AF602" s="33">
        <v>0</v>
      </c>
      <c r="AG602" s="33">
        <v>0</v>
      </c>
      <c r="AH602" t="s">
        <v>246</v>
      </c>
      <c r="AI602" s="34">
        <v>5</v>
      </c>
    </row>
    <row r="603" spans="1:35" x14ac:dyDescent="0.25">
      <c r="A603" t="s">
        <v>2364</v>
      </c>
      <c r="B603" t="s">
        <v>1671</v>
      </c>
      <c r="C603" t="s">
        <v>2043</v>
      </c>
      <c r="D603" t="s">
        <v>2304</v>
      </c>
      <c r="E603" s="33">
        <v>25.566666666666666</v>
      </c>
      <c r="F603" s="33">
        <v>8</v>
      </c>
      <c r="G603" s="33">
        <v>0</v>
      </c>
      <c r="H603" s="33">
        <v>0</v>
      </c>
      <c r="I603" s="33">
        <v>0</v>
      </c>
      <c r="J603" s="33">
        <v>0</v>
      </c>
      <c r="K603" s="33">
        <v>0</v>
      </c>
      <c r="L603" s="33">
        <v>0.83966666666666656</v>
      </c>
      <c r="M603" s="33">
        <v>0</v>
      </c>
      <c r="N603" s="33">
        <v>0</v>
      </c>
      <c r="O603" s="33">
        <v>0</v>
      </c>
      <c r="P603" s="33">
        <v>4.9617777777777778</v>
      </c>
      <c r="Q603" s="33">
        <v>1.363</v>
      </c>
      <c r="R603" s="33">
        <v>0.24738374619730549</v>
      </c>
      <c r="S603" s="33">
        <v>0.8104444444444443</v>
      </c>
      <c r="T603" s="33">
        <v>5.6258888888888885</v>
      </c>
      <c r="U603" s="33">
        <v>0</v>
      </c>
      <c r="V603" s="33">
        <v>0.25174706649282919</v>
      </c>
      <c r="W603" s="33">
        <v>1.3540000000000001</v>
      </c>
      <c r="X603" s="33">
        <v>4.1062222222222218</v>
      </c>
      <c r="Y603" s="33">
        <v>0</v>
      </c>
      <c r="Z603" s="33">
        <v>0.21356801390699695</v>
      </c>
      <c r="AA603" s="33">
        <v>0</v>
      </c>
      <c r="AB603" s="33">
        <v>0</v>
      </c>
      <c r="AC603" s="33">
        <v>0</v>
      </c>
      <c r="AD603" s="33">
        <v>0</v>
      </c>
      <c r="AE603" s="33">
        <v>0</v>
      </c>
      <c r="AF603" s="33">
        <v>0</v>
      </c>
      <c r="AG603" s="33">
        <v>0</v>
      </c>
      <c r="AH603" t="s">
        <v>729</v>
      </c>
      <c r="AI603" s="34">
        <v>5</v>
      </c>
    </row>
    <row r="604" spans="1:35" x14ac:dyDescent="0.25">
      <c r="A604" t="s">
        <v>2364</v>
      </c>
      <c r="B604" t="s">
        <v>1545</v>
      </c>
      <c r="C604" t="s">
        <v>1954</v>
      </c>
      <c r="D604" t="s">
        <v>2274</v>
      </c>
      <c r="E604" s="33">
        <v>61.633333333333333</v>
      </c>
      <c r="F604" s="33">
        <v>5.6888888888888891</v>
      </c>
      <c r="G604" s="33">
        <v>0.57777777777777772</v>
      </c>
      <c r="H604" s="33">
        <v>0</v>
      </c>
      <c r="I604" s="33">
        <v>2.1777777777777776</v>
      </c>
      <c r="J604" s="33">
        <v>0</v>
      </c>
      <c r="K604" s="33">
        <v>0</v>
      </c>
      <c r="L604" s="33">
        <v>4.5778888888888885</v>
      </c>
      <c r="M604" s="33">
        <v>6.6742222222222232</v>
      </c>
      <c r="N604" s="33">
        <v>0</v>
      </c>
      <c r="O604" s="33">
        <v>0.10828916531458448</v>
      </c>
      <c r="P604" s="33">
        <v>0</v>
      </c>
      <c r="Q604" s="33">
        <v>32.709888888888905</v>
      </c>
      <c r="R604" s="33">
        <v>0.53071750495763503</v>
      </c>
      <c r="S604" s="33">
        <v>3.3134444444444435</v>
      </c>
      <c r="T604" s="33">
        <v>7.9948888888888874</v>
      </c>
      <c r="U604" s="33">
        <v>0</v>
      </c>
      <c r="V604" s="33">
        <v>0.18347755543537042</v>
      </c>
      <c r="W604" s="33">
        <v>3.5154444444444461</v>
      </c>
      <c r="X604" s="33">
        <v>11.436888888888891</v>
      </c>
      <c r="Y604" s="33">
        <v>0</v>
      </c>
      <c r="Z604" s="33">
        <v>0.24260140616549491</v>
      </c>
      <c r="AA604" s="33">
        <v>0</v>
      </c>
      <c r="AB604" s="33">
        <v>0</v>
      </c>
      <c r="AC604" s="33">
        <v>0</v>
      </c>
      <c r="AD604" s="33">
        <v>0</v>
      </c>
      <c r="AE604" s="33">
        <v>0</v>
      </c>
      <c r="AF604" s="33">
        <v>0</v>
      </c>
      <c r="AG604" s="33">
        <v>0</v>
      </c>
      <c r="AH604" t="s">
        <v>600</v>
      </c>
      <c r="AI604" s="34">
        <v>5</v>
      </c>
    </row>
    <row r="605" spans="1:35" x14ac:dyDescent="0.25">
      <c r="A605" t="s">
        <v>2364</v>
      </c>
      <c r="B605" t="s">
        <v>1219</v>
      </c>
      <c r="C605" t="s">
        <v>2056</v>
      </c>
      <c r="D605" t="s">
        <v>2264</v>
      </c>
      <c r="E605" s="33">
        <v>89.833333333333329</v>
      </c>
      <c r="F605" s="33">
        <v>5.6</v>
      </c>
      <c r="G605" s="33">
        <v>0.18888888888888888</v>
      </c>
      <c r="H605" s="33">
        <v>0.93888888888888888</v>
      </c>
      <c r="I605" s="33">
        <v>5.5333333333333332</v>
      </c>
      <c r="J605" s="33">
        <v>0</v>
      </c>
      <c r="K605" s="33">
        <v>0</v>
      </c>
      <c r="L605" s="33">
        <v>6.8971111111111103</v>
      </c>
      <c r="M605" s="33">
        <v>9.3238888888888916</v>
      </c>
      <c r="N605" s="33">
        <v>0</v>
      </c>
      <c r="O605" s="33">
        <v>0.10379097093382811</v>
      </c>
      <c r="P605" s="33">
        <v>1.5666666666666667</v>
      </c>
      <c r="Q605" s="33">
        <v>6.8923333333333341</v>
      </c>
      <c r="R605" s="33">
        <v>9.4163265306122471E-2</v>
      </c>
      <c r="S605" s="33">
        <v>16.04955555555555</v>
      </c>
      <c r="T605" s="33">
        <v>19.75344444444444</v>
      </c>
      <c r="U605" s="33">
        <v>0</v>
      </c>
      <c r="V605" s="33">
        <v>0.39854916512059363</v>
      </c>
      <c r="W605" s="33">
        <v>12.497222222222222</v>
      </c>
      <c r="X605" s="33">
        <v>26.10822222222221</v>
      </c>
      <c r="Y605" s="33">
        <v>0</v>
      </c>
      <c r="Z605" s="33">
        <v>0.42974520717377845</v>
      </c>
      <c r="AA605" s="33">
        <v>0</v>
      </c>
      <c r="AB605" s="33">
        <v>0</v>
      </c>
      <c r="AC605" s="33">
        <v>0</v>
      </c>
      <c r="AD605" s="33">
        <v>0</v>
      </c>
      <c r="AE605" s="33">
        <v>0</v>
      </c>
      <c r="AF605" s="33">
        <v>0</v>
      </c>
      <c r="AG605" s="33">
        <v>0</v>
      </c>
      <c r="AH605" t="s">
        <v>268</v>
      </c>
      <c r="AI605" s="34">
        <v>5</v>
      </c>
    </row>
    <row r="606" spans="1:35" x14ac:dyDescent="0.25">
      <c r="A606" t="s">
        <v>2364</v>
      </c>
      <c r="B606" t="s">
        <v>1808</v>
      </c>
      <c r="C606" t="s">
        <v>1917</v>
      </c>
      <c r="D606" t="s">
        <v>2277</v>
      </c>
      <c r="E606" s="33">
        <v>24.744444444444444</v>
      </c>
      <c r="F606" s="33">
        <v>5.5111111111111111</v>
      </c>
      <c r="G606" s="33">
        <v>0.32222222222222224</v>
      </c>
      <c r="H606" s="33">
        <v>0.2</v>
      </c>
      <c r="I606" s="33">
        <v>0.88888888888888884</v>
      </c>
      <c r="J606" s="33">
        <v>0.14444444444444443</v>
      </c>
      <c r="K606" s="33">
        <v>2.0555555555555554</v>
      </c>
      <c r="L606" s="33">
        <v>1.2907777777777778</v>
      </c>
      <c r="M606" s="33">
        <v>0</v>
      </c>
      <c r="N606" s="33">
        <v>4.9685555555555565</v>
      </c>
      <c r="O606" s="33">
        <v>0.20079479119892235</v>
      </c>
      <c r="P606" s="33">
        <v>0</v>
      </c>
      <c r="Q606" s="33">
        <v>5.249777777777779</v>
      </c>
      <c r="R606" s="33">
        <v>0.21215985630893586</v>
      </c>
      <c r="S606" s="33">
        <v>0.2971111111111111</v>
      </c>
      <c r="T606" s="33">
        <v>1.9575555555555559</v>
      </c>
      <c r="U606" s="33">
        <v>0</v>
      </c>
      <c r="V606" s="33">
        <v>9.1118096093399215E-2</v>
      </c>
      <c r="W606" s="33">
        <v>0.80455555555555547</v>
      </c>
      <c r="X606" s="33">
        <v>7.8641111111111108</v>
      </c>
      <c r="Y606" s="33">
        <v>0</v>
      </c>
      <c r="Z606" s="33">
        <v>0.3503277952402335</v>
      </c>
      <c r="AA606" s="33">
        <v>0</v>
      </c>
      <c r="AB606" s="33">
        <v>0</v>
      </c>
      <c r="AC606" s="33">
        <v>0</v>
      </c>
      <c r="AD606" s="33">
        <v>0</v>
      </c>
      <c r="AE606" s="33">
        <v>0</v>
      </c>
      <c r="AF606" s="33">
        <v>0</v>
      </c>
      <c r="AG606" s="33">
        <v>0</v>
      </c>
      <c r="AH606" t="s">
        <v>867</v>
      </c>
      <c r="AI606" s="34">
        <v>5</v>
      </c>
    </row>
    <row r="607" spans="1:35" x14ac:dyDescent="0.25">
      <c r="A607" t="s">
        <v>2364</v>
      </c>
      <c r="B607" t="s">
        <v>1172</v>
      </c>
      <c r="C607" t="s">
        <v>1976</v>
      </c>
      <c r="D607" t="s">
        <v>2250</v>
      </c>
      <c r="E607" s="33">
        <v>84.088888888888889</v>
      </c>
      <c r="F607" s="33">
        <v>5.5111111111111111</v>
      </c>
      <c r="G607" s="33">
        <v>0.66666666666666663</v>
      </c>
      <c r="H607" s="33">
        <v>0.58555555555555561</v>
      </c>
      <c r="I607" s="33">
        <v>0</v>
      </c>
      <c r="J607" s="33">
        <v>0</v>
      </c>
      <c r="K607" s="33">
        <v>0</v>
      </c>
      <c r="L607" s="33">
        <v>6.1710000000000003</v>
      </c>
      <c r="M607" s="33">
        <v>5.6</v>
      </c>
      <c r="N607" s="33">
        <v>0</v>
      </c>
      <c r="O607" s="33">
        <v>6.6596194503171238E-2</v>
      </c>
      <c r="P607" s="33">
        <v>1.3777777777777778</v>
      </c>
      <c r="Q607" s="33">
        <v>9.9461111111111116</v>
      </c>
      <c r="R607" s="33">
        <v>0.13466569767441861</v>
      </c>
      <c r="S607" s="33">
        <v>2.9628888888888887</v>
      </c>
      <c r="T607" s="33">
        <v>9.0011111111111095</v>
      </c>
      <c r="U607" s="33">
        <v>0</v>
      </c>
      <c r="V607" s="33">
        <v>0.14227801268498941</v>
      </c>
      <c r="W607" s="33">
        <v>3.9295555555555559</v>
      </c>
      <c r="X607" s="33">
        <v>14.281888888888894</v>
      </c>
      <c r="Y607" s="33">
        <v>0</v>
      </c>
      <c r="Z607" s="33">
        <v>0.21657373150105713</v>
      </c>
      <c r="AA607" s="33">
        <v>0</v>
      </c>
      <c r="AB607" s="33">
        <v>0</v>
      </c>
      <c r="AC607" s="33">
        <v>8.8888888888888892E-2</v>
      </c>
      <c r="AD607" s="33">
        <v>0</v>
      </c>
      <c r="AE607" s="33">
        <v>0</v>
      </c>
      <c r="AF607" s="33">
        <v>0</v>
      </c>
      <c r="AG607" s="33">
        <v>0</v>
      </c>
      <c r="AH607" t="s">
        <v>220</v>
      </c>
      <c r="AI607" s="34">
        <v>5</v>
      </c>
    </row>
    <row r="608" spans="1:35" x14ac:dyDescent="0.25">
      <c r="A608" t="s">
        <v>2364</v>
      </c>
      <c r="B608" t="s">
        <v>1742</v>
      </c>
      <c r="C608" t="s">
        <v>2020</v>
      </c>
      <c r="D608" t="s">
        <v>2308</v>
      </c>
      <c r="E608" s="33">
        <v>49.011111111111113</v>
      </c>
      <c r="F608" s="33">
        <v>5.5111111111111111</v>
      </c>
      <c r="G608" s="33">
        <v>1.6888888888888889</v>
      </c>
      <c r="H608" s="33">
        <v>0.57222222222222219</v>
      </c>
      <c r="I608" s="33">
        <v>3.1</v>
      </c>
      <c r="J608" s="33">
        <v>0</v>
      </c>
      <c r="K608" s="33">
        <v>4.9777777777777779</v>
      </c>
      <c r="L608" s="33">
        <v>2.4753333333333325</v>
      </c>
      <c r="M608" s="33">
        <v>6.3762222222222222</v>
      </c>
      <c r="N608" s="33">
        <v>0</v>
      </c>
      <c r="O608" s="33">
        <v>0.13009748356381773</v>
      </c>
      <c r="P608" s="33">
        <v>1.3333333333333333</v>
      </c>
      <c r="Q608" s="33">
        <v>0.10833333333333334</v>
      </c>
      <c r="R608" s="33">
        <v>2.9415098617093627E-2</v>
      </c>
      <c r="S608" s="33">
        <v>10.289888888888891</v>
      </c>
      <c r="T608" s="33">
        <v>13.634666666666666</v>
      </c>
      <c r="U608" s="33">
        <v>0</v>
      </c>
      <c r="V608" s="33">
        <v>0.48814554522783948</v>
      </c>
      <c r="W608" s="33">
        <v>4.2243333333333339</v>
      </c>
      <c r="X608" s="33">
        <v>15.432555555555561</v>
      </c>
      <c r="Y608" s="33">
        <v>0</v>
      </c>
      <c r="Z608" s="33">
        <v>0.4010700521423714</v>
      </c>
      <c r="AA608" s="33">
        <v>0</v>
      </c>
      <c r="AB608" s="33">
        <v>0</v>
      </c>
      <c r="AC608" s="33">
        <v>0</v>
      </c>
      <c r="AD608" s="33">
        <v>0</v>
      </c>
      <c r="AE608" s="33">
        <v>0</v>
      </c>
      <c r="AF608" s="33">
        <v>0</v>
      </c>
      <c r="AG608" s="33">
        <v>0</v>
      </c>
      <c r="AH608" t="s">
        <v>801</v>
      </c>
      <c r="AI608" s="34">
        <v>5</v>
      </c>
    </row>
    <row r="609" spans="1:35" x14ac:dyDescent="0.25">
      <c r="A609" t="s">
        <v>2364</v>
      </c>
      <c r="B609" t="s">
        <v>1149</v>
      </c>
      <c r="C609" t="s">
        <v>2025</v>
      </c>
      <c r="D609" t="s">
        <v>2269</v>
      </c>
      <c r="E609" s="33">
        <v>55.488888888888887</v>
      </c>
      <c r="F609" s="33">
        <v>5.6</v>
      </c>
      <c r="G609" s="33">
        <v>0.16666666666666666</v>
      </c>
      <c r="H609" s="33">
        <v>0.47499999999999998</v>
      </c>
      <c r="I609" s="33">
        <v>0.5444444444444444</v>
      </c>
      <c r="J609" s="33">
        <v>0</v>
      </c>
      <c r="K609" s="33">
        <v>0.51111111111111107</v>
      </c>
      <c r="L609" s="33">
        <v>2.0331111111111113</v>
      </c>
      <c r="M609" s="33">
        <v>4.1333333333333337</v>
      </c>
      <c r="N609" s="33">
        <v>0</v>
      </c>
      <c r="O609" s="33">
        <v>7.4489387264717669E-2</v>
      </c>
      <c r="P609" s="33">
        <v>0</v>
      </c>
      <c r="Q609" s="33">
        <v>29.538999999999998</v>
      </c>
      <c r="R609" s="33">
        <v>0.53234080897076486</v>
      </c>
      <c r="S609" s="33">
        <v>1.7227777777777775</v>
      </c>
      <c r="T609" s="33">
        <v>4.5159999999999991</v>
      </c>
      <c r="U609" s="33">
        <v>0</v>
      </c>
      <c r="V609" s="33">
        <v>0.11243291950340407</v>
      </c>
      <c r="W609" s="33">
        <v>5.0810000000000004</v>
      </c>
      <c r="X609" s="33">
        <v>3.9309999999999996</v>
      </c>
      <c r="Y609" s="33">
        <v>0</v>
      </c>
      <c r="Z609" s="33">
        <v>0.16241089307168605</v>
      </c>
      <c r="AA609" s="33">
        <v>0</v>
      </c>
      <c r="AB609" s="33">
        <v>0</v>
      </c>
      <c r="AC609" s="33">
        <v>0</v>
      </c>
      <c r="AD609" s="33">
        <v>0</v>
      </c>
      <c r="AE609" s="33">
        <v>0</v>
      </c>
      <c r="AF609" s="33">
        <v>0</v>
      </c>
      <c r="AG609" s="33">
        <v>0</v>
      </c>
      <c r="AH609" t="s">
        <v>196</v>
      </c>
      <c r="AI609" s="34">
        <v>5</v>
      </c>
    </row>
    <row r="610" spans="1:35" x14ac:dyDescent="0.25">
      <c r="A610" t="s">
        <v>2364</v>
      </c>
      <c r="B610" t="s">
        <v>1076</v>
      </c>
      <c r="C610" t="s">
        <v>1925</v>
      </c>
      <c r="D610" t="s">
        <v>2253</v>
      </c>
      <c r="E610" s="33">
        <v>76.022222222222226</v>
      </c>
      <c r="F610" s="33">
        <v>5.0666666666666664</v>
      </c>
      <c r="G610" s="33">
        <v>0.34444444444444444</v>
      </c>
      <c r="H610" s="33">
        <v>0.69333333333333336</v>
      </c>
      <c r="I610" s="33">
        <v>0.36666666666666664</v>
      </c>
      <c r="J610" s="33">
        <v>0</v>
      </c>
      <c r="K610" s="33">
        <v>0</v>
      </c>
      <c r="L610" s="33">
        <v>3.3984444444444453</v>
      </c>
      <c r="M610" s="33">
        <v>5.3095555555555558</v>
      </c>
      <c r="N610" s="33">
        <v>5.0197777777777777</v>
      </c>
      <c r="O610" s="33">
        <v>0.13587255188541364</v>
      </c>
      <c r="P610" s="33">
        <v>0</v>
      </c>
      <c r="Q610" s="33">
        <v>14.201555555555554</v>
      </c>
      <c r="R610" s="33">
        <v>0.18680795089155217</v>
      </c>
      <c r="S610" s="33">
        <v>5.5175555555555551</v>
      </c>
      <c r="T610" s="33">
        <v>8.0548888888888879</v>
      </c>
      <c r="U610" s="33">
        <v>0</v>
      </c>
      <c r="V610" s="33">
        <v>0.17853259280912012</v>
      </c>
      <c r="W610" s="33">
        <v>13.492777777777782</v>
      </c>
      <c r="X610" s="33">
        <v>9.3985555555555553</v>
      </c>
      <c r="Y610" s="33">
        <v>0</v>
      </c>
      <c r="Z610" s="33">
        <v>0.30111370944168375</v>
      </c>
      <c r="AA610" s="33">
        <v>0</v>
      </c>
      <c r="AB610" s="33">
        <v>0</v>
      </c>
      <c r="AC610" s="33">
        <v>0</v>
      </c>
      <c r="AD610" s="33">
        <v>0</v>
      </c>
      <c r="AE610" s="33">
        <v>0</v>
      </c>
      <c r="AF610" s="33">
        <v>0</v>
      </c>
      <c r="AG610" s="33">
        <v>0</v>
      </c>
      <c r="AH610" t="s">
        <v>121</v>
      </c>
      <c r="AI610" s="34">
        <v>5</v>
      </c>
    </row>
    <row r="611" spans="1:35" x14ac:dyDescent="0.25">
      <c r="A611" t="s">
        <v>2364</v>
      </c>
      <c r="B611" t="s">
        <v>1475</v>
      </c>
      <c r="C611" t="s">
        <v>2012</v>
      </c>
      <c r="D611" t="s">
        <v>2271</v>
      </c>
      <c r="E611" s="33">
        <v>61.411111111111111</v>
      </c>
      <c r="F611" s="33">
        <v>5.333333333333333</v>
      </c>
      <c r="G611" s="33">
        <v>2.4666666666666668</v>
      </c>
      <c r="H611" s="33">
        <v>0.44388888888888894</v>
      </c>
      <c r="I611" s="33">
        <v>2.9666666666666668</v>
      </c>
      <c r="J611" s="33">
        <v>0</v>
      </c>
      <c r="K611" s="33">
        <v>0</v>
      </c>
      <c r="L611" s="33">
        <v>4.4777777777777787</v>
      </c>
      <c r="M611" s="33">
        <v>0</v>
      </c>
      <c r="N611" s="33">
        <v>0</v>
      </c>
      <c r="O611" s="33">
        <v>0</v>
      </c>
      <c r="P611" s="33">
        <v>1.3111111111111111</v>
      </c>
      <c r="Q611" s="33">
        <v>0</v>
      </c>
      <c r="R611" s="33">
        <v>2.1349737651528859E-2</v>
      </c>
      <c r="S611" s="33">
        <v>2.1004444444444448</v>
      </c>
      <c r="T611" s="33">
        <v>8.1223333333333354</v>
      </c>
      <c r="U611" s="33">
        <v>0</v>
      </c>
      <c r="V611" s="33">
        <v>0.16646462818889093</v>
      </c>
      <c r="W611" s="33">
        <v>5.6324444444444444</v>
      </c>
      <c r="X611" s="33">
        <v>7.1949999999999985</v>
      </c>
      <c r="Y611" s="33">
        <v>0</v>
      </c>
      <c r="Z611" s="33">
        <v>0.20887823412339421</v>
      </c>
      <c r="AA611" s="33">
        <v>0</v>
      </c>
      <c r="AB611" s="33">
        <v>0</v>
      </c>
      <c r="AC611" s="33">
        <v>0</v>
      </c>
      <c r="AD611" s="33">
        <v>0</v>
      </c>
      <c r="AE611" s="33">
        <v>0</v>
      </c>
      <c r="AF611" s="33">
        <v>0</v>
      </c>
      <c r="AG611" s="33">
        <v>0</v>
      </c>
      <c r="AH611" t="s">
        <v>530</v>
      </c>
      <c r="AI611" s="34">
        <v>5</v>
      </c>
    </row>
    <row r="612" spans="1:35" x14ac:dyDescent="0.25">
      <c r="A612" t="s">
        <v>2364</v>
      </c>
      <c r="B612" t="s">
        <v>969</v>
      </c>
      <c r="C612" t="s">
        <v>1909</v>
      </c>
      <c r="D612" t="s">
        <v>2295</v>
      </c>
      <c r="E612" s="33">
        <v>60.766666666666666</v>
      </c>
      <c r="F612" s="33">
        <v>5.1333333333333337</v>
      </c>
      <c r="G612" s="33">
        <v>0</v>
      </c>
      <c r="H612" s="33">
        <v>0.60555555555555551</v>
      </c>
      <c r="I612" s="33">
        <v>1.4</v>
      </c>
      <c r="J612" s="33">
        <v>0</v>
      </c>
      <c r="K612" s="33">
        <v>0</v>
      </c>
      <c r="L612" s="33">
        <v>2.0830000000000006</v>
      </c>
      <c r="M612" s="33">
        <v>9.3333333333333339</v>
      </c>
      <c r="N612" s="33">
        <v>0</v>
      </c>
      <c r="O612" s="33">
        <v>0.15359297860669227</v>
      </c>
      <c r="P612" s="33">
        <v>1.3111111111111111</v>
      </c>
      <c r="Q612" s="33">
        <v>2.0628888888888888</v>
      </c>
      <c r="R612" s="33">
        <v>5.5523861766319252E-2</v>
      </c>
      <c r="S612" s="33">
        <v>5.1515555555555554</v>
      </c>
      <c r="T612" s="33">
        <v>9.3794444444444416</v>
      </c>
      <c r="U612" s="33">
        <v>0</v>
      </c>
      <c r="V612" s="33">
        <v>0.23912781130005481</v>
      </c>
      <c r="W612" s="33">
        <v>9.883222222222221</v>
      </c>
      <c r="X612" s="33">
        <v>10.396888888888887</v>
      </c>
      <c r="Y612" s="33">
        <v>0</v>
      </c>
      <c r="Z612" s="33">
        <v>0.33373742914609611</v>
      </c>
      <c r="AA612" s="33">
        <v>0</v>
      </c>
      <c r="AB612" s="33">
        <v>0</v>
      </c>
      <c r="AC612" s="33">
        <v>0</v>
      </c>
      <c r="AD612" s="33">
        <v>0</v>
      </c>
      <c r="AE612" s="33">
        <v>0</v>
      </c>
      <c r="AF612" s="33">
        <v>0</v>
      </c>
      <c r="AG612" s="33">
        <v>0</v>
      </c>
      <c r="AH612" t="s">
        <v>13</v>
      </c>
      <c r="AI612" s="34">
        <v>5</v>
      </c>
    </row>
    <row r="613" spans="1:35" x14ac:dyDescent="0.25">
      <c r="A613" t="s">
        <v>2364</v>
      </c>
      <c r="B613" t="s">
        <v>1723</v>
      </c>
      <c r="C613" t="s">
        <v>2078</v>
      </c>
      <c r="D613" t="s">
        <v>2282</v>
      </c>
      <c r="E613" s="33">
        <v>31.822222222222223</v>
      </c>
      <c r="F613" s="33">
        <v>5.1555555555555559</v>
      </c>
      <c r="G613" s="33">
        <v>0.25555555555555554</v>
      </c>
      <c r="H613" s="33">
        <v>0.30222222222222223</v>
      </c>
      <c r="I613" s="33">
        <v>8.8888888888888892E-2</v>
      </c>
      <c r="J613" s="33">
        <v>0</v>
      </c>
      <c r="K613" s="33">
        <v>0</v>
      </c>
      <c r="L613" s="33">
        <v>0.87166666666666637</v>
      </c>
      <c r="M613" s="33">
        <v>0</v>
      </c>
      <c r="N613" s="33">
        <v>5.1394444444444431</v>
      </c>
      <c r="O613" s="33">
        <v>0.16150488826815637</v>
      </c>
      <c r="P613" s="33">
        <v>1.288888888888889</v>
      </c>
      <c r="Q613" s="33">
        <v>0</v>
      </c>
      <c r="R613" s="33">
        <v>4.0502793296089384E-2</v>
      </c>
      <c r="S613" s="33">
        <v>1.0084444444444443</v>
      </c>
      <c r="T613" s="33">
        <v>2.3690000000000002</v>
      </c>
      <c r="U613" s="33">
        <v>0</v>
      </c>
      <c r="V613" s="33">
        <v>0.10613477653631284</v>
      </c>
      <c r="W613" s="33">
        <v>0.66766666666666674</v>
      </c>
      <c r="X613" s="33">
        <v>7.7318888888888875</v>
      </c>
      <c r="Y613" s="33">
        <v>0</v>
      </c>
      <c r="Z613" s="33">
        <v>0.2639525139664804</v>
      </c>
      <c r="AA613" s="33">
        <v>0</v>
      </c>
      <c r="AB613" s="33">
        <v>0</v>
      </c>
      <c r="AC613" s="33">
        <v>0</v>
      </c>
      <c r="AD613" s="33">
        <v>0</v>
      </c>
      <c r="AE613" s="33">
        <v>0</v>
      </c>
      <c r="AF613" s="33">
        <v>0</v>
      </c>
      <c r="AG613" s="33">
        <v>0</v>
      </c>
      <c r="AH613" t="s">
        <v>781</v>
      </c>
      <c r="AI613" s="34">
        <v>5</v>
      </c>
    </row>
    <row r="614" spans="1:35" x14ac:dyDescent="0.25">
      <c r="A614" t="s">
        <v>2364</v>
      </c>
      <c r="B614" t="s">
        <v>1491</v>
      </c>
      <c r="C614" t="s">
        <v>1975</v>
      </c>
      <c r="D614" t="s">
        <v>2287</v>
      </c>
      <c r="E614" s="33">
        <v>28.81111111111111</v>
      </c>
      <c r="F614" s="33">
        <v>5.6</v>
      </c>
      <c r="G614" s="33">
        <v>0.32222222222222224</v>
      </c>
      <c r="H614" s="33">
        <v>0.3</v>
      </c>
      <c r="I614" s="33">
        <v>0</v>
      </c>
      <c r="J614" s="33">
        <v>0</v>
      </c>
      <c r="K614" s="33">
        <v>0</v>
      </c>
      <c r="L614" s="33">
        <v>1.0797777777777775</v>
      </c>
      <c r="M614" s="33">
        <v>4.2</v>
      </c>
      <c r="N614" s="33">
        <v>5.8537777777777755</v>
      </c>
      <c r="O614" s="33">
        <v>0.3489548785190898</v>
      </c>
      <c r="P614" s="33">
        <v>0</v>
      </c>
      <c r="Q614" s="33">
        <v>5.1545555555555564</v>
      </c>
      <c r="R614" s="33">
        <v>0.17890860007713077</v>
      </c>
      <c r="S614" s="33">
        <v>1.0856666666666666</v>
      </c>
      <c r="T614" s="33">
        <v>5.8701111111111093</v>
      </c>
      <c r="U614" s="33">
        <v>0</v>
      </c>
      <c r="V614" s="33">
        <v>0.24142691862707283</v>
      </c>
      <c r="W614" s="33">
        <v>1.1475555555555557</v>
      </c>
      <c r="X614" s="33">
        <v>4.3662222222222224</v>
      </c>
      <c r="Y614" s="33">
        <v>0</v>
      </c>
      <c r="Z614" s="33">
        <v>0.19137678364828387</v>
      </c>
      <c r="AA614" s="33">
        <v>0</v>
      </c>
      <c r="AB614" s="33">
        <v>0</v>
      </c>
      <c r="AC614" s="33">
        <v>0</v>
      </c>
      <c r="AD614" s="33">
        <v>0</v>
      </c>
      <c r="AE614" s="33">
        <v>0</v>
      </c>
      <c r="AF614" s="33">
        <v>0</v>
      </c>
      <c r="AG614" s="33">
        <v>0</v>
      </c>
      <c r="AH614" t="s">
        <v>546</v>
      </c>
      <c r="AI614" s="34">
        <v>5</v>
      </c>
    </row>
    <row r="615" spans="1:35" x14ac:dyDescent="0.25">
      <c r="A615" t="s">
        <v>2364</v>
      </c>
      <c r="B615" t="s">
        <v>1109</v>
      </c>
      <c r="C615" t="s">
        <v>1926</v>
      </c>
      <c r="D615" t="s">
        <v>2241</v>
      </c>
      <c r="E615" s="33">
        <v>108.58888888888889</v>
      </c>
      <c r="F615" s="33">
        <v>5.2444444444444445</v>
      </c>
      <c r="G615" s="33">
        <v>3.3333333333333333E-2</v>
      </c>
      <c r="H615" s="33">
        <v>0.99444444444444446</v>
      </c>
      <c r="I615" s="33">
        <v>0.74444444444444446</v>
      </c>
      <c r="J615" s="33">
        <v>0</v>
      </c>
      <c r="K615" s="33">
        <v>0</v>
      </c>
      <c r="L615" s="33">
        <v>6.7668888888888876</v>
      </c>
      <c r="M615" s="33">
        <v>16.546111111111109</v>
      </c>
      <c r="N615" s="33">
        <v>11.428000000000003</v>
      </c>
      <c r="O615" s="33">
        <v>0.25761485725979744</v>
      </c>
      <c r="P615" s="33">
        <v>1.4</v>
      </c>
      <c r="Q615" s="33">
        <v>4.9265555555555558</v>
      </c>
      <c r="R615" s="33">
        <v>5.8261536887342681E-2</v>
      </c>
      <c r="S615" s="33">
        <v>10.477555555555556</v>
      </c>
      <c r="T615" s="33">
        <v>17.454888888888888</v>
      </c>
      <c r="U615" s="33">
        <v>0</v>
      </c>
      <c r="V615" s="33">
        <v>0.25723114703775707</v>
      </c>
      <c r="W615" s="33">
        <v>6.1440000000000001</v>
      </c>
      <c r="X615" s="33">
        <v>23.243222222222215</v>
      </c>
      <c r="Y615" s="33">
        <v>0</v>
      </c>
      <c r="Z615" s="33">
        <v>0.27062826153688724</v>
      </c>
      <c r="AA615" s="33">
        <v>0</v>
      </c>
      <c r="AB615" s="33">
        <v>0</v>
      </c>
      <c r="AC615" s="33">
        <v>0</v>
      </c>
      <c r="AD615" s="33">
        <v>0</v>
      </c>
      <c r="AE615" s="33">
        <v>0</v>
      </c>
      <c r="AF615" s="33">
        <v>0</v>
      </c>
      <c r="AG615" s="33">
        <v>0</v>
      </c>
      <c r="AH615" t="s">
        <v>156</v>
      </c>
      <c r="AI615" s="34">
        <v>5</v>
      </c>
    </row>
    <row r="616" spans="1:35" x14ac:dyDescent="0.25">
      <c r="A616" t="s">
        <v>2364</v>
      </c>
      <c r="B616" t="s">
        <v>1085</v>
      </c>
      <c r="C616" t="s">
        <v>2010</v>
      </c>
      <c r="D616" t="s">
        <v>2280</v>
      </c>
      <c r="E616" s="33">
        <v>135.64444444444445</v>
      </c>
      <c r="F616" s="33">
        <v>5.6888888888888891</v>
      </c>
      <c r="G616" s="33">
        <v>0</v>
      </c>
      <c r="H616" s="33">
        <v>0</v>
      </c>
      <c r="I616" s="33">
        <v>0</v>
      </c>
      <c r="J616" s="33">
        <v>0</v>
      </c>
      <c r="K616" s="33">
        <v>0</v>
      </c>
      <c r="L616" s="33">
        <v>4.849555555555555</v>
      </c>
      <c r="M616" s="33">
        <v>9.2972222222222225</v>
      </c>
      <c r="N616" s="33">
        <v>0</v>
      </c>
      <c r="O616" s="33">
        <v>6.8541120576671041E-2</v>
      </c>
      <c r="P616" s="33">
        <v>5.333333333333333</v>
      </c>
      <c r="Q616" s="33">
        <v>18.921333333333333</v>
      </c>
      <c r="R616" s="33">
        <v>0.17881061598951506</v>
      </c>
      <c r="S616" s="33">
        <v>5.5115555555555567</v>
      </c>
      <c r="T616" s="33">
        <v>5.8483333333333363</v>
      </c>
      <c r="U616" s="33">
        <v>0</v>
      </c>
      <c r="V616" s="33">
        <v>8.3747542595019694E-2</v>
      </c>
      <c r="W616" s="33">
        <v>5.6567777777777764</v>
      </c>
      <c r="X616" s="33">
        <v>11.890555555555562</v>
      </c>
      <c r="Y616" s="33">
        <v>0</v>
      </c>
      <c r="Z616" s="33">
        <v>0.12936271297509833</v>
      </c>
      <c r="AA616" s="33">
        <v>0</v>
      </c>
      <c r="AB616" s="33">
        <v>0</v>
      </c>
      <c r="AC616" s="33">
        <v>0</v>
      </c>
      <c r="AD616" s="33">
        <v>0</v>
      </c>
      <c r="AE616" s="33">
        <v>0</v>
      </c>
      <c r="AF616" s="33">
        <v>0</v>
      </c>
      <c r="AG616" s="33">
        <v>0</v>
      </c>
      <c r="AH616" t="s">
        <v>131</v>
      </c>
      <c r="AI616" s="34">
        <v>5</v>
      </c>
    </row>
    <row r="617" spans="1:35" x14ac:dyDescent="0.25">
      <c r="A617" t="s">
        <v>2364</v>
      </c>
      <c r="B617" t="s">
        <v>1732</v>
      </c>
      <c r="C617" t="s">
        <v>2002</v>
      </c>
      <c r="D617" t="s">
        <v>2290</v>
      </c>
      <c r="E617" s="33">
        <v>209.83333333333334</v>
      </c>
      <c r="F617" s="33">
        <v>5.0777777777777775</v>
      </c>
      <c r="G617" s="33">
        <v>3.4777777777777779</v>
      </c>
      <c r="H617" s="33">
        <v>4.2444444444444436</v>
      </c>
      <c r="I617" s="33">
        <v>15.311111111111112</v>
      </c>
      <c r="J617" s="33">
        <v>0</v>
      </c>
      <c r="K617" s="33">
        <v>6.8111111111111109</v>
      </c>
      <c r="L617" s="33">
        <v>13.876666666666663</v>
      </c>
      <c r="M617" s="33">
        <v>39.773333333333326</v>
      </c>
      <c r="N617" s="33">
        <v>0</v>
      </c>
      <c r="O617" s="33">
        <v>0.18954725972994435</v>
      </c>
      <c r="P617" s="33">
        <v>25.842222222222208</v>
      </c>
      <c r="Q617" s="33">
        <v>10.048888888888889</v>
      </c>
      <c r="R617" s="33">
        <v>0.1710458035477892</v>
      </c>
      <c r="S617" s="33">
        <v>0.82777777777777795</v>
      </c>
      <c r="T617" s="33">
        <v>1.0155555555555558</v>
      </c>
      <c r="U617" s="33">
        <v>4.3</v>
      </c>
      <c r="V617" s="33">
        <v>2.9277204130262111E-2</v>
      </c>
      <c r="W617" s="33">
        <v>5.4733333333333309</v>
      </c>
      <c r="X617" s="33">
        <v>6.8888888888888902</v>
      </c>
      <c r="Y617" s="33">
        <v>3.0666666666666669</v>
      </c>
      <c r="Z617" s="33">
        <v>7.3529256023298906E-2</v>
      </c>
      <c r="AA617" s="33">
        <v>0</v>
      </c>
      <c r="AB617" s="33">
        <v>4.2777777777777777</v>
      </c>
      <c r="AC617" s="33">
        <v>0</v>
      </c>
      <c r="AD617" s="33">
        <v>0</v>
      </c>
      <c r="AE617" s="33">
        <v>0</v>
      </c>
      <c r="AF617" s="33">
        <v>0</v>
      </c>
      <c r="AG617" s="33">
        <v>3.5666666666666669</v>
      </c>
      <c r="AH617" t="s">
        <v>790</v>
      </c>
      <c r="AI617" s="34">
        <v>5</v>
      </c>
    </row>
    <row r="618" spans="1:35" x14ac:dyDescent="0.25">
      <c r="A618" t="s">
        <v>2364</v>
      </c>
      <c r="B618" t="s">
        <v>1751</v>
      </c>
      <c r="C618" t="s">
        <v>1920</v>
      </c>
      <c r="D618" t="s">
        <v>2280</v>
      </c>
      <c r="E618" s="33">
        <v>77.233333333333334</v>
      </c>
      <c r="F618" s="33">
        <v>4.5444444444444443</v>
      </c>
      <c r="G618" s="33">
        <v>4.5222222222222221</v>
      </c>
      <c r="H618" s="33">
        <v>0</v>
      </c>
      <c r="I618" s="33">
        <v>5.8444444444444441</v>
      </c>
      <c r="J618" s="33">
        <v>0</v>
      </c>
      <c r="K618" s="33">
        <v>4.5333333333333332</v>
      </c>
      <c r="L618" s="33">
        <v>8.222222222222221E-2</v>
      </c>
      <c r="M618" s="33">
        <v>13.575555555555553</v>
      </c>
      <c r="N618" s="33">
        <v>0</v>
      </c>
      <c r="O618" s="33">
        <v>0.17577327003308874</v>
      </c>
      <c r="P618" s="33">
        <v>15.984444444444449</v>
      </c>
      <c r="Q618" s="33">
        <v>14.161111111111106</v>
      </c>
      <c r="R618" s="33">
        <v>0.39031793986476765</v>
      </c>
      <c r="S618" s="33">
        <v>3.2855555555555553</v>
      </c>
      <c r="T618" s="33">
        <v>0.01</v>
      </c>
      <c r="U618" s="33">
        <v>0</v>
      </c>
      <c r="V618" s="33">
        <v>4.2670119407279522E-2</v>
      </c>
      <c r="W618" s="33">
        <v>0.27555555555555555</v>
      </c>
      <c r="X618" s="33">
        <v>0</v>
      </c>
      <c r="Y618" s="33">
        <v>1.2555555555555555</v>
      </c>
      <c r="Z618" s="33">
        <v>1.9824485685512875E-2</v>
      </c>
      <c r="AA618" s="33">
        <v>0</v>
      </c>
      <c r="AB618" s="33">
        <v>5.1333333333333337</v>
      </c>
      <c r="AC618" s="33">
        <v>0</v>
      </c>
      <c r="AD618" s="33">
        <v>0</v>
      </c>
      <c r="AE618" s="33">
        <v>0</v>
      </c>
      <c r="AF618" s="33">
        <v>0</v>
      </c>
      <c r="AG618" s="33">
        <v>0</v>
      </c>
      <c r="AH618" t="s">
        <v>810</v>
      </c>
      <c r="AI618" s="34">
        <v>5</v>
      </c>
    </row>
    <row r="619" spans="1:35" x14ac:dyDescent="0.25">
      <c r="A619" t="s">
        <v>2364</v>
      </c>
      <c r="B619" t="s">
        <v>1581</v>
      </c>
      <c r="C619" t="s">
        <v>2196</v>
      </c>
      <c r="D619" t="s">
        <v>2323</v>
      </c>
      <c r="E619" s="33">
        <v>49.3</v>
      </c>
      <c r="F619" s="33">
        <v>6.6111111111111107</v>
      </c>
      <c r="G619" s="33">
        <v>1.5444444444444445</v>
      </c>
      <c r="H619" s="33">
        <v>0.26666666666666666</v>
      </c>
      <c r="I619" s="33">
        <v>0</v>
      </c>
      <c r="J619" s="33">
        <v>7.7777777777777779E-2</v>
      </c>
      <c r="K619" s="33">
        <v>1.0444444444444445</v>
      </c>
      <c r="L619" s="33">
        <v>4.1362222222222211</v>
      </c>
      <c r="M619" s="33">
        <v>6.7944444444444443</v>
      </c>
      <c r="N619" s="33">
        <v>0</v>
      </c>
      <c r="O619" s="33">
        <v>0.13781834572909624</v>
      </c>
      <c r="P619" s="33">
        <v>15.952777777777778</v>
      </c>
      <c r="Q619" s="33">
        <v>0</v>
      </c>
      <c r="R619" s="33">
        <v>0.32358575614153706</v>
      </c>
      <c r="S619" s="33">
        <v>4.3824444444444453</v>
      </c>
      <c r="T619" s="33">
        <v>9.8637777777777771</v>
      </c>
      <c r="U619" s="33">
        <v>0</v>
      </c>
      <c r="V619" s="33">
        <v>0.28897002479152584</v>
      </c>
      <c r="W619" s="33">
        <v>4.6867777777777775</v>
      </c>
      <c r="X619" s="33">
        <v>3.9244444444444437</v>
      </c>
      <c r="Y619" s="33">
        <v>0</v>
      </c>
      <c r="Z619" s="33">
        <v>0.17466982195176919</v>
      </c>
      <c r="AA619" s="33">
        <v>0.52222222222222225</v>
      </c>
      <c r="AB619" s="33">
        <v>0</v>
      </c>
      <c r="AC619" s="33">
        <v>0</v>
      </c>
      <c r="AD619" s="33">
        <v>0</v>
      </c>
      <c r="AE619" s="33">
        <v>0</v>
      </c>
      <c r="AF619" s="33">
        <v>0</v>
      </c>
      <c r="AG619" s="33">
        <v>0.28888888888888886</v>
      </c>
      <c r="AH619" t="s">
        <v>637</v>
      </c>
      <c r="AI619" s="34">
        <v>5</v>
      </c>
    </row>
    <row r="620" spans="1:35" x14ac:dyDescent="0.25">
      <c r="A620" t="s">
        <v>2364</v>
      </c>
      <c r="B620" t="s">
        <v>1456</v>
      </c>
      <c r="C620" t="s">
        <v>2170</v>
      </c>
      <c r="D620" t="s">
        <v>2323</v>
      </c>
      <c r="E620" s="33">
        <v>77.8</v>
      </c>
      <c r="F620" s="33">
        <v>0</v>
      </c>
      <c r="G620" s="33">
        <v>0.92222222222222228</v>
      </c>
      <c r="H620" s="33">
        <v>0</v>
      </c>
      <c r="I620" s="33">
        <v>0</v>
      </c>
      <c r="J620" s="33">
        <v>0</v>
      </c>
      <c r="K620" s="33">
        <v>0</v>
      </c>
      <c r="L620" s="33">
        <v>3.5462222222222226</v>
      </c>
      <c r="M620" s="33">
        <v>0</v>
      </c>
      <c r="N620" s="33">
        <v>0</v>
      </c>
      <c r="O620" s="33">
        <v>0</v>
      </c>
      <c r="P620" s="33">
        <v>0</v>
      </c>
      <c r="Q620" s="33">
        <v>16.619444444444444</v>
      </c>
      <c r="R620" s="33">
        <v>0.21361753784632961</v>
      </c>
      <c r="S620" s="33">
        <v>3.6441111111111115</v>
      </c>
      <c r="T620" s="33">
        <v>4.375</v>
      </c>
      <c r="U620" s="33">
        <v>0</v>
      </c>
      <c r="V620" s="33">
        <v>0.10307340759782921</v>
      </c>
      <c r="W620" s="33">
        <v>4.2108888888888902</v>
      </c>
      <c r="X620" s="33">
        <v>8.5900000000000034</v>
      </c>
      <c r="Y620" s="33">
        <v>0</v>
      </c>
      <c r="Z620" s="33">
        <v>0.16453584690088552</v>
      </c>
      <c r="AA620" s="33">
        <v>0</v>
      </c>
      <c r="AB620" s="33">
        <v>0</v>
      </c>
      <c r="AC620" s="33">
        <v>0</v>
      </c>
      <c r="AD620" s="33">
        <v>0</v>
      </c>
      <c r="AE620" s="33">
        <v>7.5111111111111111</v>
      </c>
      <c r="AF620" s="33">
        <v>0</v>
      </c>
      <c r="AG620" s="33">
        <v>0</v>
      </c>
      <c r="AH620" t="s">
        <v>511</v>
      </c>
      <c r="AI620" s="34">
        <v>5</v>
      </c>
    </row>
    <row r="621" spans="1:35" x14ac:dyDescent="0.25">
      <c r="A621" t="s">
        <v>2364</v>
      </c>
      <c r="B621" t="s">
        <v>1462</v>
      </c>
      <c r="C621" t="s">
        <v>2171</v>
      </c>
      <c r="D621" t="s">
        <v>2323</v>
      </c>
      <c r="E621" s="33">
        <v>69.644444444444446</v>
      </c>
      <c r="F621" s="33">
        <v>0</v>
      </c>
      <c r="G621" s="33">
        <v>0</v>
      </c>
      <c r="H621" s="33">
        <v>0</v>
      </c>
      <c r="I621" s="33">
        <v>0</v>
      </c>
      <c r="J621" s="33">
        <v>0</v>
      </c>
      <c r="K621" s="33">
        <v>0</v>
      </c>
      <c r="L621" s="33">
        <v>3.9550000000000001</v>
      </c>
      <c r="M621" s="33">
        <v>0</v>
      </c>
      <c r="N621" s="33">
        <v>0</v>
      </c>
      <c r="O621" s="33">
        <v>0</v>
      </c>
      <c r="P621" s="33">
        <v>4.4194444444444443</v>
      </c>
      <c r="Q621" s="33">
        <v>12.219444444444445</v>
      </c>
      <c r="R621" s="33">
        <v>0.2389119336311423</v>
      </c>
      <c r="S621" s="33">
        <v>5.0201111111111096</v>
      </c>
      <c r="T621" s="33">
        <v>8.5301111111111094</v>
      </c>
      <c r="U621" s="33">
        <v>0</v>
      </c>
      <c r="V621" s="33">
        <v>0.19456285896617737</v>
      </c>
      <c r="W621" s="33">
        <v>3.6874444444444445</v>
      </c>
      <c r="X621" s="33">
        <v>14.008555555555558</v>
      </c>
      <c r="Y621" s="33">
        <v>0</v>
      </c>
      <c r="Z621" s="33">
        <v>0.2540906190172304</v>
      </c>
      <c r="AA621" s="33">
        <v>0</v>
      </c>
      <c r="AB621" s="33">
        <v>0</v>
      </c>
      <c r="AC621" s="33">
        <v>0</v>
      </c>
      <c r="AD621" s="33">
        <v>0</v>
      </c>
      <c r="AE621" s="33">
        <v>0</v>
      </c>
      <c r="AF621" s="33">
        <v>0</v>
      </c>
      <c r="AG621" s="33">
        <v>0</v>
      </c>
      <c r="AH621" t="s">
        <v>517</v>
      </c>
      <c r="AI621" s="34">
        <v>5</v>
      </c>
    </row>
    <row r="622" spans="1:35" x14ac:dyDescent="0.25">
      <c r="A622" t="s">
        <v>2364</v>
      </c>
      <c r="B622" t="s">
        <v>1124</v>
      </c>
      <c r="C622" t="s">
        <v>2034</v>
      </c>
      <c r="D622" t="s">
        <v>2300</v>
      </c>
      <c r="E622" s="33">
        <v>110.18888888888888</v>
      </c>
      <c r="F622" s="33">
        <v>5.6888888888888891</v>
      </c>
      <c r="G622" s="33">
        <v>0.43333333333333335</v>
      </c>
      <c r="H622" s="33">
        <v>0.28333333333333333</v>
      </c>
      <c r="I622" s="33">
        <v>6.8888888888888893</v>
      </c>
      <c r="J622" s="33">
        <v>0</v>
      </c>
      <c r="K622" s="33">
        <v>0.41111111111111109</v>
      </c>
      <c r="L622" s="33">
        <v>3.4166666666666665</v>
      </c>
      <c r="M622" s="33">
        <v>7.458333333333333</v>
      </c>
      <c r="N622" s="33">
        <v>0</v>
      </c>
      <c r="O622" s="33">
        <v>6.7686800443682568E-2</v>
      </c>
      <c r="P622" s="33">
        <v>4.7972222222222225</v>
      </c>
      <c r="Q622" s="33">
        <v>12.41388888888889</v>
      </c>
      <c r="R622" s="33">
        <v>0.15619643037208836</v>
      </c>
      <c r="S622" s="33">
        <v>5.0324444444444429</v>
      </c>
      <c r="T622" s="33">
        <v>17.007888888888886</v>
      </c>
      <c r="U622" s="33">
        <v>0</v>
      </c>
      <c r="V622" s="33">
        <v>0.20002319249773115</v>
      </c>
      <c r="W622" s="33">
        <v>5.1175555555555547</v>
      </c>
      <c r="X622" s="33">
        <v>16.088888888888885</v>
      </c>
      <c r="Y622" s="33">
        <v>0</v>
      </c>
      <c r="Z622" s="33">
        <v>0.19245537965110412</v>
      </c>
      <c r="AA622" s="33">
        <v>0</v>
      </c>
      <c r="AB622" s="33">
        <v>0</v>
      </c>
      <c r="AC622" s="33">
        <v>0</v>
      </c>
      <c r="AD622" s="33">
        <v>0</v>
      </c>
      <c r="AE622" s="33">
        <v>0</v>
      </c>
      <c r="AF622" s="33">
        <v>0</v>
      </c>
      <c r="AG622" s="33">
        <v>0</v>
      </c>
      <c r="AH622" t="s">
        <v>171</v>
      </c>
      <c r="AI622" s="34">
        <v>5</v>
      </c>
    </row>
    <row r="623" spans="1:35" x14ac:dyDescent="0.25">
      <c r="A623" t="s">
        <v>2364</v>
      </c>
      <c r="B623" t="s">
        <v>1018</v>
      </c>
      <c r="C623" t="s">
        <v>2045</v>
      </c>
      <c r="D623" t="s">
        <v>2293</v>
      </c>
      <c r="E623" s="33">
        <v>94.75555555555556</v>
      </c>
      <c r="F623" s="33">
        <v>5.7777777777777777</v>
      </c>
      <c r="G623" s="33">
        <v>0.37777777777777777</v>
      </c>
      <c r="H623" s="33">
        <v>0.37777777777777777</v>
      </c>
      <c r="I623" s="33">
        <v>2.8666666666666667</v>
      </c>
      <c r="J623" s="33">
        <v>0</v>
      </c>
      <c r="K623" s="33">
        <v>0</v>
      </c>
      <c r="L623" s="33">
        <v>1.6655555555555552</v>
      </c>
      <c r="M623" s="33">
        <v>7.4861111111111107</v>
      </c>
      <c r="N623" s="33">
        <v>6.0055555555555555</v>
      </c>
      <c r="O623" s="33">
        <v>0.14238391181988744</v>
      </c>
      <c r="P623" s="33">
        <v>18.183333333333334</v>
      </c>
      <c r="Q623" s="33">
        <v>0</v>
      </c>
      <c r="R623" s="33">
        <v>0.19189727954971858</v>
      </c>
      <c r="S623" s="33">
        <v>4.7667777777777767</v>
      </c>
      <c r="T623" s="33">
        <v>7.0913333333333322</v>
      </c>
      <c r="U623" s="33">
        <v>0</v>
      </c>
      <c r="V623" s="33">
        <v>0.12514423076923073</v>
      </c>
      <c r="W623" s="33">
        <v>8.1157777777777778</v>
      </c>
      <c r="X623" s="33">
        <v>9.2427777777777784</v>
      </c>
      <c r="Y623" s="33">
        <v>0</v>
      </c>
      <c r="Z623" s="33">
        <v>0.18319301125703563</v>
      </c>
      <c r="AA623" s="33">
        <v>0.5</v>
      </c>
      <c r="AB623" s="33">
        <v>0</v>
      </c>
      <c r="AC623" s="33">
        <v>0</v>
      </c>
      <c r="AD623" s="33">
        <v>0</v>
      </c>
      <c r="AE623" s="33">
        <v>0</v>
      </c>
      <c r="AF623" s="33">
        <v>0</v>
      </c>
      <c r="AG623" s="33">
        <v>7.7777777777777779E-2</v>
      </c>
      <c r="AH623" t="s">
        <v>62</v>
      </c>
      <c r="AI623" s="34">
        <v>5</v>
      </c>
    </row>
    <row r="624" spans="1:35" x14ac:dyDescent="0.25">
      <c r="A624" t="s">
        <v>2364</v>
      </c>
      <c r="B624" t="s">
        <v>1820</v>
      </c>
      <c r="C624" t="s">
        <v>2233</v>
      </c>
      <c r="D624" t="s">
        <v>2293</v>
      </c>
      <c r="E624" s="33">
        <v>81.533333333333331</v>
      </c>
      <c r="F624" s="33">
        <v>5.4222222222222225</v>
      </c>
      <c r="G624" s="33">
        <v>0.17777777777777778</v>
      </c>
      <c r="H624" s="33">
        <v>0.35555555555555557</v>
      </c>
      <c r="I624" s="33">
        <v>2.3222222222222224</v>
      </c>
      <c r="J624" s="33">
        <v>0</v>
      </c>
      <c r="K624" s="33">
        <v>0</v>
      </c>
      <c r="L624" s="33">
        <v>1.0433333333333332</v>
      </c>
      <c r="M624" s="33">
        <v>5.1027777777777779</v>
      </c>
      <c r="N624" s="33">
        <v>0.50277777777777777</v>
      </c>
      <c r="O624" s="33">
        <v>6.8751703461433639E-2</v>
      </c>
      <c r="P624" s="33">
        <v>4.7305555555555552</v>
      </c>
      <c r="Q624" s="33">
        <v>0</v>
      </c>
      <c r="R624" s="33">
        <v>5.8019896429544832E-2</v>
      </c>
      <c r="S624" s="33">
        <v>9.2684444444444445</v>
      </c>
      <c r="T624" s="33">
        <v>5.149111111111111</v>
      </c>
      <c r="U624" s="33">
        <v>0</v>
      </c>
      <c r="V624" s="33">
        <v>0.17683019896429544</v>
      </c>
      <c r="W624" s="33">
        <v>7.2222222222222215E-2</v>
      </c>
      <c r="X624" s="33">
        <v>5.7222222222222223</v>
      </c>
      <c r="Y624" s="33">
        <v>0</v>
      </c>
      <c r="Z624" s="33">
        <v>7.1068411011174712E-2</v>
      </c>
      <c r="AA624" s="33">
        <v>0.5444444444444444</v>
      </c>
      <c r="AB624" s="33">
        <v>0</v>
      </c>
      <c r="AC624" s="33">
        <v>0</v>
      </c>
      <c r="AD624" s="33">
        <v>0</v>
      </c>
      <c r="AE624" s="33">
        <v>0</v>
      </c>
      <c r="AF624" s="33">
        <v>0</v>
      </c>
      <c r="AG624" s="33">
        <v>0.13333333333333333</v>
      </c>
      <c r="AH624" t="s">
        <v>879</v>
      </c>
      <c r="AI624" s="34">
        <v>5</v>
      </c>
    </row>
    <row r="625" spans="1:35" x14ac:dyDescent="0.25">
      <c r="A625" t="s">
        <v>2364</v>
      </c>
      <c r="B625" t="s">
        <v>1020</v>
      </c>
      <c r="C625" t="s">
        <v>1907</v>
      </c>
      <c r="D625" t="s">
        <v>2293</v>
      </c>
      <c r="E625" s="33">
        <v>85.266666666666666</v>
      </c>
      <c r="F625" s="33">
        <v>5.2444444444444445</v>
      </c>
      <c r="G625" s="33">
        <v>0</v>
      </c>
      <c r="H625" s="33">
        <v>0.24444444444444444</v>
      </c>
      <c r="I625" s="33">
        <v>2.3555555555555556</v>
      </c>
      <c r="J625" s="33">
        <v>0</v>
      </c>
      <c r="K625" s="33">
        <v>0</v>
      </c>
      <c r="L625" s="33">
        <v>3.0497777777777775</v>
      </c>
      <c r="M625" s="33">
        <v>0</v>
      </c>
      <c r="N625" s="33">
        <v>8.969444444444445</v>
      </c>
      <c r="O625" s="33">
        <v>0.10519285900443055</v>
      </c>
      <c r="P625" s="33">
        <v>11.372222222222222</v>
      </c>
      <c r="Q625" s="33">
        <v>0</v>
      </c>
      <c r="R625" s="33">
        <v>0.13337242637477195</v>
      </c>
      <c r="S625" s="33">
        <v>4.3175555555555558</v>
      </c>
      <c r="T625" s="33">
        <v>3.0611111111111109</v>
      </c>
      <c r="U625" s="33">
        <v>0</v>
      </c>
      <c r="V625" s="33">
        <v>8.6536356528537917E-2</v>
      </c>
      <c r="W625" s="33">
        <v>4.1922222222222221</v>
      </c>
      <c r="X625" s="33">
        <v>4.2331111111111124</v>
      </c>
      <c r="Y625" s="33">
        <v>0</v>
      </c>
      <c r="Z625" s="33">
        <v>9.8811571540265847E-2</v>
      </c>
      <c r="AA625" s="33">
        <v>0</v>
      </c>
      <c r="AB625" s="33">
        <v>0</v>
      </c>
      <c r="AC625" s="33">
        <v>0</v>
      </c>
      <c r="AD625" s="33">
        <v>0</v>
      </c>
      <c r="AE625" s="33">
        <v>0</v>
      </c>
      <c r="AF625" s="33">
        <v>0</v>
      </c>
      <c r="AG625" s="33">
        <v>4.4444444444444446E-2</v>
      </c>
      <c r="AH625" t="s">
        <v>64</v>
      </c>
      <c r="AI625" s="34">
        <v>5</v>
      </c>
    </row>
    <row r="626" spans="1:35" x14ac:dyDescent="0.25">
      <c r="A626" t="s">
        <v>2364</v>
      </c>
      <c r="B626" t="s">
        <v>1300</v>
      </c>
      <c r="C626" t="s">
        <v>2134</v>
      </c>
      <c r="D626" t="s">
        <v>2293</v>
      </c>
      <c r="E626" s="33">
        <v>57.322222222222223</v>
      </c>
      <c r="F626" s="33">
        <v>5.6</v>
      </c>
      <c r="G626" s="33">
        <v>0.13333333333333333</v>
      </c>
      <c r="H626" s="33">
        <v>0.2388888888888889</v>
      </c>
      <c r="I626" s="33">
        <v>3.0111111111111111</v>
      </c>
      <c r="J626" s="33">
        <v>0</v>
      </c>
      <c r="K626" s="33">
        <v>0</v>
      </c>
      <c r="L626" s="33">
        <v>0</v>
      </c>
      <c r="M626" s="33">
        <v>0</v>
      </c>
      <c r="N626" s="33">
        <v>12.7</v>
      </c>
      <c r="O626" s="33">
        <v>0.22155456483814692</v>
      </c>
      <c r="P626" s="33">
        <v>10.363888888888889</v>
      </c>
      <c r="Q626" s="33">
        <v>0</v>
      </c>
      <c r="R626" s="33">
        <v>0.18080054274084126</v>
      </c>
      <c r="S626" s="33">
        <v>4.9616666666666678</v>
      </c>
      <c r="T626" s="33">
        <v>0.18977777777777777</v>
      </c>
      <c r="U626" s="33">
        <v>0</v>
      </c>
      <c r="V626" s="33">
        <v>8.986819150998257E-2</v>
      </c>
      <c r="W626" s="33">
        <v>0</v>
      </c>
      <c r="X626" s="33">
        <v>0.31944444444444442</v>
      </c>
      <c r="Y626" s="33">
        <v>0</v>
      </c>
      <c r="Z626" s="33">
        <v>5.5727854235316917E-3</v>
      </c>
      <c r="AA626" s="33">
        <v>0.31111111111111112</v>
      </c>
      <c r="AB626" s="33">
        <v>0</v>
      </c>
      <c r="AC626" s="33">
        <v>0</v>
      </c>
      <c r="AD626" s="33">
        <v>0</v>
      </c>
      <c r="AE626" s="33">
        <v>0</v>
      </c>
      <c r="AF626" s="33">
        <v>0</v>
      </c>
      <c r="AG626" s="33">
        <v>0.3</v>
      </c>
      <c r="AH626" t="s">
        <v>350</v>
      </c>
      <c r="AI626" s="34">
        <v>5</v>
      </c>
    </row>
    <row r="627" spans="1:35" x14ac:dyDescent="0.25">
      <c r="A627" t="s">
        <v>2364</v>
      </c>
      <c r="B627" t="s">
        <v>1693</v>
      </c>
      <c r="C627" t="s">
        <v>2057</v>
      </c>
      <c r="D627" t="s">
        <v>2293</v>
      </c>
      <c r="E627" s="33">
        <v>51.788888888888891</v>
      </c>
      <c r="F627" s="33">
        <v>5.6888888888888891</v>
      </c>
      <c r="G627" s="33">
        <v>0</v>
      </c>
      <c r="H627" s="33">
        <v>0</v>
      </c>
      <c r="I627" s="33">
        <v>2.4</v>
      </c>
      <c r="J627" s="33">
        <v>4.4444444444444446E-2</v>
      </c>
      <c r="K627" s="33">
        <v>0</v>
      </c>
      <c r="L627" s="33">
        <v>1.4087777777777775</v>
      </c>
      <c r="M627" s="33">
        <v>5.9777777777777779</v>
      </c>
      <c r="N627" s="33">
        <v>5.5194444444444448</v>
      </c>
      <c r="O627" s="33">
        <v>0.22200171636987773</v>
      </c>
      <c r="P627" s="33">
        <v>13.494444444444444</v>
      </c>
      <c r="Q627" s="33">
        <v>0</v>
      </c>
      <c r="R627" s="33">
        <v>0.26056640205964382</v>
      </c>
      <c r="S627" s="33">
        <v>3.9296666666666664</v>
      </c>
      <c r="T627" s="33">
        <v>6.5944444444444441</v>
      </c>
      <c r="U627" s="33">
        <v>0</v>
      </c>
      <c r="V627" s="33">
        <v>0.2032117571336623</v>
      </c>
      <c r="W627" s="33">
        <v>4.8147777777777776</v>
      </c>
      <c r="X627" s="33">
        <v>3.5685555555555553</v>
      </c>
      <c r="Y627" s="33">
        <v>0</v>
      </c>
      <c r="Z627" s="33">
        <v>0.16187513409139667</v>
      </c>
      <c r="AA627" s="33">
        <v>5.5555555555555552E-2</v>
      </c>
      <c r="AB627" s="33">
        <v>0</v>
      </c>
      <c r="AC627" s="33">
        <v>0</v>
      </c>
      <c r="AD627" s="33">
        <v>0</v>
      </c>
      <c r="AE627" s="33">
        <v>0</v>
      </c>
      <c r="AF627" s="33">
        <v>0</v>
      </c>
      <c r="AG627" s="33">
        <v>5.5555555555555552E-2</v>
      </c>
      <c r="AH627" t="s">
        <v>751</v>
      </c>
      <c r="AI627" s="34">
        <v>5</v>
      </c>
    </row>
    <row r="628" spans="1:35" x14ac:dyDescent="0.25">
      <c r="A628" t="s">
        <v>2364</v>
      </c>
      <c r="B628" t="s">
        <v>1289</v>
      </c>
      <c r="C628" t="s">
        <v>2125</v>
      </c>
      <c r="D628" t="s">
        <v>2302</v>
      </c>
      <c r="E628" s="33">
        <v>115.77777777777777</v>
      </c>
      <c r="F628" s="33">
        <v>5.6888888888888891</v>
      </c>
      <c r="G628" s="33">
        <v>3.3333333333333333E-2</v>
      </c>
      <c r="H628" s="33">
        <v>0.5444444444444444</v>
      </c>
      <c r="I628" s="33">
        <v>4.4777777777777779</v>
      </c>
      <c r="J628" s="33">
        <v>0</v>
      </c>
      <c r="K628" s="33">
        <v>0</v>
      </c>
      <c r="L628" s="33">
        <v>1.6666666666666666E-2</v>
      </c>
      <c r="M628" s="33">
        <v>5.1361111111111111</v>
      </c>
      <c r="N628" s="33">
        <v>7.2194444444444441</v>
      </c>
      <c r="O628" s="33">
        <v>0.10671785028790787</v>
      </c>
      <c r="P628" s="33">
        <v>1.2083333333333333</v>
      </c>
      <c r="Q628" s="33">
        <v>0</v>
      </c>
      <c r="R628" s="33">
        <v>1.0436660268714011E-2</v>
      </c>
      <c r="S628" s="33">
        <v>12.936444444444444</v>
      </c>
      <c r="T628" s="33">
        <v>8.3491111111111085</v>
      </c>
      <c r="U628" s="33">
        <v>0</v>
      </c>
      <c r="V628" s="33">
        <v>0.18384836852207292</v>
      </c>
      <c r="W628" s="33">
        <v>11.240555555555556</v>
      </c>
      <c r="X628" s="33">
        <v>8.152000000000001</v>
      </c>
      <c r="Y628" s="33">
        <v>0</v>
      </c>
      <c r="Z628" s="33">
        <v>0.16749808061420349</v>
      </c>
      <c r="AA628" s="33">
        <v>0.4777777777777778</v>
      </c>
      <c r="AB628" s="33">
        <v>0</v>
      </c>
      <c r="AC628" s="33">
        <v>0</v>
      </c>
      <c r="AD628" s="33">
        <v>0</v>
      </c>
      <c r="AE628" s="33">
        <v>0</v>
      </c>
      <c r="AF628" s="33">
        <v>0</v>
      </c>
      <c r="AG628" s="33">
        <v>0</v>
      </c>
      <c r="AH628" t="s">
        <v>339</v>
      </c>
      <c r="AI628" s="34">
        <v>5</v>
      </c>
    </row>
    <row r="629" spans="1:35" x14ac:dyDescent="0.25">
      <c r="A629" t="s">
        <v>2364</v>
      </c>
      <c r="B629" t="s">
        <v>1540</v>
      </c>
      <c r="C629" t="s">
        <v>1951</v>
      </c>
      <c r="D629" t="s">
        <v>2287</v>
      </c>
      <c r="E629" s="33">
        <v>115.05555555555556</v>
      </c>
      <c r="F629" s="33">
        <v>5.6888888888888891</v>
      </c>
      <c r="G629" s="33">
        <v>0</v>
      </c>
      <c r="H629" s="33">
        <v>0</v>
      </c>
      <c r="I629" s="33">
        <v>0.1111111111111111</v>
      </c>
      <c r="J629" s="33">
        <v>0</v>
      </c>
      <c r="K629" s="33">
        <v>0</v>
      </c>
      <c r="L629" s="33">
        <v>0.25</v>
      </c>
      <c r="M629" s="33">
        <v>2.6666666666666665</v>
      </c>
      <c r="N629" s="33">
        <v>0</v>
      </c>
      <c r="O629" s="33">
        <v>2.3177209077740221E-2</v>
      </c>
      <c r="P629" s="33">
        <v>4.3555555555555552</v>
      </c>
      <c r="Q629" s="33">
        <v>13.655555555555555</v>
      </c>
      <c r="R629" s="33">
        <v>0.15654273297923707</v>
      </c>
      <c r="S629" s="33">
        <v>5.15</v>
      </c>
      <c r="T629" s="33">
        <v>8.5583333333333336</v>
      </c>
      <c r="U629" s="33">
        <v>0</v>
      </c>
      <c r="V629" s="33">
        <v>0.11914534041525833</v>
      </c>
      <c r="W629" s="33">
        <v>10.841444444444443</v>
      </c>
      <c r="X629" s="33">
        <v>10.338888888888889</v>
      </c>
      <c r="Y629" s="33">
        <v>0</v>
      </c>
      <c r="Z629" s="33">
        <v>0.18408788025108641</v>
      </c>
      <c r="AA629" s="33">
        <v>0</v>
      </c>
      <c r="AB629" s="33">
        <v>0.8</v>
      </c>
      <c r="AC629" s="33">
        <v>0</v>
      </c>
      <c r="AD629" s="33">
        <v>0</v>
      </c>
      <c r="AE629" s="33">
        <v>5.4111111111111114</v>
      </c>
      <c r="AF629" s="33">
        <v>0</v>
      </c>
      <c r="AG629" s="33">
        <v>0</v>
      </c>
      <c r="AH629" t="s">
        <v>595</v>
      </c>
      <c r="AI629" s="34">
        <v>5</v>
      </c>
    </row>
    <row r="630" spans="1:35" x14ac:dyDescent="0.25">
      <c r="A630" t="s">
        <v>2364</v>
      </c>
      <c r="B630" t="s">
        <v>1722</v>
      </c>
      <c r="C630" t="s">
        <v>2219</v>
      </c>
      <c r="D630" t="s">
        <v>2324</v>
      </c>
      <c r="E630" s="33">
        <v>41.68888888888889</v>
      </c>
      <c r="F630" s="33">
        <v>2.7</v>
      </c>
      <c r="G630" s="33">
        <v>0.1</v>
      </c>
      <c r="H630" s="33">
        <v>0.32111111111111112</v>
      </c>
      <c r="I630" s="33">
        <v>3.1666666666666665</v>
      </c>
      <c r="J630" s="33">
        <v>0</v>
      </c>
      <c r="K630" s="33">
        <v>0</v>
      </c>
      <c r="L630" s="33">
        <v>3.9026666666666654</v>
      </c>
      <c r="M630" s="33">
        <v>0</v>
      </c>
      <c r="N630" s="33">
        <v>5.9566666666666679</v>
      </c>
      <c r="O630" s="33">
        <v>0.14288379530916848</v>
      </c>
      <c r="P630" s="33">
        <v>0</v>
      </c>
      <c r="Q630" s="33">
        <v>9.3253333333333348</v>
      </c>
      <c r="R630" s="33">
        <v>0.22368869936034119</v>
      </c>
      <c r="S630" s="33">
        <v>2.3403333333333336</v>
      </c>
      <c r="T630" s="33">
        <v>12.995333333333333</v>
      </c>
      <c r="U630" s="33">
        <v>0</v>
      </c>
      <c r="V630" s="33">
        <v>0.36785980810234542</v>
      </c>
      <c r="W630" s="33">
        <v>3.2711111111111113</v>
      </c>
      <c r="X630" s="33">
        <v>11.157444444444446</v>
      </c>
      <c r="Y630" s="33">
        <v>0</v>
      </c>
      <c r="Z630" s="33">
        <v>0.34610074626865672</v>
      </c>
      <c r="AA630" s="33">
        <v>0</v>
      </c>
      <c r="AB630" s="33">
        <v>0</v>
      </c>
      <c r="AC630" s="33">
        <v>0</v>
      </c>
      <c r="AD630" s="33">
        <v>0</v>
      </c>
      <c r="AE630" s="33">
        <v>0</v>
      </c>
      <c r="AF630" s="33">
        <v>0</v>
      </c>
      <c r="AG630" s="33">
        <v>0</v>
      </c>
      <c r="AH630" t="s">
        <v>780</v>
      </c>
      <c r="AI630" s="34">
        <v>5</v>
      </c>
    </row>
    <row r="631" spans="1:35" x14ac:dyDescent="0.25">
      <c r="A631" t="s">
        <v>2364</v>
      </c>
      <c r="B631" t="s">
        <v>1640</v>
      </c>
      <c r="C631" t="s">
        <v>2195</v>
      </c>
      <c r="D631" t="s">
        <v>2273</v>
      </c>
      <c r="E631" s="33">
        <v>39.222222222222221</v>
      </c>
      <c r="F631" s="33">
        <v>2.8444444444444446</v>
      </c>
      <c r="G631" s="33">
        <v>0.26666666666666666</v>
      </c>
      <c r="H631" s="33">
        <v>0.16666666666666666</v>
      </c>
      <c r="I631" s="33">
        <v>1.0666666666666667</v>
      </c>
      <c r="J631" s="33">
        <v>0</v>
      </c>
      <c r="K631" s="33">
        <v>0</v>
      </c>
      <c r="L631" s="33">
        <v>0.20277777777777778</v>
      </c>
      <c r="M631" s="33">
        <v>0</v>
      </c>
      <c r="N631" s="33">
        <v>5.3250000000000002</v>
      </c>
      <c r="O631" s="33">
        <v>0.13576487252124647</v>
      </c>
      <c r="P631" s="33">
        <v>0.42222222222222222</v>
      </c>
      <c r="Q631" s="33">
        <v>6.9916666666666663</v>
      </c>
      <c r="R631" s="33">
        <v>0.18902266288951841</v>
      </c>
      <c r="S631" s="33">
        <v>3.5750000000000002</v>
      </c>
      <c r="T631" s="33">
        <v>3.7694444444444444</v>
      </c>
      <c r="U631" s="33">
        <v>0</v>
      </c>
      <c r="V631" s="33">
        <v>0.18725212464589236</v>
      </c>
      <c r="W631" s="33">
        <v>4.7527777777777782</v>
      </c>
      <c r="X631" s="33">
        <v>0.16966666666666666</v>
      </c>
      <c r="Y631" s="33">
        <v>0</v>
      </c>
      <c r="Z631" s="33">
        <v>0.12550141643059493</v>
      </c>
      <c r="AA631" s="33">
        <v>1.0666666666666667</v>
      </c>
      <c r="AB631" s="33">
        <v>0</v>
      </c>
      <c r="AC631" s="33">
        <v>0</v>
      </c>
      <c r="AD631" s="33">
        <v>0</v>
      </c>
      <c r="AE631" s="33">
        <v>0</v>
      </c>
      <c r="AF631" s="33">
        <v>0</v>
      </c>
      <c r="AG631" s="33">
        <v>0.75555555555555554</v>
      </c>
      <c r="AH631" t="s">
        <v>697</v>
      </c>
      <c r="AI631" s="34">
        <v>5</v>
      </c>
    </row>
    <row r="632" spans="1:35" x14ac:dyDescent="0.25">
      <c r="A632" t="s">
        <v>2364</v>
      </c>
      <c r="B632" t="s">
        <v>1168</v>
      </c>
      <c r="C632" t="s">
        <v>2094</v>
      </c>
      <c r="D632" t="s">
        <v>2288</v>
      </c>
      <c r="E632" s="33">
        <v>57.666666666666664</v>
      </c>
      <c r="F632" s="33">
        <v>4.6111111111111107</v>
      </c>
      <c r="G632" s="33">
        <v>0.14444444444444443</v>
      </c>
      <c r="H632" s="33">
        <v>0.29722222222222217</v>
      </c>
      <c r="I632" s="33">
        <v>8.8888888888888892E-2</v>
      </c>
      <c r="J632" s="33">
        <v>0</v>
      </c>
      <c r="K632" s="33">
        <v>4.333333333333333</v>
      </c>
      <c r="L632" s="33">
        <v>1.1454444444444443</v>
      </c>
      <c r="M632" s="33">
        <v>0</v>
      </c>
      <c r="N632" s="33">
        <v>0</v>
      </c>
      <c r="O632" s="33">
        <v>0</v>
      </c>
      <c r="P632" s="33">
        <v>0</v>
      </c>
      <c r="Q632" s="33">
        <v>6.1776666666666671</v>
      </c>
      <c r="R632" s="33">
        <v>0.10712716763005782</v>
      </c>
      <c r="S632" s="33">
        <v>3.3758888888888881</v>
      </c>
      <c r="T632" s="33">
        <v>5.9472222222222193</v>
      </c>
      <c r="U632" s="33">
        <v>0</v>
      </c>
      <c r="V632" s="33">
        <v>0.1616724470134874</v>
      </c>
      <c r="W632" s="33">
        <v>2.9726666666666661</v>
      </c>
      <c r="X632" s="33">
        <v>7.1437777777777729</v>
      </c>
      <c r="Y632" s="33">
        <v>0</v>
      </c>
      <c r="Z632" s="33">
        <v>0.17542967244701341</v>
      </c>
      <c r="AA632" s="33">
        <v>0</v>
      </c>
      <c r="AB632" s="33">
        <v>0</v>
      </c>
      <c r="AC632" s="33">
        <v>0</v>
      </c>
      <c r="AD632" s="33">
        <v>0</v>
      </c>
      <c r="AE632" s="33">
        <v>0</v>
      </c>
      <c r="AF632" s="33">
        <v>0</v>
      </c>
      <c r="AG632" s="33">
        <v>0</v>
      </c>
      <c r="AH632" t="s">
        <v>216</v>
      </c>
      <c r="AI632" s="34">
        <v>5</v>
      </c>
    </row>
    <row r="633" spans="1:35" x14ac:dyDescent="0.25">
      <c r="A633" t="s">
        <v>2364</v>
      </c>
      <c r="B633" t="s">
        <v>1789</v>
      </c>
      <c r="C633" t="s">
        <v>2228</v>
      </c>
      <c r="D633" t="s">
        <v>2271</v>
      </c>
      <c r="E633" s="33">
        <v>41</v>
      </c>
      <c r="F633" s="33">
        <v>9.0666666666666664</v>
      </c>
      <c r="G633" s="33">
        <v>0.13333333333333333</v>
      </c>
      <c r="H633" s="33">
        <v>0.14166666666666666</v>
      </c>
      <c r="I633" s="33">
        <v>0.88888888888888884</v>
      </c>
      <c r="J633" s="33">
        <v>0</v>
      </c>
      <c r="K633" s="33">
        <v>0</v>
      </c>
      <c r="L633" s="33">
        <v>3.4194444444444443</v>
      </c>
      <c r="M633" s="33">
        <v>6.072222222222222</v>
      </c>
      <c r="N633" s="33">
        <v>0</v>
      </c>
      <c r="O633" s="33">
        <v>0.14810298102981029</v>
      </c>
      <c r="P633" s="33">
        <v>0</v>
      </c>
      <c r="Q633" s="33">
        <v>2.4444444444444446</v>
      </c>
      <c r="R633" s="33">
        <v>5.9620596205962065E-2</v>
      </c>
      <c r="S633" s="33">
        <v>3.8138888888888891</v>
      </c>
      <c r="T633" s="33">
        <v>5.041666666666667</v>
      </c>
      <c r="U633" s="33">
        <v>0</v>
      </c>
      <c r="V633" s="33">
        <v>0.21598915989159892</v>
      </c>
      <c r="W633" s="33">
        <v>2.5305555555555554</v>
      </c>
      <c r="X633" s="33">
        <v>5.2666666666666666</v>
      </c>
      <c r="Y633" s="33">
        <v>0</v>
      </c>
      <c r="Z633" s="33">
        <v>0.19017615176151761</v>
      </c>
      <c r="AA633" s="33">
        <v>0</v>
      </c>
      <c r="AB633" s="33">
        <v>0</v>
      </c>
      <c r="AC633" s="33">
        <v>0</v>
      </c>
      <c r="AD633" s="33">
        <v>0</v>
      </c>
      <c r="AE633" s="33">
        <v>0</v>
      </c>
      <c r="AF633" s="33">
        <v>0</v>
      </c>
      <c r="AG633" s="33">
        <v>0</v>
      </c>
      <c r="AH633" t="s">
        <v>848</v>
      </c>
      <c r="AI633" s="34">
        <v>5</v>
      </c>
    </row>
    <row r="634" spans="1:35" x14ac:dyDescent="0.25">
      <c r="A634" t="s">
        <v>2364</v>
      </c>
      <c r="B634" t="s">
        <v>1822</v>
      </c>
      <c r="C634" t="s">
        <v>2191</v>
      </c>
      <c r="D634" t="s">
        <v>2241</v>
      </c>
      <c r="E634" s="33">
        <v>50.955555555555556</v>
      </c>
      <c r="F634" s="33">
        <v>5.6888888888888891</v>
      </c>
      <c r="G634" s="33">
        <v>0.33333333333333331</v>
      </c>
      <c r="H634" s="33">
        <v>0.15555555555555556</v>
      </c>
      <c r="I634" s="33">
        <v>0.88888888888888884</v>
      </c>
      <c r="J634" s="33">
        <v>0</v>
      </c>
      <c r="K634" s="33">
        <v>0</v>
      </c>
      <c r="L634" s="33">
        <v>1.9361111111111111</v>
      </c>
      <c r="M634" s="33">
        <v>0</v>
      </c>
      <c r="N634" s="33">
        <v>0</v>
      </c>
      <c r="O634" s="33">
        <v>0</v>
      </c>
      <c r="P634" s="33">
        <v>0</v>
      </c>
      <c r="Q634" s="33">
        <v>0</v>
      </c>
      <c r="R634" s="33">
        <v>0</v>
      </c>
      <c r="S634" s="33">
        <v>2.2166666666666668</v>
      </c>
      <c r="T634" s="33">
        <v>5.677777777777778</v>
      </c>
      <c r="U634" s="33">
        <v>0</v>
      </c>
      <c r="V634" s="33">
        <v>0.15492804186655038</v>
      </c>
      <c r="W634" s="33">
        <v>0.80555555555555558</v>
      </c>
      <c r="X634" s="33">
        <v>3.8972222222222221</v>
      </c>
      <c r="Y634" s="33">
        <v>0</v>
      </c>
      <c r="Z634" s="33">
        <v>9.229175752289577E-2</v>
      </c>
      <c r="AA634" s="33">
        <v>0</v>
      </c>
      <c r="AB634" s="33">
        <v>0</v>
      </c>
      <c r="AC634" s="33">
        <v>0</v>
      </c>
      <c r="AD634" s="33">
        <v>0</v>
      </c>
      <c r="AE634" s="33">
        <v>0</v>
      </c>
      <c r="AF634" s="33">
        <v>0</v>
      </c>
      <c r="AG634" s="33">
        <v>0</v>
      </c>
      <c r="AH634" t="s">
        <v>881</v>
      </c>
      <c r="AI634" s="34">
        <v>5</v>
      </c>
    </row>
    <row r="635" spans="1:35" x14ac:dyDescent="0.25">
      <c r="A635" t="s">
        <v>2364</v>
      </c>
      <c r="B635" t="s">
        <v>1069</v>
      </c>
      <c r="C635" t="s">
        <v>1955</v>
      </c>
      <c r="D635" t="s">
        <v>2271</v>
      </c>
      <c r="E635" s="33">
        <v>141.23333333333332</v>
      </c>
      <c r="F635" s="33">
        <v>11.377777777777778</v>
      </c>
      <c r="G635" s="33">
        <v>0.33333333333333331</v>
      </c>
      <c r="H635" s="33">
        <v>0.42222222222222222</v>
      </c>
      <c r="I635" s="33">
        <v>0.61111111111111116</v>
      </c>
      <c r="J635" s="33">
        <v>0</v>
      </c>
      <c r="K635" s="33">
        <v>0</v>
      </c>
      <c r="L635" s="33">
        <v>17.85177777777778</v>
      </c>
      <c r="M635" s="33">
        <v>8.8194444444444446</v>
      </c>
      <c r="N635" s="33">
        <v>0</v>
      </c>
      <c r="O635" s="33">
        <v>6.2445912988749908E-2</v>
      </c>
      <c r="P635" s="33">
        <v>0</v>
      </c>
      <c r="Q635" s="33">
        <v>14.513888888888889</v>
      </c>
      <c r="R635" s="33">
        <v>0.10276532137518686</v>
      </c>
      <c r="S635" s="33">
        <v>19.072222222222226</v>
      </c>
      <c r="T635" s="33">
        <v>27.974666666666671</v>
      </c>
      <c r="U635" s="33">
        <v>0</v>
      </c>
      <c r="V635" s="33">
        <v>0.33311462512784212</v>
      </c>
      <c r="W635" s="33">
        <v>15.533555555555562</v>
      </c>
      <c r="X635" s="33">
        <v>37.99488888888888</v>
      </c>
      <c r="Y635" s="33">
        <v>0</v>
      </c>
      <c r="Z635" s="33">
        <v>0.37900715915348915</v>
      </c>
      <c r="AA635" s="33">
        <v>0</v>
      </c>
      <c r="AB635" s="33">
        <v>0</v>
      </c>
      <c r="AC635" s="33">
        <v>0</v>
      </c>
      <c r="AD635" s="33">
        <v>0</v>
      </c>
      <c r="AE635" s="33">
        <v>0</v>
      </c>
      <c r="AF635" s="33">
        <v>0</v>
      </c>
      <c r="AG635" s="33">
        <v>0</v>
      </c>
      <c r="AH635" t="s">
        <v>114</v>
      </c>
      <c r="AI635" s="34">
        <v>5</v>
      </c>
    </row>
    <row r="636" spans="1:35" x14ac:dyDescent="0.25">
      <c r="A636" t="s">
        <v>2364</v>
      </c>
      <c r="B636" t="s">
        <v>1837</v>
      </c>
      <c r="C636" t="s">
        <v>1908</v>
      </c>
      <c r="D636" t="s">
        <v>2316</v>
      </c>
      <c r="E636" s="33">
        <v>44.555555555555557</v>
      </c>
      <c r="F636" s="33">
        <v>5.6888888888888891</v>
      </c>
      <c r="G636" s="33">
        <v>0.53333333333333333</v>
      </c>
      <c r="H636" s="33">
        <v>0.15833333333333333</v>
      </c>
      <c r="I636" s="33">
        <v>0.88888888888888884</v>
      </c>
      <c r="J636" s="33">
        <v>0</v>
      </c>
      <c r="K636" s="33">
        <v>0</v>
      </c>
      <c r="L636" s="33">
        <v>2.7027777777777779</v>
      </c>
      <c r="M636" s="33">
        <v>4.2249999999999996</v>
      </c>
      <c r="N636" s="33">
        <v>0</v>
      </c>
      <c r="O636" s="33">
        <v>9.4825436408977545E-2</v>
      </c>
      <c r="P636" s="33">
        <v>0</v>
      </c>
      <c r="Q636" s="33">
        <v>5.1472222222222221</v>
      </c>
      <c r="R636" s="33">
        <v>0.11552369077306733</v>
      </c>
      <c r="S636" s="33">
        <v>1.2611111111111111</v>
      </c>
      <c r="T636" s="33">
        <v>5.8361111111111112</v>
      </c>
      <c r="U636" s="33">
        <v>0</v>
      </c>
      <c r="V636" s="33">
        <v>0.15928927680798005</v>
      </c>
      <c r="W636" s="33">
        <v>4.1055555555555552</v>
      </c>
      <c r="X636" s="33">
        <v>5.5110000000000001</v>
      </c>
      <c r="Y636" s="33">
        <v>0</v>
      </c>
      <c r="Z636" s="33">
        <v>0.21583291770573565</v>
      </c>
      <c r="AA636" s="33">
        <v>0</v>
      </c>
      <c r="AB636" s="33">
        <v>0</v>
      </c>
      <c r="AC636" s="33">
        <v>0</v>
      </c>
      <c r="AD636" s="33">
        <v>0</v>
      </c>
      <c r="AE636" s="33">
        <v>0</v>
      </c>
      <c r="AF636" s="33">
        <v>0</v>
      </c>
      <c r="AG636" s="33">
        <v>0</v>
      </c>
      <c r="AH636" t="s">
        <v>896</v>
      </c>
      <c r="AI636" s="34">
        <v>5</v>
      </c>
    </row>
    <row r="637" spans="1:35" x14ac:dyDescent="0.25">
      <c r="A637" t="s">
        <v>2364</v>
      </c>
      <c r="B637" t="s">
        <v>1773</v>
      </c>
      <c r="C637" t="s">
        <v>1941</v>
      </c>
      <c r="D637" t="s">
        <v>2271</v>
      </c>
      <c r="E637" s="33">
        <v>49.1</v>
      </c>
      <c r="F637" s="33">
        <v>5.4222222222222225</v>
      </c>
      <c r="G637" s="33">
        <v>0.2</v>
      </c>
      <c r="H637" s="33">
        <v>0.17499999999999999</v>
      </c>
      <c r="I637" s="33">
        <v>0.8</v>
      </c>
      <c r="J637" s="33">
        <v>0</v>
      </c>
      <c r="K637" s="33">
        <v>0</v>
      </c>
      <c r="L637" s="33">
        <v>4.7249999999999996</v>
      </c>
      <c r="M637" s="33">
        <v>0</v>
      </c>
      <c r="N637" s="33">
        <v>0</v>
      </c>
      <c r="O637" s="33">
        <v>0</v>
      </c>
      <c r="P637" s="33">
        <v>0</v>
      </c>
      <c r="Q637" s="33">
        <v>0</v>
      </c>
      <c r="R637" s="33">
        <v>0</v>
      </c>
      <c r="S637" s="33">
        <v>3.6777777777777776</v>
      </c>
      <c r="T637" s="33">
        <v>10.883333333333333</v>
      </c>
      <c r="U637" s="33">
        <v>0</v>
      </c>
      <c r="V637" s="33">
        <v>0.29656030776193704</v>
      </c>
      <c r="W637" s="33">
        <v>5.7416666666666663</v>
      </c>
      <c r="X637" s="33">
        <v>8.1944444444444446</v>
      </c>
      <c r="Y637" s="33">
        <v>0</v>
      </c>
      <c r="Z637" s="33">
        <v>0.28383118352568454</v>
      </c>
      <c r="AA637" s="33">
        <v>0</v>
      </c>
      <c r="AB637" s="33">
        <v>0</v>
      </c>
      <c r="AC637" s="33">
        <v>0</v>
      </c>
      <c r="AD637" s="33">
        <v>0</v>
      </c>
      <c r="AE637" s="33">
        <v>0</v>
      </c>
      <c r="AF637" s="33">
        <v>0</v>
      </c>
      <c r="AG637" s="33">
        <v>0</v>
      </c>
      <c r="AH637" t="s">
        <v>832</v>
      </c>
      <c r="AI637" s="34">
        <v>5</v>
      </c>
    </row>
    <row r="638" spans="1:35" x14ac:dyDescent="0.25">
      <c r="A638" t="s">
        <v>2364</v>
      </c>
      <c r="B638" t="s">
        <v>1759</v>
      </c>
      <c r="C638" t="s">
        <v>2223</v>
      </c>
      <c r="D638" t="s">
        <v>2287</v>
      </c>
      <c r="E638" s="33">
        <v>52.611111111111114</v>
      </c>
      <c r="F638" s="33">
        <v>5.6888888888888891</v>
      </c>
      <c r="G638" s="33">
        <v>0.66666666666666663</v>
      </c>
      <c r="H638" s="33">
        <v>0.28888888888888886</v>
      </c>
      <c r="I638" s="33">
        <v>0.64444444444444449</v>
      </c>
      <c r="J638" s="33">
        <v>0</v>
      </c>
      <c r="K638" s="33">
        <v>0</v>
      </c>
      <c r="L638" s="33">
        <v>1.3222222222222222</v>
      </c>
      <c r="M638" s="33">
        <v>5.3166666666666664</v>
      </c>
      <c r="N638" s="33">
        <v>0</v>
      </c>
      <c r="O638" s="33">
        <v>0.1010559662090813</v>
      </c>
      <c r="P638" s="33">
        <v>0</v>
      </c>
      <c r="Q638" s="33">
        <v>0</v>
      </c>
      <c r="R638" s="33">
        <v>0</v>
      </c>
      <c r="S638" s="33">
        <v>3.9416666666666669</v>
      </c>
      <c r="T638" s="33">
        <v>1.4222222222222223</v>
      </c>
      <c r="U638" s="33">
        <v>0</v>
      </c>
      <c r="V638" s="33">
        <v>0.10195353748680042</v>
      </c>
      <c r="W638" s="33">
        <v>1.35</v>
      </c>
      <c r="X638" s="33">
        <v>6.3</v>
      </c>
      <c r="Y638" s="33">
        <v>0</v>
      </c>
      <c r="Z638" s="33">
        <v>0.14540654699049629</v>
      </c>
      <c r="AA638" s="33">
        <v>0</v>
      </c>
      <c r="AB638" s="33">
        <v>0</v>
      </c>
      <c r="AC638" s="33">
        <v>0</v>
      </c>
      <c r="AD638" s="33">
        <v>0</v>
      </c>
      <c r="AE638" s="33">
        <v>0</v>
      </c>
      <c r="AF638" s="33">
        <v>0</v>
      </c>
      <c r="AG638" s="33">
        <v>0</v>
      </c>
      <c r="AH638" t="s">
        <v>818</v>
      </c>
      <c r="AI638" s="34">
        <v>5</v>
      </c>
    </row>
    <row r="639" spans="1:35" x14ac:dyDescent="0.25">
      <c r="A639" t="s">
        <v>2364</v>
      </c>
      <c r="B639" t="s">
        <v>1816</v>
      </c>
      <c r="C639" t="s">
        <v>1958</v>
      </c>
      <c r="D639" t="s">
        <v>2241</v>
      </c>
      <c r="E639" s="33">
        <v>51.455555555555556</v>
      </c>
      <c r="F639" s="33">
        <v>5.6888888888888891</v>
      </c>
      <c r="G639" s="33">
        <v>0.33333333333333331</v>
      </c>
      <c r="H639" s="33">
        <v>0.15555555555555556</v>
      </c>
      <c r="I639" s="33">
        <v>0.8</v>
      </c>
      <c r="J639" s="33">
        <v>0</v>
      </c>
      <c r="K639" s="33">
        <v>0</v>
      </c>
      <c r="L639" s="33">
        <v>2.6916666666666669</v>
      </c>
      <c r="M639" s="33">
        <v>2.3055555555555554</v>
      </c>
      <c r="N639" s="33">
        <v>0</v>
      </c>
      <c r="O639" s="33">
        <v>4.4806737205787081E-2</v>
      </c>
      <c r="P639" s="33">
        <v>0</v>
      </c>
      <c r="Q639" s="33">
        <v>5.6805555555555554</v>
      </c>
      <c r="R639" s="33">
        <v>0.1103973223925718</v>
      </c>
      <c r="S639" s="33">
        <v>1.9222222222222223</v>
      </c>
      <c r="T639" s="33">
        <v>4.1722222222222225</v>
      </c>
      <c r="U639" s="33">
        <v>0</v>
      </c>
      <c r="V639" s="33">
        <v>0.11844094148132155</v>
      </c>
      <c r="W639" s="33">
        <v>1.1972222222222222</v>
      </c>
      <c r="X639" s="33">
        <v>8.5722222222222229</v>
      </c>
      <c r="Y639" s="33">
        <v>0</v>
      </c>
      <c r="Z639" s="33">
        <v>0.18986180090693158</v>
      </c>
      <c r="AA639" s="33">
        <v>0</v>
      </c>
      <c r="AB639" s="33">
        <v>0</v>
      </c>
      <c r="AC639" s="33">
        <v>0</v>
      </c>
      <c r="AD639" s="33">
        <v>0</v>
      </c>
      <c r="AE639" s="33">
        <v>0</v>
      </c>
      <c r="AF639" s="33">
        <v>0</v>
      </c>
      <c r="AG639" s="33">
        <v>0</v>
      </c>
      <c r="AH639" t="s">
        <v>875</v>
      </c>
      <c r="AI639" s="34">
        <v>5</v>
      </c>
    </row>
    <row r="640" spans="1:35" x14ac:dyDescent="0.25">
      <c r="A640" t="s">
        <v>2364</v>
      </c>
      <c r="B640" t="s">
        <v>1756</v>
      </c>
      <c r="C640" t="s">
        <v>1892</v>
      </c>
      <c r="D640" t="s">
        <v>2288</v>
      </c>
      <c r="E640" s="33">
        <v>18.644444444444446</v>
      </c>
      <c r="F640" s="33">
        <v>5.6888888888888891</v>
      </c>
      <c r="G640" s="33">
        <v>0.26666666666666666</v>
      </c>
      <c r="H640" s="33">
        <v>0.1</v>
      </c>
      <c r="I640" s="33">
        <v>1.4</v>
      </c>
      <c r="J640" s="33">
        <v>0</v>
      </c>
      <c r="K640" s="33">
        <v>0</v>
      </c>
      <c r="L640" s="33">
        <v>1.5905555555555559</v>
      </c>
      <c r="M640" s="33">
        <v>0</v>
      </c>
      <c r="N640" s="33">
        <v>0</v>
      </c>
      <c r="O640" s="33">
        <v>0</v>
      </c>
      <c r="P640" s="33">
        <v>5.2444444444444445</v>
      </c>
      <c r="Q640" s="33">
        <v>0</v>
      </c>
      <c r="R640" s="33">
        <v>0.28128724672228844</v>
      </c>
      <c r="S640" s="33">
        <v>1.9767777777777777</v>
      </c>
      <c r="T640" s="33">
        <v>6.1040000000000001</v>
      </c>
      <c r="U640" s="33">
        <v>0</v>
      </c>
      <c r="V640" s="33">
        <v>0.43341477949940399</v>
      </c>
      <c r="W640" s="33">
        <v>4.3953333333333342</v>
      </c>
      <c r="X640" s="33">
        <v>5.3832222222222237</v>
      </c>
      <c r="Y640" s="33">
        <v>0</v>
      </c>
      <c r="Z640" s="33">
        <v>0.52447556615017887</v>
      </c>
      <c r="AA640" s="33">
        <v>0</v>
      </c>
      <c r="AB640" s="33">
        <v>0</v>
      </c>
      <c r="AC640" s="33">
        <v>0</v>
      </c>
      <c r="AD640" s="33">
        <v>0</v>
      </c>
      <c r="AE640" s="33">
        <v>0</v>
      </c>
      <c r="AF640" s="33">
        <v>0</v>
      </c>
      <c r="AG640" s="33">
        <v>0</v>
      </c>
      <c r="AH640" t="s">
        <v>815</v>
      </c>
      <c r="AI640" s="34">
        <v>5</v>
      </c>
    </row>
    <row r="641" spans="1:35" x14ac:dyDescent="0.25">
      <c r="A641" t="s">
        <v>2364</v>
      </c>
      <c r="B641" t="s">
        <v>1210</v>
      </c>
      <c r="C641" t="s">
        <v>2108</v>
      </c>
      <c r="D641" t="s">
        <v>2310</v>
      </c>
      <c r="E641" s="33">
        <v>49.633333333333333</v>
      </c>
      <c r="F641" s="33">
        <v>6.1333333333333337</v>
      </c>
      <c r="G641" s="33">
        <v>0.26666666666666666</v>
      </c>
      <c r="H641" s="33">
        <v>0.27777777777777779</v>
      </c>
      <c r="I641" s="33">
        <v>0.12222222222222222</v>
      </c>
      <c r="J641" s="33">
        <v>0</v>
      </c>
      <c r="K641" s="33">
        <v>0</v>
      </c>
      <c r="L641" s="33">
        <v>3.9851111111111108</v>
      </c>
      <c r="M641" s="33">
        <v>5.6888888888888891</v>
      </c>
      <c r="N641" s="33">
        <v>0</v>
      </c>
      <c r="O641" s="33">
        <v>0.11461831206626372</v>
      </c>
      <c r="P641" s="33">
        <v>0</v>
      </c>
      <c r="Q641" s="33">
        <v>13.327777777777778</v>
      </c>
      <c r="R641" s="33">
        <v>0.26852473695992835</v>
      </c>
      <c r="S641" s="33">
        <v>4.937555555555555</v>
      </c>
      <c r="T641" s="33">
        <v>6.2994444444444451</v>
      </c>
      <c r="U641" s="33">
        <v>0</v>
      </c>
      <c r="V641" s="33">
        <v>0.2264002686366689</v>
      </c>
      <c r="W641" s="33">
        <v>3.9678888888888877</v>
      </c>
      <c r="X641" s="33">
        <v>13.235999999999997</v>
      </c>
      <c r="Y641" s="33">
        <v>0</v>
      </c>
      <c r="Z641" s="33">
        <v>0.34661965524960814</v>
      </c>
      <c r="AA641" s="33">
        <v>0</v>
      </c>
      <c r="AB641" s="33">
        <v>0</v>
      </c>
      <c r="AC641" s="33">
        <v>0</v>
      </c>
      <c r="AD641" s="33">
        <v>0</v>
      </c>
      <c r="AE641" s="33">
        <v>0</v>
      </c>
      <c r="AF641" s="33">
        <v>0</v>
      </c>
      <c r="AG641" s="33">
        <v>0</v>
      </c>
      <c r="AH641" t="s">
        <v>259</v>
      </c>
      <c r="AI641" s="34">
        <v>5</v>
      </c>
    </row>
    <row r="642" spans="1:35" x14ac:dyDescent="0.25">
      <c r="A642" t="s">
        <v>2364</v>
      </c>
      <c r="B642" t="s">
        <v>1766</v>
      </c>
      <c r="C642" t="s">
        <v>1962</v>
      </c>
      <c r="D642" t="s">
        <v>2271</v>
      </c>
      <c r="E642" s="33">
        <v>43.93333333333333</v>
      </c>
      <c r="F642" s="33">
        <v>5.6888888888888891</v>
      </c>
      <c r="G642" s="33">
        <v>0.1</v>
      </c>
      <c r="H642" s="33">
        <v>0.16666666666666666</v>
      </c>
      <c r="I642" s="33">
        <v>0.8</v>
      </c>
      <c r="J642" s="33">
        <v>0</v>
      </c>
      <c r="K642" s="33">
        <v>0</v>
      </c>
      <c r="L642" s="33">
        <v>2.2527777777777778</v>
      </c>
      <c r="M642" s="33">
        <v>0</v>
      </c>
      <c r="N642" s="33">
        <v>0</v>
      </c>
      <c r="O642" s="33">
        <v>0</v>
      </c>
      <c r="P642" s="33">
        <v>0</v>
      </c>
      <c r="Q642" s="33">
        <v>4.4191111111111114</v>
      </c>
      <c r="R642" s="33">
        <v>0.10058674759736977</v>
      </c>
      <c r="S642" s="33">
        <v>3.4361111111111109</v>
      </c>
      <c r="T642" s="33">
        <v>6.6583333333333332</v>
      </c>
      <c r="U642" s="33">
        <v>0</v>
      </c>
      <c r="V642" s="33">
        <v>0.22976732422862928</v>
      </c>
      <c r="W642" s="33">
        <v>4.2944444444444443</v>
      </c>
      <c r="X642" s="33">
        <v>4.0138888888888893</v>
      </c>
      <c r="Y642" s="33">
        <v>0</v>
      </c>
      <c r="Z642" s="33">
        <v>0.18911229135053112</v>
      </c>
      <c r="AA642" s="33">
        <v>0</v>
      </c>
      <c r="AB642" s="33">
        <v>0</v>
      </c>
      <c r="AC642" s="33">
        <v>0</v>
      </c>
      <c r="AD642" s="33">
        <v>0</v>
      </c>
      <c r="AE642" s="33">
        <v>0</v>
      </c>
      <c r="AF642" s="33">
        <v>0</v>
      </c>
      <c r="AG642" s="33">
        <v>0</v>
      </c>
      <c r="AH642" t="s">
        <v>825</v>
      </c>
      <c r="AI642" s="34">
        <v>5</v>
      </c>
    </row>
    <row r="643" spans="1:35" x14ac:dyDescent="0.25">
      <c r="A643" t="s">
        <v>2364</v>
      </c>
      <c r="B643" t="s">
        <v>1466</v>
      </c>
      <c r="C643" t="s">
        <v>2041</v>
      </c>
      <c r="D643" t="s">
        <v>2304</v>
      </c>
      <c r="E643" s="33">
        <v>42.011111111111113</v>
      </c>
      <c r="F643" s="33">
        <v>5.6888888888888891</v>
      </c>
      <c r="G643" s="33">
        <v>0.33333333333333331</v>
      </c>
      <c r="H643" s="33">
        <v>0.24444444444444444</v>
      </c>
      <c r="I643" s="33">
        <v>1.2</v>
      </c>
      <c r="J643" s="33">
        <v>0</v>
      </c>
      <c r="K643" s="33">
        <v>0</v>
      </c>
      <c r="L643" s="33">
        <v>8.9258888888888901</v>
      </c>
      <c r="M643" s="33">
        <v>5.333333333333333</v>
      </c>
      <c r="N643" s="33">
        <v>0</v>
      </c>
      <c r="O643" s="33">
        <v>0.12695054218460725</v>
      </c>
      <c r="P643" s="33">
        <v>5.1555555555555559</v>
      </c>
      <c r="Q643" s="33">
        <v>10.890333333333333</v>
      </c>
      <c r="R643" s="33">
        <v>0.3819439301772018</v>
      </c>
      <c r="S643" s="33">
        <v>9.5361111111111132</v>
      </c>
      <c r="T643" s="33">
        <v>13.987333333333336</v>
      </c>
      <c r="U643" s="33">
        <v>0</v>
      </c>
      <c r="V643" s="33">
        <v>0.55993387992594568</v>
      </c>
      <c r="W643" s="33">
        <v>7.7667777777777767</v>
      </c>
      <c r="X643" s="33">
        <v>18.99744444444444</v>
      </c>
      <c r="Y643" s="33">
        <v>0</v>
      </c>
      <c r="Z643" s="33">
        <v>0.63707484792382951</v>
      </c>
      <c r="AA643" s="33">
        <v>0</v>
      </c>
      <c r="AB643" s="33">
        <v>0</v>
      </c>
      <c r="AC643" s="33">
        <v>0</v>
      </c>
      <c r="AD643" s="33">
        <v>0</v>
      </c>
      <c r="AE643" s="33">
        <v>0</v>
      </c>
      <c r="AF643" s="33">
        <v>0</v>
      </c>
      <c r="AG643" s="33">
        <v>0</v>
      </c>
      <c r="AH643" t="s">
        <v>521</v>
      </c>
      <c r="AI643" s="34">
        <v>5</v>
      </c>
    </row>
    <row r="644" spans="1:35" x14ac:dyDescent="0.25">
      <c r="A644" t="s">
        <v>2364</v>
      </c>
      <c r="B644" t="s">
        <v>1596</v>
      </c>
      <c r="C644" t="s">
        <v>1975</v>
      </c>
      <c r="D644" t="s">
        <v>2287</v>
      </c>
      <c r="E644" s="33">
        <v>18.055555555555557</v>
      </c>
      <c r="F644" s="33">
        <v>5.6888888888888891</v>
      </c>
      <c r="G644" s="33">
        <v>0.27777777777777779</v>
      </c>
      <c r="H644" s="33">
        <v>0.17777777777777778</v>
      </c>
      <c r="I644" s="33">
        <v>0.48888888888888887</v>
      </c>
      <c r="J644" s="33">
        <v>0</v>
      </c>
      <c r="K644" s="33">
        <v>0</v>
      </c>
      <c r="L644" s="33">
        <v>1.6</v>
      </c>
      <c r="M644" s="33">
        <v>0</v>
      </c>
      <c r="N644" s="33">
        <v>0</v>
      </c>
      <c r="O644" s="33">
        <v>0</v>
      </c>
      <c r="P644" s="33">
        <v>0</v>
      </c>
      <c r="Q644" s="33">
        <v>13.775</v>
      </c>
      <c r="R644" s="33">
        <v>0.76292307692307693</v>
      </c>
      <c r="S644" s="33">
        <v>2.1181111111111113</v>
      </c>
      <c r="T644" s="33">
        <v>2.6603333333333326</v>
      </c>
      <c r="U644" s="33">
        <v>0</v>
      </c>
      <c r="V644" s="33">
        <v>0.26465230769230769</v>
      </c>
      <c r="W644" s="33">
        <v>3.0726666666666662</v>
      </c>
      <c r="X644" s="33">
        <v>5.8248888888888892</v>
      </c>
      <c r="Y644" s="33">
        <v>0</v>
      </c>
      <c r="Z644" s="33">
        <v>0.49278769230769226</v>
      </c>
      <c r="AA644" s="33">
        <v>0</v>
      </c>
      <c r="AB644" s="33">
        <v>0</v>
      </c>
      <c r="AC644" s="33">
        <v>0</v>
      </c>
      <c r="AD644" s="33">
        <v>0</v>
      </c>
      <c r="AE644" s="33">
        <v>0</v>
      </c>
      <c r="AF644" s="33">
        <v>0</v>
      </c>
      <c r="AG644" s="33">
        <v>0</v>
      </c>
      <c r="AH644" t="s">
        <v>652</v>
      </c>
      <c r="AI644" s="34">
        <v>5</v>
      </c>
    </row>
    <row r="645" spans="1:35" x14ac:dyDescent="0.25">
      <c r="A645" t="s">
        <v>2364</v>
      </c>
      <c r="B645" t="s">
        <v>1667</v>
      </c>
      <c r="C645" t="s">
        <v>1938</v>
      </c>
      <c r="D645" t="s">
        <v>2287</v>
      </c>
      <c r="E645" s="33">
        <v>43.677777777777777</v>
      </c>
      <c r="F645" s="33">
        <v>5.6888888888888891</v>
      </c>
      <c r="G645" s="33">
        <v>0.26666666666666666</v>
      </c>
      <c r="H645" s="33">
        <v>0.17777777777777778</v>
      </c>
      <c r="I645" s="33">
        <v>1.0444444444444445</v>
      </c>
      <c r="J645" s="33">
        <v>0</v>
      </c>
      <c r="K645" s="33">
        <v>0</v>
      </c>
      <c r="L645" s="33">
        <v>2.6787777777777779</v>
      </c>
      <c r="M645" s="33">
        <v>4.6222222222222218</v>
      </c>
      <c r="N645" s="33">
        <v>0</v>
      </c>
      <c r="O645" s="33">
        <v>0.10582548969727804</v>
      </c>
      <c r="P645" s="33">
        <v>0</v>
      </c>
      <c r="Q645" s="33">
        <v>13.111111111111111</v>
      </c>
      <c r="R645" s="33">
        <v>0.30017807173747135</v>
      </c>
      <c r="S645" s="33">
        <v>3.5814444444444442</v>
      </c>
      <c r="T645" s="33">
        <v>5.0406666666666666</v>
      </c>
      <c r="U645" s="33">
        <v>0</v>
      </c>
      <c r="V645" s="33">
        <v>0.19740269651488168</v>
      </c>
      <c r="W645" s="33">
        <v>6.282</v>
      </c>
      <c r="X645" s="33">
        <v>7.6406666666666636</v>
      </c>
      <c r="Y645" s="33">
        <v>0</v>
      </c>
      <c r="Z645" s="33">
        <v>0.31875858560162806</v>
      </c>
      <c r="AA645" s="33">
        <v>0</v>
      </c>
      <c r="AB645" s="33">
        <v>0</v>
      </c>
      <c r="AC645" s="33">
        <v>0</v>
      </c>
      <c r="AD645" s="33">
        <v>0</v>
      </c>
      <c r="AE645" s="33">
        <v>0</v>
      </c>
      <c r="AF645" s="33">
        <v>0</v>
      </c>
      <c r="AG645" s="33">
        <v>0</v>
      </c>
      <c r="AH645" t="s">
        <v>725</v>
      </c>
      <c r="AI645" s="34">
        <v>5</v>
      </c>
    </row>
    <row r="646" spans="1:35" x14ac:dyDescent="0.25">
      <c r="A646" t="s">
        <v>2364</v>
      </c>
      <c r="B646" t="s">
        <v>1831</v>
      </c>
      <c r="C646" t="s">
        <v>1949</v>
      </c>
      <c r="D646" t="s">
        <v>2316</v>
      </c>
      <c r="E646" s="33">
        <v>45.733333333333334</v>
      </c>
      <c r="F646" s="33">
        <v>5.6888888888888891</v>
      </c>
      <c r="G646" s="33">
        <v>0.4</v>
      </c>
      <c r="H646" s="33">
        <v>0.16111111111111112</v>
      </c>
      <c r="I646" s="33">
        <v>0.8</v>
      </c>
      <c r="J646" s="33">
        <v>0</v>
      </c>
      <c r="K646" s="33">
        <v>0</v>
      </c>
      <c r="L646" s="33">
        <v>3.5638888888888891</v>
      </c>
      <c r="M646" s="33">
        <v>4.2055555555555557</v>
      </c>
      <c r="N646" s="33">
        <v>0</v>
      </c>
      <c r="O646" s="33">
        <v>9.1958211856171035E-2</v>
      </c>
      <c r="P646" s="33">
        <v>0</v>
      </c>
      <c r="Q646" s="33">
        <v>4.2888888888888888</v>
      </c>
      <c r="R646" s="33">
        <v>9.3780369290573373E-2</v>
      </c>
      <c r="S646" s="33">
        <v>2.7083333333333335</v>
      </c>
      <c r="T646" s="33">
        <v>5.4861111111111107</v>
      </c>
      <c r="U646" s="33">
        <v>0</v>
      </c>
      <c r="V646" s="33">
        <v>0.17917881438289601</v>
      </c>
      <c r="W646" s="33">
        <v>4.5388888888888888</v>
      </c>
      <c r="X646" s="33">
        <v>5.458333333333333</v>
      </c>
      <c r="Y646" s="33">
        <v>0</v>
      </c>
      <c r="Z646" s="33">
        <v>0.21859815354713313</v>
      </c>
      <c r="AA646" s="33">
        <v>0</v>
      </c>
      <c r="AB646" s="33">
        <v>0</v>
      </c>
      <c r="AC646" s="33">
        <v>0</v>
      </c>
      <c r="AD646" s="33">
        <v>0</v>
      </c>
      <c r="AE646" s="33">
        <v>0</v>
      </c>
      <c r="AF646" s="33">
        <v>0</v>
      </c>
      <c r="AG646" s="33">
        <v>0</v>
      </c>
      <c r="AH646" t="s">
        <v>890</v>
      </c>
      <c r="AI646" s="34">
        <v>5</v>
      </c>
    </row>
    <row r="647" spans="1:35" x14ac:dyDescent="0.25">
      <c r="A647" t="s">
        <v>2364</v>
      </c>
      <c r="B647" t="s">
        <v>1531</v>
      </c>
      <c r="C647" t="s">
        <v>2185</v>
      </c>
      <c r="D647" t="s">
        <v>2304</v>
      </c>
      <c r="E647" s="33">
        <v>39.388888888888886</v>
      </c>
      <c r="F647" s="33">
        <v>5.6888888888888891</v>
      </c>
      <c r="G647" s="33">
        <v>0.13333333333333333</v>
      </c>
      <c r="H647" s="33">
        <v>0.3</v>
      </c>
      <c r="I647" s="33">
        <v>1.711111111111111</v>
      </c>
      <c r="J647" s="33">
        <v>0</v>
      </c>
      <c r="K647" s="33">
        <v>0</v>
      </c>
      <c r="L647" s="33">
        <v>3.7142222222222228</v>
      </c>
      <c r="M647" s="33">
        <v>5.2444444444444445</v>
      </c>
      <c r="N647" s="33">
        <v>0</v>
      </c>
      <c r="O647" s="33">
        <v>0.13314527503526094</v>
      </c>
      <c r="P647" s="33">
        <v>5.6888888888888891</v>
      </c>
      <c r="Q647" s="33">
        <v>15.55</v>
      </c>
      <c r="R647" s="33">
        <v>0.539210155148096</v>
      </c>
      <c r="S647" s="33">
        <v>3.1584444444444455</v>
      </c>
      <c r="T647" s="33">
        <v>12.952888888888895</v>
      </c>
      <c r="U647" s="33">
        <v>0</v>
      </c>
      <c r="V647" s="33">
        <v>0.40903244005641776</v>
      </c>
      <c r="W647" s="33">
        <v>3.6507777777777783</v>
      </c>
      <c r="X647" s="33">
        <v>9.2231111111111161</v>
      </c>
      <c r="Y647" s="33">
        <v>0</v>
      </c>
      <c r="Z647" s="33">
        <v>0.32684062059238378</v>
      </c>
      <c r="AA647" s="33">
        <v>0</v>
      </c>
      <c r="AB647" s="33">
        <v>0</v>
      </c>
      <c r="AC647" s="33">
        <v>0</v>
      </c>
      <c r="AD647" s="33">
        <v>0</v>
      </c>
      <c r="AE647" s="33">
        <v>2.3666666666666667</v>
      </c>
      <c r="AF647" s="33">
        <v>0</v>
      </c>
      <c r="AG647" s="33">
        <v>0</v>
      </c>
      <c r="AH647" t="s">
        <v>586</v>
      </c>
      <c r="AI647" s="34">
        <v>5</v>
      </c>
    </row>
    <row r="648" spans="1:35" x14ac:dyDescent="0.25">
      <c r="A648" t="s">
        <v>2364</v>
      </c>
      <c r="B648" t="s">
        <v>1315</v>
      </c>
      <c r="C648" t="s">
        <v>2141</v>
      </c>
      <c r="D648" t="s">
        <v>2317</v>
      </c>
      <c r="E648" s="33">
        <v>74.577777777777783</v>
      </c>
      <c r="F648" s="33">
        <v>23.433333333333334</v>
      </c>
      <c r="G648" s="33">
        <v>0.24444444444444444</v>
      </c>
      <c r="H648" s="33">
        <v>0.55999999999999994</v>
      </c>
      <c r="I648" s="33">
        <v>0</v>
      </c>
      <c r="J648" s="33">
        <v>0.2</v>
      </c>
      <c r="K648" s="33">
        <v>0</v>
      </c>
      <c r="L648" s="33">
        <v>5.7313333333333327</v>
      </c>
      <c r="M648" s="33">
        <v>0</v>
      </c>
      <c r="N648" s="33">
        <v>5.2444444444444445</v>
      </c>
      <c r="O648" s="33">
        <v>7.0321811680572111E-2</v>
      </c>
      <c r="P648" s="33">
        <v>0</v>
      </c>
      <c r="Q648" s="33">
        <v>14.561111111111112</v>
      </c>
      <c r="R648" s="33">
        <v>0.19524731823599523</v>
      </c>
      <c r="S648" s="33">
        <v>4.2894444444444453</v>
      </c>
      <c r="T648" s="33">
        <v>8.0353333333333374</v>
      </c>
      <c r="U648" s="33">
        <v>0</v>
      </c>
      <c r="V648" s="33">
        <v>0.16526072705601913</v>
      </c>
      <c r="W648" s="33">
        <v>5.545444444444442</v>
      </c>
      <c r="X648" s="33">
        <v>5.6467777777777801</v>
      </c>
      <c r="Y648" s="33">
        <v>0</v>
      </c>
      <c r="Z648" s="33">
        <v>0.15007449344457688</v>
      </c>
      <c r="AA648" s="33">
        <v>0</v>
      </c>
      <c r="AB648" s="33">
        <v>0</v>
      </c>
      <c r="AC648" s="33">
        <v>0</v>
      </c>
      <c r="AD648" s="33">
        <v>0</v>
      </c>
      <c r="AE648" s="33">
        <v>0</v>
      </c>
      <c r="AF648" s="33">
        <v>0</v>
      </c>
      <c r="AG648" s="33">
        <v>0</v>
      </c>
      <c r="AH648" t="s">
        <v>365</v>
      </c>
      <c r="AI648" s="34">
        <v>5</v>
      </c>
    </row>
    <row r="649" spans="1:35" x14ac:dyDescent="0.25">
      <c r="A649" t="s">
        <v>2364</v>
      </c>
      <c r="B649" t="s">
        <v>1016</v>
      </c>
      <c r="C649" t="s">
        <v>1883</v>
      </c>
      <c r="D649" t="s">
        <v>2253</v>
      </c>
      <c r="E649" s="33">
        <v>28.444444444444443</v>
      </c>
      <c r="F649" s="33">
        <v>2.3111111111111109</v>
      </c>
      <c r="G649" s="33">
        <v>0.16666666666666666</v>
      </c>
      <c r="H649" s="33">
        <v>0.3</v>
      </c>
      <c r="I649" s="33">
        <v>0.26666666666666666</v>
      </c>
      <c r="J649" s="33">
        <v>0</v>
      </c>
      <c r="K649" s="33">
        <v>0</v>
      </c>
      <c r="L649" s="33">
        <v>1.4583333333333333</v>
      </c>
      <c r="M649" s="33">
        <v>0</v>
      </c>
      <c r="N649" s="33">
        <v>0</v>
      </c>
      <c r="O649" s="33">
        <v>0</v>
      </c>
      <c r="P649" s="33">
        <v>0.1111111111111111</v>
      </c>
      <c r="Q649" s="33">
        <v>2.8361111111111112</v>
      </c>
      <c r="R649" s="33">
        <v>0.10361328125000001</v>
      </c>
      <c r="S649" s="33">
        <v>1.0055555555555555</v>
      </c>
      <c r="T649" s="33">
        <v>3.2888888888888888</v>
      </c>
      <c r="U649" s="33">
        <v>0</v>
      </c>
      <c r="V649" s="33">
        <v>0.15097656249999999</v>
      </c>
      <c r="W649" s="33">
        <v>0.8358888888888889</v>
      </c>
      <c r="X649" s="33">
        <v>2.048</v>
      </c>
      <c r="Y649" s="33">
        <v>0</v>
      </c>
      <c r="Z649" s="33">
        <v>0.10138671875000001</v>
      </c>
      <c r="AA649" s="33">
        <v>0</v>
      </c>
      <c r="AB649" s="33">
        <v>0</v>
      </c>
      <c r="AC649" s="33">
        <v>0</v>
      </c>
      <c r="AD649" s="33">
        <v>0</v>
      </c>
      <c r="AE649" s="33">
        <v>0</v>
      </c>
      <c r="AF649" s="33">
        <v>0</v>
      </c>
      <c r="AG649" s="33">
        <v>0</v>
      </c>
      <c r="AH649" t="s">
        <v>60</v>
      </c>
      <c r="AI649" s="34">
        <v>5</v>
      </c>
    </row>
    <row r="650" spans="1:35" x14ac:dyDescent="0.25">
      <c r="A650" t="s">
        <v>2364</v>
      </c>
      <c r="B650" t="s">
        <v>995</v>
      </c>
      <c r="C650" t="s">
        <v>2034</v>
      </c>
      <c r="D650" t="s">
        <v>2300</v>
      </c>
      <c r="E650" s="33">
        <v>86.1</v>
      </c>
      <c r="F650" s="33">
        <v>6.1333333333333337</v>
      </c>
      <c r="G650" s="33">
        <v>0</v>
      </c>
      <c r="H650" s="33">
        <v>0</v>
      </c>
      <c r="I650" s="33">
        <v>7.4666666666666668</v>
      </c>
      <c r="J650" s="33">
        <v>0</v>
      </c>
      <c r="K650" s="33">
        <v>0</v>
      </c>
      <c r="L650" s="33">
        <v>5.6242222222222207</v>
      </c>
      <c r="M650" s="33">
        <v>5.9138888888888888</v>
      </c>
      <c r="N650" s="33">
        <v>4.7444444444444442E-2</v>
      </c>
      <c r="O650" s="33">
        <v>6.9237320944638026E-2</v>
      </c>
      <c r="P650" s="33">
        <v>0</v>
      </c>
      <c r="Q650" s="33">
        <v>9.9335555555555555</v>
      </c>
      <c r="R650" s="33">
        <v>0.11537230610401343</v>
      </c>
      <c r="S650" s="33">
        <v>9.1146666666666665</v>
      </c>
      <c r="T650" s="33">
        <v>6.3185555555555579</v>
      </c>
      <c r="U650" s="33">
        <v>0</v>
      </c>
      <c r="V650" s="33">
        <v>0.179247644857401</v>
      </c>
      <c r="W650" s="33">
        <v>5.4219999999999979</v>
      </c>
      <c r="X650" s="33">
        <v>8.6131111111111114</v>
      </c>
      <c r="Y650" s="33">
        <v>0</v>
      </c>
      <c r="Z650" s="33">
        <v>0.16300942057039619</v>
      </c>
      <c r="AA650" s="33">
        <v>0</v>
      </c>
      <c r="AB650" s="33">
        <v>6.5222222222222221</v>
      </c>
      <c r="AC650" s="33">
        <v>0</v>
      </c>
      <c r="AD650" s="33">
        <v>0</v>
      </c>
      <c r="AE650" s="33">
        <v>0</v>
      </c>
      <c r="AF650" s="33">
        <v>0</v>
      </c>
      <c r="AG650" s="33">
        <v>0</v>
      </c>
      <c r="AH650" t="s">
        <v>39</v>
      </c>
      <c r="AI650" s="34">
        <v>5</v>
      </c>
    </row>
    <row r="651" spans="1:35" x14ac:dyDescent="0.25">
      <c r="A651" t="s">
        <v>2364</v>
      </c>
      <c r="B651" t="s">
        <v>1476</v>
      </c>
      <c r="C651" t="s">
        <v>2133</v>
      </c>
      <c r="D651" t="s">
        <v>2320</v>
      </c>
      <c r="E651" s="33">
        <v>76.222222222222229</v>
      </c>
      <c r="F651" s="33">
        <v>5.5111111111111111</v>
      </c>
      <c r="G651" s="33">
        <v>0</v>
      </c>
      <c r="H651" s="33">
        <v>0.65833333333333333</v>
      </c>
      <c r="I651" s="33">
        <v>0.35555555555555557</v>
      </c>
      <c r="J651" s="33">
        <v>0</v>
      </c>
      <c r="K651" s="33">
        <v>0</v>
      </c>
      <c r="L651" s="33">
        <v>4.0231111111111106</v>
      </c>
      <c r="M651" s="33">
        <v>0</v>
      </c>
      <c r="N651" s="33">
        <v>5.5111111111111111</v>
      </c>
      <c r="O651" s="33">
        <v>7.2303206997084535E-2</v>
      </c>
      <c r="P651" s="33">
        <v>5.0666666666666664</v>
      </c>
      <c r="Q651" s="33">
        <v>12.433333333333334</v>
      </c>
      <c r="R651" s="33">
        <v>0.22959183673469385</v>
      </c>
      <c r="S651" s="33">
        <v>2.923111111111111</v>
      </c>
      <c r="T651" s="33">
        <v>11.315</v>
      </c>
      <c r="U651" s="33">
        <v>0</v>
      </c>
      <c r="V651" s="33">
        <v>0.18679737609329441</v>
      </c>
      <c r="W651" s="33">
        <v>3.2658888888888891</v>
      </c>
      <c r="X651" s="33">
        <v>8.9203333333333319</v>
      </c>
      <c r="Y651" s="33">
        <v>0</v>
      </c>
      <c r="Z651" s="33">
        <v>0.15987755102040813</v>
      </c>
      <c r="AA651" s="33">
        <v>0</v>
      </c>
      <c r="AB651" s="33">
        <v>0</v>
      </c>
      <c r="AC651" s="33">
        <v>0</v>
      </c>
      <c r="AD651" s="33">
        <v>0</v>
      </c>
      <c r="AE651" s="33">
        <v>11.277777777777779</v>
      </c>
      <c r="AF651" s="33">
        <v>0</v>
      </c>
      <c r="AG651" s="33">
        <v>0</v>
      </c>
      <c r="AH651" t="s">
        <v>531</v>
      </c>
      <c r="AI651" s="34">
        <v>5</v>
      </c>
    </row>
    <row r="652" spans="1:35" x14ac:dyDescent="0.25">
      <c r="A652" t="s">
        <v>2364</v>
      </c>
      <c r="B652" t="s">
        <v>1063</v>
      </c>
      <c r="C652" t="s">
        <v>1975</v>
      </c>
      <c r="D652" t="s">
        <v>2287</v>
      </c>
      <c r="E652" s="33">
        <v>77.311111111111117</v>
      </c>
      <c r="F652" s="33">
        <v>5.6888888888888891</v>
      </c>
      <c r="G652" s="33">
        <v>0.72222222222222221</v>
      </c>
      <c r="H652" s="33">
        <v>0.3888888888888889</v>
      </c>
      <c r="I652" s="33">
        <v>1.0666666666666667</v>
      </c>
      <c r="J652" s="33">
        <v>0</v>
      </c>
      <c r="K652" s="33">
        <v>0</v>
      </c>
      <c r="L652" s="33">
        <v>4.0101111111111125</v>
      </c>
      <c r="M652" s="33">
        <v>5.6888888888888891</v>
      </c>
      <c r="N652" s="33">
        <v>3.6444444444444444</v>
      </c>
      <c r="O652" s="33">
        <v>0.12072434607645875</v>
      </c>
      <c r="P652" s="33">
        <v>5.5111111111111111</v>
      </c>
      <c r="Q652" s="33">
        <v>1.9361111111111111</v>
      </c>
      <c r="R652" s="33">
        <v>9.6327967806841039E-2</v>
      </c>
      <c r="S652" s="33">
        <v>2.7398888888888888</v>
      </c>
      <c r="T652" s="33">
        <v>4.8614444444444445</v>
      </c>
      <c r="U652" s="33">
        <v>0</v>
      </c>
      <c r="V652" s="33">
        <v>9.8321356711698754E-2</v>
      </c>
      <c r="W652" s="33">
        <v>1.6402222222222222</v>
      </c>
      <c r="X652" s="33">
        <v>4.8842222222222222</v>
      </c>
      <c r="Y652" s="33">
        <v>0</v>
      </c>
      <c r="Z652" s="33">
        <v>8.4392066685829256E-2</v>
      </c>
      <c r="AA652" s="33">
        <v>0</v>
      </c>
      <c r="AB652" s="33">
        <v>0</v>
      </c>
      <c r="AC652" s="33">
        <v>0</v>
      </c>
      <c r="AD652" s="33">
        <v>0</v>
      </c>
      <c r="AE652" s="33">
        <v>0</v>
      </c>
      <c r="AF652" s="33">
        <v>0</v>
      </c>
      <c r="AG652" s="33">
        <v>0</v>
      </c>
      <c r="AH652" t="s">
        <v>108</v>
      </c>
      <c r="AI652" s="34">
        <v>5</v>
      </c>
    </row>
    <row r="653" spans="1:35" x14ac:dyDescent="0.25">
      <c r="A653" t="s">
        <v>2364</v>
      </c>
      <c r="B653" t="s">
        <v>953</v>
      </c>
      <c r="C653" t="s">
        <v>2009</v>
      </c>
      <c r="D653" t="s">
        <v>2292</v>
      </c>
      <c r="E653" s="33">
        <v>63.366666666666667</v>
      </c>
      <c r="F653" s="33">
        <v>5.6888888888888891</v>
      </c>
      <c r="G653" s="33">
        <v>0.26666666666666666</v>
      </c>
      <c r="H653" s="33">
        <v>0.30555555555555558</v>
      </c>
      <c r="I653" s="33">
        <v>0</v>
      </c>
      <c r="J653" s="33">
        <v>0</v>
      </c>
      <c r="K653" s="33">
        <v>0</v>
      </c>
      <c r="L653" s="33">
        <v>5.6435555555555554</v>
      </c>
      <c r="M653" s="33">
        <v>5.3555555555555552</v>
      </c>
      <c r="N653" s="33">
        <v>0</v>
      </c>
      <c r="O653" s="33">
        <v>8.4516920918814659E-2</v>
      </c>
      <c r="P653" s="33">
        <v>5.0194444444444448</v>
      </c>
      <c r="Q653" s="33">
        <v>7.916666666666667</v>
      </c>
      <c r="R653" s="33">
        <v>0.20414694020690866</v>
      </c>
      <c r="S653" s="33">
        <v>0.95366666666666644</v>
      </c>
      <c r="T653" s="33">
        <v>5.2206666666666663</v>
      </c>
      <c r="U653" s="33">
        <v>0</v>
      </c>
      <c r="V653" s="33">
        <v>9.7438190426091531E-2</v>
      </c>
      <c r="W653" s="33">
        <v>0.73088888888888903</v>
      </c>
      <c r="X653" s="33">
        <v>5.6517777777777782</v>
      </c>
      <c r="Y653" s="33">
        <v>0</v>
      </c>
      <c r="Z653" s="33">
        <v>0.10072593371909522</v>
      </c>
      <c r="AA653" s="33">
        <v>0</v>
      </c>
      <c r="AB653" s="33">
        <v>0</v>
      </c>
      <c r="AC653" s="33">
        <v>0</v>
      </c>
      <c r="AD653" s="33">
        <v>0</v>
      </c>
      <c r="AE653" s="33">
        <v>0</v>
      </c>
      <c r="AF653" s="33">
        <v>0</v>
      </c>
      <c r="AG653" s="33">
        <v>0</v>
      </c>
      <c r="AH653" t="s">
        <v>258</v>
      </c>
      <c r="AI653" s="34">
        <v>5</v>
      </c>
    </row>
    <row r="654" spans="1:35" x14ac:dyDescent="0.25">
      <c r="A654" t="s">
        <v>2364</v>
      </c>
      <c r="B654" t="s">
        <v>1841</v>
      </c>
      <c r="C654" t="s">
        <v>2036</v>
      </c>
      <c r="D654" t="s">
        <v>2301</v>
      </c>
      <c r="E654" s="33">
        <v>37.888888888888886</v>
      </c>
      <c r="F654" s="33">
        <v>11.377777777777778</v>
      </c>
      <c r="G654" s="33">
        <v>0</v>
      </c>
      <c r="H654" s="33">
        <v>0.14444444444444443</v>
      </c>
      <c r="I654" s="33">
        <v>1.1555555555555554</v>
      </c>
      <c r="J654" s="33">
        <v>0</v>
      </c>
      <c r="K654" s="33">
        <v>0</v>
      </c>
      <c r="L654" s="33">
        <v>0.17222222222222222</v>
      </c>
      <c r="M654" s="33">
        <v>0</v>
      </c>
      <c r="N654" s="33">
        <v>0</v>
      </c>
      <c r="O654" s="33">
        <v>0</v>
      </c>
      <c r="P654" s="33">
        <v>5.55</v>
      </c>
      <c r="Q654" s="33">
        <v>0</v>
      </c>
      <c r="R654" s="33">
        <v>0.14648093841642229</v>
      </c>
      <c r="S654" s="33">
        <v>0.82222222222222219</v>
      </c>
      <c r="T654" s="33">
        <v>3.35</v>
      </c>
      <c r="U654" s="33">
        <v>0</v>
      </c>
      <c r="V654" s="33">
        <v>0.11011730205278594</v>
      </c>
      <c r="W654" s="33">
        <v>1.4444444444444444</v>
      </c>
      <c r="X654" s="33">
        <v>8.0027777777777782</v>
      </c>
      <c r="Y654" s="33">
        <v>0</v>
      </c>
      <c r="Z654" s="33">
        <v>0.24934017595307922</v>
      </c>
      <c r="AA654" s="33">
        <v>0</v>
      </c>
      <c r="AB654" s="33">
        <v>0</v>
      </c>
      <c r="AC654" s="33">
        <v>1.2444444444444445</v>
      </c>
      <c r="AD654" s="33">
        <v>0</v>
      </c>
      <c r="AE654" s="33">
        <v>0</v>
      </c>
      <c r="AF654" s="33">
        <v>0</v>
      </c>
      <c r="AG654" s="33">
        <v>0.84444444444444444</v>
      </c>
      <c r="AH654" t="s">
        <v>900</v>
      </c>
      <c r="AI654" s="34">
        <v>5</v>
      </c>
    </row>
    <row r="655" spans="1:35" x14ac:dyDescent="0.25">
      <c r="A655" t="s">
        <v>2364</v>
      </c>
      <c r="B655" t="s">
        <v>1555</v>
      </c>
      <c r="C655" t="s">
        <v>1918</v>
      </c>
      <c r="D655" t="s">
        <v>2301</v>
      </c>
      <c r="E655" s="33">
        <v>68.033333333333331</v>
      </c>
      <c r="F655" s="33">
        <v>14.133333333333333</v>
      </c>
      <c r="G655" s="33">
        <v>0.7</v>
      </c>
      <c r="H655" s="33">
        <v>0</v>
      </c>
      <c r="I655" s="33">
        <v>3.3888888888888888</v>
      </c>
      <c r="J655" s="33">
        <v>0</v>
      </c>
      <c r="K655" s="33">
        <v>0</v>
      </c>
      <c r="L655" s="33">
        <v>0.5444444444444444</v>
      </c>
      <c r="M655" s="33">
        <v>7.6361111111111111</v>
      </c>
      <c r="N655" s="33">
        <v>0</v>
      </c>
      <c r="O655" s="33">
        <v>0.11224073166748326</v>
      </c>
      <c r="P655" s="33">
        <v>6.3138888888888891</v>
      </c>
      <c r="Q655" s="33">
        <v>11.844444444444445</v>
      </c>
      <c r="R655" s="33">
        <v>0.26690347868691822</v>
      </c>
      <c r="S655" s="33">
        <v>2.0499999999999998</v>
      </c>
      <c r="T655" s="33">
        <v>6.7666666666666666</v>
      </c>
      <c r="U655" s="33">
        <v>0</v>
      </c>
      <c r="V655" s="33">
        <v>0.12959333659970604</v>
      </c>
      <c r="W655" s="33">
        <v>5.7027777777777775</v>
      </c>
      <c r="X655" s="33">
        <v>7.05</v>
      </c>
      <c r="Y655" s="33">
        <v>0</v>
      </c>
      <c r="Z655" s="33">
        <v>0.18744896292666993</v>
      </c>
      <c r="AA655" s="33">
        <v>0</v>
      </c>
      <c r="AB655" s="33">
        <v>0</v>
      </c>
      <c r="AC655" s="33">
        <v>0</v>
      </c>
      <c r="AD655" s="33">
        <v>0</v>
      </c>
      <c r="AE655" s="33">
        <v>0</v>
      </c>
      <c r="AF655" s="33">
        <v>0</v>
      </c>
      <c r="AG655" s="33">
        <v>0</v>
      </c>
      <c r="AH655" t="s">
        <v>611</v>
      </c>
      <c r="AI655" s="34">
        <v>5</v>
      </c>
    </row>
    <row r="656" spans="1:35" x14ac:dyDescent="0.25">
      <c r="A656" t="s">
        <v>2364</v>
      </c>
      <c r="B656" t="s">
        <v>1025</v>
      </c>
      <c r="C656" t="s">
        <v>2034</v>
      </c>
      <c r="D656" t="s">
        <v>2300</v>
      </c>
      <c r="E656" s="33">
        <v>77.25555555555556</v>
      </c>
      <c r="F656" s="33">
        <v>5.6888888888888891</v>
      </c>
      <c r="G656" s="33">
        <v>0</v>
      </c>
      <c r="H656" s="33">
        <v>0</v>
      </c>
      <c r="I656" s="33">
        <v>0</v>
      </c>
      <c r="J656" s="33">
        <v>0</v>
      </c>
      <c r="K656" s="33">
        <v>0</v>
      </c>
      <c r="L656" s="33">
        <v>8.8488888888888884</v>
      </c>
      <c r="M656" s="33">
        <v>0</v>
      </c>
      <c r="N656" s="33">
        <v>0</v>
      </c>
      <c r="O656" s="33">
        <v>0</v>
      </c>
      <c r="P656" s="33">
        <v>0</v>
      </c>
      <c r="Q656" s="33">
        <v>9.0422222222222235</v>
      </c>
      <c r="R656" s="33">
        <v>0.11704300302027902</v>
      </c>
      <c r="S656" s="33">
        <v>2.5166666666666666</v>
      </c>
      <c r="T656" s="33">
        <v>14.914444444444449</v>
      </c>
      <c r="U656" s="33">
        <v>0</v>
      </c>
      <c r="V656" s="33">
        <v>0.22562922479505251</v>
      </c>
      <c r="W656" s="33">
        <v>3.2133333333333338</v>
      </c>
      <c r="X656" s="33">
        <v>14.871111111111109</v>
      </c>
      <c r="Y656" s="33">
        <v>0</v>
      </c>
      <c r="Z656" s="33">
        <v>0.23408600604055801</v>
      </c>
      <c r="AA656" s="33">
        <v>0</v>
      </c>
      <c r="AB656" s="33">
        <v>0</v>
      </c>
      <c r="AC656" s="33">
        <v>0</v>
      </c>
      <c r="AD656" s="33">
        <v>0</v>
      </c>
      <c r="AE656" s="33">
        <v>0</v>
      </c>
      <c r="AF656" s="33">
        <v>0</v>
      </c>
      <c r="AG656" s="33">
        <v>0</v>
      </c>
      <c r="AH656" t="s">
        <v>69</v>
      </c>
      <c r="AI656" s="34">
        <v>5</v>
      </c>
    </row>
    <row r="657" spans="1:35" x14ac:dyDescent="0.25">
      <c r="A657" t="s">
        <v>2364</v>
      </c>
      <c r="B657" t="s">
        <v>1348</v>
      </c>
      <c r="C657" t="s">
        <v>2138</v>
      </c>
      <c r="D657" t="s">
        <v>2324</v>
      </c>
      <c r="E657" s="33">
        <v>59.18888888888889</v>
      </c>
      <c r="F657" s="33">
        <v>0</v>
      </c>
      <c r="G657" s="33">
        <v>0</v>
      </c>
      <c r="H657" s="33">
        <v>0</v>
      </c>
      <c r="I657" s="33">
        <v>0</v>
      </c>
      <c r="J657" s="33">
        <v>0</v>
      </c>
      <c r="K657" s="33">
        <v>0</v>
      </c>
      <c r="L657" s="33">
        <v>5.1593333333333335</v>
      </c>
      <c r="M657" s="33">
        <v>5.2527777777777782</v>
      </c>
      <c r="N657" s="33">
        <v>0</v>
      </c>
      <c r="O657" s="33">
        <v>8.8746010887929425E-2</v>
      </c>
      <c r="P657" s="33">
        <v>5.45</v>
      </c>
      <c r="Q657" s="33">
        <v>9.4611111111111104</v>
      </c>
      <c r="R657" s="33">
        <v>0.25192415993992867</v>
      </c>
      <c r="S657" s="33">
        <v>2.0254444444444446</v>
      </c>
      <c r="T657" s="33">
        <v>5.629666666666667</v>
      </c>
      <c r="U657" s="33">
        <v>0</v>
      </c>
      <c r="V657" s="33">
        <v>0.1293335836305613</v>
      </c>
      <c r="W657" s="33">
        <v>1.8738888888888883</v>
      </c>
      <c r="X657" s="33">
        <v>6.1515555555555554</v>
      </c>
      <c r="Y657" s="33">
        <v>0</v>
      </c>
      <c r="Z657" s="33">
        <v>0.1355903885864464</v>
      </c>
      <c r="AA657" s="33">
        <v>0</v>
      </c>
      <c r="AB657" s="33">
        <v>0</v>
      </c>
      <c r="AC657" s="33">
        <v>0</v>
      </c>
      <c r="AD657" s="33">
        <v>0</v>
      </c>
      <c r="AE657" s="33">
        <v>0</v>
      </c>
      <c r="AF657" s="33">
        <v>0</v>
      </c>
      <c r="AG657" s="33">
        <v>0</v>
      </c>
      <c r="AH657" t="s">
        <v>399</v>
      </c>
      <c r="AI657" s="34">
        <v>5</v>
      </c>
    </row>
    <row r="658" spans="1:35" x14ac:dyDescent="0.25">
      <c r="A658" t="s">
        <v>2364</v>
      </c>
      <c r="B658" t="s">
        <v>1079</v>
      </c>
      <c r="C658" t="s">
        <v>1897</v>
      </c>
      <c r="D658" t="s">
        <v>2253</v>
      </c>
      <c r="E658" s="33">
        <v>68.155555555555551</v>
      </c>
      <c r="F658" s="33">
        <v>4.4444444444444446</v>
      </c>
      <c r="G658" s="33">
        <v>0.77777777777777779</v>
      </c>
      <c r="H658" s="33">
        <v>0.28055555555555556</v>
      </c>
      <c r="I658" s="33">
        <v>1.5777777777777777</v>
      </c>
      <c r="J658" s="33">
        <v>0</v>
      </c>
      <c r="K658" s="33">
        <v>0</v>
      </c>
      <c r="L658" s="33">
        <v>3.0446666666666671</v>
      </c>
      <c r="M658" s="33">
        <v>0</v>
      </c>
      <c r="N658" s="33">
        <v>0</v>
      </c>
      <c r="O658" s="33">
        <v>0</v>
      </c>
      <c r="P658" s="33">
        <v>4.9333333333333336</v>
      </c>
      <c r="Q658" s="33">
        <v>4.2277777777777779</v>
      </c>
      <c r="R658" s="33">
        <v>0.13441473752852953</v>
      </c>
      <c r="S658" s="33">
        <v>1.9026666666666672</v>
      </c>
      <c r="T658" s="33">
        <v>4.7113333333333332</v>
      </c>
      <c r="U658" s="33">
        <v>0</v>
      </c>
      <c r="V658" s="33">
        <v>9.7042712748614299E-2</v>
      </c>
      <c r="W658" s="33">
        <v>2.9587777777777782</v>
      </c>
      <c r="X658" s="33">
        <v>1.7528888888888887</v>
      </c>
      <c r="Y658" s="33">
        <v>0</v>
      </c>
      <c r="Z658" s="33">
        <v>6.9131072709488109E-2</v>
      </c>
      <c r="AA658" s="33">
        <v>0</v>
      </c>
      <c r="AB658" s="33">
        <v>0</v>
      </c>
      <c r="AC658" s="33">
        <v>0</v>
      </c>
      <c r="AD658" s="33">
        <v>0</v>
      </c>
      <c r="AE658" s="33">
        <v>6.4888888888888889</v>
      </c>
      <c r="AF658" s="33">
        <v>0</v>
      </c>
      <c r="AG658" s="33">
        <v>0</v>
      </c>
      <c r="AH658" t="s">
        <v>124</v>
      </c>
      <c r="AI658" s="34">
        <v>5</v>
      </c>
    </row>
    <row r="659" spans="1:35" x14ac:dyDescent="0.25">
      <c r="A659" t="s">
        <v>2364</v>
      </c>
      <c r="B659" t="s">
        <v>1654</v>
      </c>
      <c r="C659" t="s">
        <v>2134</v>
      </c>
      <c r="D659" t="s">
        <v>2293</v>
      </c>
      <c r="E659" s="33">
        <v>152.54444444444445</v>
      </c>
      <c r="F659" s="33">
        <v>5.333333333333333</v>
      </c>
      <c r="G659" s="33">
        <v>0</v>
      </c>
      <c r="H659" s="33">
        <v>0</v>
      </c>
      <c r="I659" s="33">
        <v>6.6111111111111107</v>
      </c>
      <c r="J659" s="33">
        <v>0</v>
      </c>
      <c r="K659" s="33">
        <v>0</v>
      </c>
      <c r="L659" s="33">
        <v>13.175000000000001</v>
      </c>
      <c r="M659" s="33">
        <v>18.3</v>
      </c>
      <c r="N659" s="33">
        <v>0</v>
      </c>
      <c r="O659" s="33">
        <v>0.11996503751183626</v>
      </c>
      <c r="P659" s="33">
        <v>4.9777777777777779</v>
      </c>
      <c r="Q659" s="33">
        <v>20.461111111111112</v>
      </c>
      <c r="R659" s="33">
        <v>0.16676378468934372</v>
      </c>
      <c r="S659" s="33">
        <v>14.691666666666666</v>
      </c>
      <c r="T659" s="33">
        <v>29</v>
      </c>
      <c r="U659" s="33">
        <v>0</v>
      </c>
      <c r="V659" s="33">
        <v>0.28641925850389682</v>
      </c>
      <c r="W659" s="33">
        <v>14.615444444444448</v>
      </c>
      <c r="X659" s="33">
        <v>33.68333333333333</v>
      </c>
      <c r="Y659" s="33">
        <v>0</v>
      </c>
      <c r="Z659" s="33">
        <v>0.31662102119600843</v>
      </c>
      <c r="AA659" s="33">
        <v>0</v>
      </c>
      <c r="AB659" s="33">
        <v>0</v>
      </c>
      <c r="AC659" s="33">
        <v>0</v>
      </c>
      <c r="AD659" s="33">
        <v>0</v>
      </c>
      <c r="AE659" s="33">
        <v>24.18888888888889</v>
      </c>
      <c r="AF659" s="33">
        <v>0</v>
      </c>
      <c r="AG659" s="33">
        <v>0</v>
      </c>
      <c r="AH659" t="s">
        <v>712</v>
      </c>
      <c r="AI659" s="34">
        <v>5</v>
      </c>
    </row>
    <row r="660" spans="1:35" x14ac:dyDescent="0.25">
      <c r="A660" t="s">
        <v>2364</v>
      </c>
      <c r="B660" t="s">
        <v>944</v>
      </c>
      <c r="C660" t="s">
        <v>1899</v>
      </c>
      <c r="D660" t="s">
        <v>2299</v>
      </c>
      <c r="E660" s="33">
        <v>28.555555555555557</v>
      </c>
      <c r="F660" s="33">
        <v>5.4222222222222225</v>
      </c>
      <c r="G660" s="33">
        <v>0.53333333333333333</v>
      </c>
      <c r="H660" s="33">
        <v>0</v>
      </c>
      <c r="I660" s="33">
        <v>0.6</v>
      </c>
      <c r="J660" s="33">
        <v>0</v>
      </c>
      <c r="K660" s="33">
        <v>0</v>
      </c>
      <c r="L660" s="33">
        <v>0.21666666666666667</v>
      </c>
      <c r="M660" s="33">
        <v>0.80833333333333335</v>
      </c>
      <c r="N660" s="33">
        <v>0</v>
      </c>
      <c r="O660" s="33">
        <v>2.8307392996108949E-2</v>
      </c>
      <c r="P660" s="33">
        <v>5.1277777777777782</v>
      </c>
      <c r="Q660" s="33">
        <v>0</v>
      </c>
      <c r="R660" s="33">
        <v>0.17957198443579767</v>
      </c>
      <c r="S660" s="33">
        <v>1.0416666666666667</v>
      </c>
      <c r="T660" s="33">
        <v>5.8166666666666664</v>
      </c>
      <c r="U660" s="33">
        <v>4.4444444444444446E-2</v>
      </c>
      <c r="V660" s="33">
        <v>0.2417315175097276</v>
      </c>
      <c r="W660" s="33">
        <v>1.7444444444444445</v>
      </c>
      <c r="X660" s="33">
        <v>5.5802222222222229</v>
      </c>
      <c r="Y660" s="33">
        <v>0</v>
      </c>
      <c r="Z660" s="33">
        <v>0.2565058365758755</v>
      </c>
      <c r="AA660" s="33">
        <v>0</v>
      </c>
      <c r="AB660" s="33">
        <v>0</v>
      </c>
      <c r="AC660" s="33">
        <v>0</v>
      </c>
      <c r="AD660" s="33">
        <v>0</v>
      </c>
      <c r="AE660" s="33">
        <v>0</v>
      </c>
      <c r="AF660" s="33">
        <v>0</v>
      </c>
      <c r="AG660" s="33">
        <v>0</v>
      </c>
      <c r="AH660" t="s">
        <v>604</v>
      </c>
      <c r="AI660" s="34">
        <v>5</v>
      </c>
    </row>
    <row r="661" spans="1:35" x14ac:dyDescent="0.25">
      <c r="A661" t="s">
        <v>2364</v>
      </c>
      <c r="B661" t="s">
        <v>1680</v>
      </c>
      <c r="C661" t="s">
        <v>2025</v>
      </c>
      <c r="D661" t="s">
        <v>2269</v>
      </c>
      <c r="E661" s="33">
        <v>38.677777777777777</v>
      </c>
      <c r="F661" s="33">
        <v>0</v>
      </c>
      <c r="G661" s="33">
        <v>0.24444444444444444</v>
      </c>
      <c r="H661" s="33">
        <v>0.28888888888888886</v>
      </c>
      <c r="I661" s="33">
        <v>0</v>
      </c>
      <c r="J661" s="33">
        <v>0</v>
      </c>
      <c r="K661" s="33">
        <v>0</v>
      </c>
      <c r="L661" s="33">
        <v>0.92033333333333334</v>
      </c>
      <c r="M661" s="33">
        <v>0</v>
      </c>
      <c r="N661" s="33">
        <v>0</v>
      </c>
      <c r="O661" s="33">
        <v>0</v>
      </c>
      <c r="P661" s="33">
        <v>0</v>
      </c>
      <c r="Q661" s="33">
        <v>2.85</v>
      </c>
      <c r="R661" s="33">
        <v>7.3685722493536346E-2</v>
      </c>
      <c r="S661" s="33">
        <v>1.6871111111111108</v>
      </c>
      <c r="T661" s="33">
        <v>1.0916666666666666</v>
      </c>
      <c r="U661" s="33">
        <v>0</v>
      </c>
      <c r="V661" s="33">
        <v>7.1844297615627675E-2</v>
      </c>
      <c r="W661" s="33">
        <v>1.8015555555555554</v>
      </c>
      <c r="X661" s="33">
        <v>0.24166666666666667</v>
      </c>
      <c r="Y661" s="33">
        <v>0</v>
      </c>
      <c r="Z661" s="33">
        <v>5.2826773915541504E-2</v>
      </c>
      <c r="AA661" s="33">
        <v>0</v>
      </c>
      <c r="AB661" s="33">
        <v>0</v>
      </c>
      <c r="AC661" s="33">
        <v>0</v>
      </c>
      <c r="AD661" s="33">
        <v>0</v>
      </c>
      <c r="AE661" s="33">
        <v>0</v>
      </c>
      <c r="AF661" s="33">
        <v>0</v>
      </c>
      <c r="AG661" s="33">
        <v>0</v>
      </c>
      <c r="AH661" t="s">
        <v>738</v>
      </c>
      <c r="AI661" s="34">
        <v>5</v>
      </c>
    </row>
    <row r="662" spans="1:35" x14ac:dyDescent="0.25">
      <c r="A662" t="s">
        <v>2364</v>
      </c>
      <c r="B662" t="s">
        <v>1492</v>
      </c>
      <c r="C662" t="s">
        <v>2002</v>
      </c>
      <c r="D662" t="s">
        <v>2290</v>
      </c>
      <c r="E662" s="33">
        <v>70.8</v>
      </c>
      <c r="F662" s="33">
        <v>5.1555555555555559</v>
      </c>
      <c r="G662" s="33">
        <v>1.1111111111111112</v>
      </c>
      <c r="H662" s="33">
        <v>0</v>
      </c>
      <c r="I662" s="33">
        <v>0</v>
      </c>
      <c r="J662" s="33">
        <v>0</v>
      </c>
      <c r="K662" s="33">
        <v>0</v>
      </c>
      <c r="L662" s="33">
        <v>2.8429999999999995</v>
      </c>
      <c r="M662" s="33">
        <v>0</v>
      </c>
      <c r="N662" s="33">
        <v>5.145888888888889</v>
      </c>
      <c r="O662" s="33">
        <v>7.2682046453232896E-2</v>
      </c>
      <c r="P662" s="33">
        <v>5.1555555555555559</v>
      </c>
      <c r="Q662" s="33">
        <v>8.7513333333333314</v>
      </c>
      <c r="R662" s="33">
        <v>0.1964249843063402</v>
      </c>
      <c r="S662" s="33">
        <v>3.1491111111111114</v>
      </c>
      <c r="T662" s="33">
        <v>5.1045555555555575</v>
      </c>
      <c r="U662" s="33">
        <v>0</v>
      </c>
      <c r="V662" s="33">
        <v>0.11657721280602641</v>
      </c>
      <c r="W662" s="33">
        <v>2.062444444444445</v>
      </c>
      <c r="X662" s="33">
        <v>10.760888888888887</v>
      </c>
      <c r="Y662" s="33">
        <v>0</v>
      </c>
      <c r="Z662" s="33">
        <v>0.18112052730696798</v>
      </c>
      <c r="AA662" s="33">
        <v>0</v>
      </c>
      <c r="AB662" s="33">
        <v>0</v>
      </c>
      <c r="AC662" s="33">
        <v>0</v>
      </c>
      <c r="AD662" s="33">
        <v>0</v>
      </c>
      <c r="AE662" s="33">
        <v>0</v>
      </c>
      <c r="AF662" s="33">
        <v>0</v>
      </c>
      <c r="AG662" s="33">
        <v>0</v>
      </c>
      <c r="AH662" t="s">
        <v>547</v>
      </c>
      <c r="AI662" s="34">
        <v>5</v>
      </c>
    </row>
    <row r="663" spans="1:35" x14ac:dyDescent="0.25">
      <c r="A663" t="s">
        <v>2364</v>
      </c>
      <c r="B663" t="s">
        <v>1342</v>
      </c>
      <c r="C663" t="s">
        <v>2031</v>
      </c>
      <c r="D663" t="s">
        <v>2293</v>
      </c>
      <c r="E663" s="33">
        <v>72.277777777777771</v>
      </c>
      <c r="F663" s="33">
        <v>5.4222222222222225</v>
      </c>
      <c r="G663" s="33">
        <v>0.28888888888888886</v>
      </c>
      <c r="H663" s="33">
        <v>0</v>
      </c>
      <c r="I663" s="33">
        <v>1.8777777777777778</v>
      </c>
      <c r="J663" s="33">
        <v>0</v>
      </c>
      <c r="K663" s="33">
        <v>0</v>
      </c>
      <c r="L663" s="33">
        <v>10.479222222222221</v>
      </c>
      <c r="M663" s="33">
        <v>5.5666666666666664</v>
      </c>
      <c r="N663" s="33">
        <v>11.28888888888889</v>
      </c>
      <c r="O663" s="33">
        <v>0.23320522674865488</v>
      </c>
      <c r="P663" s="33">
        <v>5.4972222222222218</v>
      </c>
      <c r="Q663" s="33">
        <v>9.5638888888888882</v>
      </c>
      <c r="R663" s="33">
        <v>0.20837817063797079</v>
      </c>
      <c r="S663" s="33">
        <v>5.2698888888888886</v>
      </c>
      <c r="T663" s="33">
        <v>9.1776666666666635</v>
      </c>
      <c r="U663" s="33">
        <v>0</v>
      </c>
      <c r="V663" s="33">
        <v>0.19988931591083781</v>
      </c>
      <c r="W663" s="33">
        <v>4.9691111111111121</v>
      </c>
      <c r="X663" s="33">
        <v>11.418999999999995</v>
      </c>
      <c r="Y663" s="33">
        <v>0</v>
      </c>
      <c r="Z663" s="33">
        <v>0.22673789392774787</v>
      </c>
      <c r="AA663" s="33">
        <v>0</v>
      </c>
      <c r="AB663" s="33">
        <v>0</v>
      </c>
      <c r="AC663" s="33">
        <v>0</v>
      </c>
      <c r="AD663" s="33">
        <v>0</v>
      </c>
      <c r="AE663" s="33">
        <v>0</v>
      </c>
      <c r="AF663" s="33">
        <v>0</v>
      </c>
      <c r="AG663" s="33">
        <v>7.7777777777777779E-2</v>
      </c>
      <c r="AH663" t="s">
        <v>393</v>
      </c>
      <c r="AI663" s="34">
        <v>5</v>
      </c>
    </row>
    <row r="664" spans="1:35" x14ac:dyDescent="0.25">
      <c r="A664" t="s">
        <v>2364</v>
      </c>
      <c r="B664" t="s">
        <v>1367</v>
      </c>
      <c r="C664" t="s">
        <v>2154</v>
      </c>
      <c r="D664" t="s">
        <v>2314</v>
      </c>
      <c r="E664" s="33">
        <v>57.31111111111111</v>
      </c>
      <c r="F664" s="33">
        <v>4.5777777777777775</v>
      </c>
      <c r="G664" s="33">
        <v>0</v>
      </c>
      <c r="H664" s="33">
        <v>0</v>
      </c>
      <c r="I664" s="33">
        <v>0.91111111111111109</v>
      </c>
      <c r="J664" s="33">
        <v>0</v>
      </c>
      <c r="K664" s="33">
        <v>0</v>
      </c>
      <c r="L664" s="33">
        <v>4.9532222222222222</v>
      </c>
      <c r="M664" s="33">
        <v>5.6111111111111107</v>
      </c>
      <c r="N664" s="33">
        <v>0</v>
      </c>
      <c r="O664" s="33">
        <v>9.7906165180302443E-2</v>
      </c>
      <c r="P664" s="33">
        <v>0</v>
      </c>
      <c r="Q664" s="33">
        <v>10.508333333333333</v>
      </c>
      <c r="R664" s="33">
        <v>0.18335595191934859</v>
      </c>
      <c r="S664" s="33">
        <v>2.0714444444444444</v>
      </c>
      <c r="T664" s="33">
        <v>3.7381111111111105</v>
      </c>
      <c r="U664" s="33">
        <v>0</v>
      </c>
      <c r="V664" s="33">
        <v>0.10136874757658006</v>
      </c>
      <c r="W664" s="33">
        <v>1.2693333333333332</v>
      </c>
      <c r="X664" s="33">
        <v>6.0278888888888886</v>
      </c>
      <c r="Y664" s="33">
        <v>0</v>
      </c>
      <c r="Z664" s="33">
        <v>0.12732648313299727</v>
      </c>
      <c r="AA664" s="33">
        <v>0</v>
      </c>
      <c r="AB664" s="33">
        <v>0</v>
      </c>
      <c r="AC664" s="33">
        <v>0</v>
      </c>
      <c r="AD664" s="33">
        <v>0</v>
      </c>
      <c r="AE664" s="33">
        <v>1.3333333333333333</v>
      </c>
      <c r="AF664" s="33">
        <v>0</v>
      </c>
      <c r="AG664" s="33">
        <v>0</v>
      </c>
      <c r="AH664" t="s">
        <v>419</v>
      </c>
      <c r="AI664" s="34">
        <v>5</v>
      </c>
    </row>
    <row r="665" spans="1:35" x14ac:dyDescent="0.25">
      <c r="A665" t="s">
        <v>2364</v>
      </c>
      <c r="B665" t="s">
        <v>1138</v>
      </c>
      <c r="C665" t="s">
        <v>1937</v>
      </c>
      <c r="D665" t="s">
        <v>2297</v>
      </c>
      <c r="E665" s="33">
        <v>54.022222222222226</v>
      </c>
      <c r="F665" s="33">
        <v>5.6888888888888891</v>
      </c>
      <c r="G665" s="33">
        <v>1.1111111111111112</v>
      </c>
      <c r="H665" s="33">
        <v>5.5555555555555552E-2</v>
      </c>
      <c r="I665" s="33">
        <v>0</v>
      </c>
      <c r="J665" s="33">
        <v>0</v>
      </c>
      <c r="K665" s="33">
        <v>0</v>
      </c>
      <c r="L665" s="33">
        <v>1.7332222222222227</v>
      </c>
      <c r="M665" s="33">
        <v>0</v>
      </c>
      <c r="N665" s="33">
        <v>2.7805555555555554</v>
      </c>
      <c r="O665" s="33">
        <v>5.1470588235294115E-2</v>
      </c>
      <c r="P665" s="33">
        <v>1.4388888888888889</v>
      </c>
      <c r="Q665" s="33">
        <v>2.7777777777777776E-2</v>
      </c>
      <c r="R665" s="33">
        <v>2.7149321266968323E-2</v>
      </c>
      <c r="S665" s="33">
        <v>1.4825555555555556</v>
      </c>
      <c r="T665" s="33">
        <v>2.674555555555556</v>
      </c>
      <c r="U665" s="33">
        <v>0</v>
      </c>
      <c r="V665" s="33">
        <v>7.6951871657754023E-2</v>
      </c>
      <c r="W665" s="33">
        <v>1.532888888888889</v>
      </c>
      <c r="X665" s="33">
        <v>5.2605555555555563</v>
      </c>
      <c r="Y665" s="33">
        <v>0</v>
      </c>
      <c r="Z665" s="33">
        <v>0.12575277663512957</v>
      </c>
      <c r="AA665" s="33">
        <v>0</v>
      </c>
      <c r="AB665" s="33">
        <v>0</v>
      </c>
      <c r="AC665" s="33">
        <v>0</v>
      </c>
      <c r="AD665" s="33">
        <v>0</v>
      </c>
      <c r="AE665" s="33">
        <v>1.1111111111111112E-2</v>
      </c>
      <c r="AF665" s="33">
        <v>0</v>
      </c>
      <c r="AG665" s="33">
        <v>7.7777777777777779E-2</v>
      </c>
      <c r="AH665" t="s">
        <v>185</v>
      </c>
      <c r="AI665" s="34">
        <v>5</v>
      </c>
    </row>
    <row r="666" spans="1:35" x14ac:dyDescent="0.25">
      <c r="A666" t="s">
        <v>2364</v>
      </c>
      <c r="B666" t="s">
        <v>1319</v>
      </c>
      <c r="C666" t="s">
        <v>1909</v>
      </c>
      <c r="D666" t="s">
        <v>2295</v>
      </c>
      <c r="E666" s="33">
        <v>135.12222222222223</v>
      </c>
      <c r="F666" s="33">
        <v>5.6</v>
      </c>
      <c r="G666" s="33">
        <v>0.57777777777777772</v>
      </c>
      <c r="H666" s="33">
        <v>1.0666666666666667</v>
      </c>
      <c r="I666" s="33">
        <v>5.6888888888888891</v>
      </c>
      <c r="J666" s="33">
        <v>0</v>
      </c>
      <c r="K666" s="33">
        <v>0</v>
      </c>
      <c r="L666" s="33">
        <v>6.1555555555555559</v>
      </c>
      <c r="M666" s="33">
        <v>0</v>
      </c>
      <c r="N666" s="33">
        <v>0</v>
      </c>
      <c r="O666" s="33">
        <v>0</v>
      </c>
      <c r="P666" s="33">
        <v>5.6083333333333334</v>
      </c>
      <c r="Q666" s="33">
        <v>12.630555555555556</v>
      </c>
      <c r="R666" s="33">
        <v>0.13498067593125565</v>
      </c>
      <c r="S666" s="33">
        <v>8.8453333333333344</v>
      </c>
      <c r="T666" s="33">
        <v>10.687666666666667</v>
      </c>
      <c r="U666" s="33">
        <v>0</v>
      </c>
      <c r="V666" s="33">
        <v>0.14455801332127291</v>
      </c>
      <c r="W666" s="33">
        <v>12.241444444444445</v>
      </c>
      <c r="X666" s="33">
        <v>10.501888888888889</v>
      </c>
      <c r="Y666" s="33">
        <v>0</v>
      </c>
      <c r="Z666" s="33">
        <v>0.16831675026724774</v>
      </c>
      <c r="AA666" s="33">
        <v>0</v>
      </c>
      <c r="AB666" s="33">
        <v>0</v>
      </c>
      <c r="AC666" s="33">
        <v>0</v>
      </c>
      <c r="AD666" s="33">
        <v>0</v>
      </c>
      <c r="AE666" s="33">
        <v>4.4444444444444446E-2</v>
      </c>
      <c r="AF666" s="33">
        <v>0</v>
      </c>
      <c r="AG666" s="33">
        <v>0</v>
      </c>
      <c r="AH666" t="s">
        <v>369</v>
      </c>
      <c r="AI666" s="34">
        <v>5</v>
      </c>
    </row>
    <row r="667" spans="1:35" x14ac:dyDescent="0.25">
      <c r="A667" t="s">
        <v>2364</v>
      </c>
      <c r="B667" t="s">
        <v>1250</v>
      </c>
      <c r="C667" t="s">
        <v>2098</v>
      </c>
      <c r="D667" t="s">
        <v>2310</v>
      </c>
      <c r="E667" s="33">
        <v>49.088888888888889</v>
      </c>
      <c r="F667" s="33">
        <v>1.6888888888888889</v>
      </c>
      <c r="G667" s="33">
        <v>0</v>
      </c>
      <c r="H667" s="33">
        <v>0</v>
      </c>
      <c r="I667" s="33">
        <v>0</v>
      </c>
      <c r="J667" s="33">
        <v>0</v>
      </c>
      <c r="K667" s="33">
        <v>0</v>
      </c>
      <c r="L667" s="33">
        <v>6.5913333333333339</v>
      </c>
      <c r="M667" s="33">
        <v>2.8444444444444446</v>
      </c>
      <c r="N667" s="33">
        <v>0</v>
      </c>
      <c r="O667" s="33">
        <v>5.7944771389769126E-2</v>
      </c>
      <c r="P667" s="33">
        <v>6.4</v>
      </c>
      <c r="Q667" s="33">
        <v>5.3994444444444438</v>
      </c>
      <c r="R667" s="33">
        <v>0.24036894522408328</v>
      </c>
      <c r="S667" s="33">
        <v>1.3952222222222221</v>
      </c>
      <c r="T667" s="33">
        <v>0</v>
      </c>
      <c r="U667" s="33">
        <v>0</v>
      </c>
      <c r="V667" s="33">
        <v>2.8422363060208237E-2</v>
      </c>
      <c r="W667" s="33">
        <v>0.84222222222222198</v>
      </c>
      <c r="X667" s="33">
        <v>5.503333333333333</v>
      </c>
      <c r="Y667" s="33">
        <v>0</v>
      </c>
      <c r="Z667" s="33">
        <v>0.12926663648709821</v>
      </c>
      <c r="AA667" s="33">
        <v>0</v>
      </c>
      <c r="AB667" s="33">
        <v>0</v>
      </c>
      <c r="AC667" s="33">
        <v>2.7</v>
      </c>
      <c r="AD667" s="33">
        <v>0</v>
      </c>
      <c r="AE667" s="33">
        <v>0</v>
      </c>
      <c r="AF667" s="33">
        <v>0</v>
      </c>
      <c r="AG667" s="33">
        <v>0</v>
      </c>
      <c r="AH667" t="s">
        <v>299</v>
      </c>
      <c r="AI667" s="34">
        <v>5</v>
      </c>
    </row>
    <row r="668" spans="1:35" x14ac:dyDescent="0.25">
      <c r="A668" t="s">
        <v>2364</v>
      </c>
      <c r="B668" t="s">
        <v>1199</v>
      </c>
      <c r="C668" t="s">
        <v>2053</v>
      </c>
      <c r="D668" t="s">
        <v>2307</v>
      </c>
      <c r="E668" s="33">
        <v>74.733333333333334</v>
      </c>
      <c r="F668" s="33">
        <v>4</v>
      </c>
      <c r="G668" s="33">
        <v>0</v>
      </c>
      <c r="H668" s="33">
        <v>0</v>
      </c>
      <c r="I668" s="33">
        <v>0.88888888888888884</v>
      </c>
      <c r="J668" s="33">
        <v>0</v>
      </c>
      <c r="K668" s="33">
        <v>0</v>
      </c>
      <c r="L668" s="33">
        <v>0</v>
      </c>
      <c r="M668" s="33">
        <v>2.2222222222222223E-2</v>
      </c>
      <c r="N668" s="33">
        <v>5.0805555555555557</v>
      </c>
      <c r="O668" s="33">
        <v>6.8279809693725838E-2</v>
      </c>
      <c r="P668" s="33">
        <v>4.9777777777777779</v>
      </c>
      <c r="Q668" s="33">
        <v>13.166666666666666</v>
      </c>
      <c r="R668" s="33">
        <v>0.24278917633065716</v>
      </c>
      <c r="S668" s="33">
        <v>7.259555555555556</v>
      </c>
      <c r="T668" s="33">
        <v>4.6536666666666662</v>
      </c>
      <c r="U668" s="33">
        <v>0</v>
      </c>
      <c r="V668" s="33">
        <v>0.15940975319655071</v>
      </c>
      <c r="W668" s="33">
        <v>2.5169999999999999</v>
      </c>
      <c r="X668" s="33">
        <v>8.3507777777777754</v>
      </c>
      <c r="Y668" s="33">
        <v>0</v>
      </c>
      <c r="Z668" s="33">
        <v>0.14542075527802553</v>
      </c>
      <c r="AA668" s="33">
        <v>0</v>
      </c>
      <c r="AB668" s="33">
        <v>0</v>
      </c>
      <c r="AC668" s="33">
        <v>0</v>
      </c>
      <c r="AD668" s="33">
        <v>0</v>
      </c>
      <c r="AE668" s="33">
        <v>0</v>
      </c>
      <c r="AF668" s="33">
        <v>0</v>
      </c>
      <c r="AG668" s="33">
        <v>0</v>
      </c>
      <c r="AH668" t="s">
        <v>247</v>
      </c>
      <c r="AI668" s="34">
        <v>5</v>
      </c>
    </row>
    <row r="669" spans="1:35" x14ac:dyDescent="0.25">
      <c r="A669" t="s">
        <v>2364</v>
      </c>
      <c r="B669" t="s">
        <v>1467</v>
      </c>
      <c r="C669" t="s">
        <v>2085</v>
      </c>
      <c r="D669" t="s">
        <v>2254</v>
      </c>
      <c r="E669" s="33">
        <v>40.244444444444447</v>
      </c>
      <c r="F669" s="33">
        <v>4.8888888888888893</v>
      </c>
      <c r="G669" s="33">
        <v>0.13333333333333333</v>
      </c>
      <c r="H669" s="33">
        <v>0</v>
      </c>
      <c r="I669" s="33">
        <v>0.97777777777777775</v>
      </c>
      <c r="J669" s="33">
        <v>0</v>
      </c>
      <c r="K669" s="33">
        <v>0</v>
      </c>
      <c r="L669" s="33">
        <v>0.83611111111111114</v>
      </c>
      <c r="M669" s="33">
        <v>5.1138888888888889</v>
      </c>
      <c r="N669" s="33">
        <v>0</v>
      </c>
      <c r="O669" s="33">
        <v>0.12707067918277193</v>
      </c>
      <c r="P669" s="33">
        <v>4.1444444444444448</v>
      </c>
      <c r="Q669" s="33">
        <v>5.7381111111111114</v>
      </c>
      <c r="R669" s="33">
        <v>0.24556322473771394</v>
      </c>
      <c r="S669" s="33">
        <v>0.9</v>
      </c>
      <c r="T669" s="33">
        <v>7.8527777777777779</v>
      </c>
      <c r="U669" s="33">
        <v>0</v>
      </c>
      <c r="V669" s="33">
        <v>0.21749033683048039</v>
      </c>
      <c r="W669" s="33">
        <v>0.90555555555555556</v>
      </c>
      <c r="X669" s="33">
        <v>10.531555555555556</v>
      </c>
      <c r="Y669" s="33">
        <v>0</v>
      </c>
      <c r="Z669" s="33">
        <v>0.28419105466593042</v>
      </c>
      <c r="AA669" s="33">
        <v>0</v>
      </c>
      <c r="AB669" s="33">
        <v>0</v>
      </c>
      <c r="AC669" s="33">
        <v>0</v>
      </c>
      <c r="AD669" s="33">
        <v>0</v>
      </c>
      <c r="AE669" s="33">
        <v>0</v>
      </c>
      <c r="AF669" s="33">
        <v>0</v>
      </c>
      <c r="AG669" s="33">
        <v>0</v>
      </c>
      <c r="AH669" t="s">
        <v>522</v>
      </c>
      <c r="AI669" s="34">
        <v>5</v>
      </c>
    </row>
    <row r="670" spans="1:35" x14ac:dyDescent="0.25">
      <c r="A670" t="s">
        <v>2364</v>
      </c>
      <c r="B670" t="s">
        <v>1764</v>
      </c>
      <c r="C670" t="s">
        <v>1884</v>
      </c>
      <c r="D670" t="s">
        <v>2306</v>
      </c>
      <c r="E670" s="33">
        <v>63.81111111111111</v>
      </c>
      <c r="F670" s="33">
        <v>5.4666666666666668</v>
      </c>
      <c r="G670" s="33">
        <v>0.13333333333333333</v>
      </c>
      <c r="H670" s="33">
        <v>0.26666666666666666</v>
      </c>
      <c r="I670" s="33">
        <v>0</v>
      </c>
      <c r="J670" s="33">
        <v>0</v>
      </c>
      <c r="K670" s="33">
        <v>0</v>
      </c>
      <c r="L670" s="33">
        <v>0</v>
      </c>
      <c r="M670" s="33">
        <v>0</v>
      </c>
      <c r="N670" s="33">
        <v>5.8</v>
      </c>
      <c r="O670" s="33">
        <v>9.0893261361657665E-2</v>
      </c>
      <c r="P670" s="33">
        <v>10.622222222222222</v>
      </c>
      <c r="Q670" s="33">
        <v>0</v>
      </c>
      <c r="R670" s="33">
        <v>0.16646352080794011</v>
      </c>
      <c r="S670" s="33">
        <v>0.61611111111111105</v>
      </c>
      <c r="T670" s="33">
        <v>0</v>
      </c>
      <c r="U670" s="33">
        <v>0</v>
      </c>
      <c r="V670" s="33">
        <v>9.655232456904056E-3</v>
      </c>
      <c r="W670" s="33">
        <v>0.34444444444444444</v>
      </c>
      <c r="X670" s="33">
        <v>0.69000000000000006</v>
      </c>
      <c r="Y670" s="33">
        <v>0</v>
      </c>
      <c r="Z670" s="33">
        <v>1.6211039526379943E-2</v>
      </c>
      <c r="AA670" s="33">
        <v>0.1</v>
      </c>
      <c r="AB670" s="33">
        <v>0</v>
      </c>
      <c r="AC670" s="33">
        <v>0</v>
      </c>
      <c r="AD670" s="33">
        <v>0</v>
      </c>
      <c r="AE670" s="33">
        <v>0</v>
      </c>
      <c r="AF670" s="33">
        <v>0</v>
      </c>
      <c r="AG670" s="33">
        <v>0</v>
      </c>
      <c r="AH670" t="s">
        <v>823</v>
      </c>
      <c r="AI670" s="34">
        <v>5</v>
      </c>
    </row>
    <row r="671" spans="1:35" x14ac:dyDescent="0.25">
      <c r="A671" t="s">
        <v>2364</v>
      </c>
      <c r="B671" t="s">
        <v>1420</v>
      </c>
      <c r="C671" t="s">
        <v>2161</v>
      </c>
      <c r="D671" t="s">
        <v>2271</v>
      </c>
      <c r="E671" s="33">
        <v>39.477777777777774</v>
      </c>
      <c r="F671" s="33">
        <v>5.2444444444444445</v>
      </c>
      <c r="G671" s="33">
        <v>0</v>
      </c>
      <c r="H671" s="33">
        <v>0</v>
      </c>
      <c r="I671" s="33">
        <v>0</v>
      </c>
      <c r="J671" s="33">
        <v>0</v>
      </c>
      <c r="K671" s="33">
        <v>0</v>
      </c>
      <c r="L671" s="33">
        <v>1.484</v>
      </c>
      <c r="M671" s="33">
        <v>0</v>
      </c>
      <c r="N671" s="33">
        <v>4.7111111111111112</v>
      </c>
      <c r="O671" s="33">
        <v>0.1193357725865466</v>
      </c>
      <c r="P671" s="33">
        <v>4.7156666666666665</v>
      </c>
      <c r="Q671" s="33">
        <v>2.8763333333333341</v>
      </c>
      <c r="R671" s="33">
        <v>0.19231072333239518</v>
      </c>
      <c r="S671" s="33">
        <v>1.6087777777777774</v>
      </c>
      <c r="T671" s="33">
        <v>3.7115555555555559</v>
      </c>
      <c r="U671" s="33">
        <v>0</v>
      </c>
      <c r="V671" s="33">
        <v>0.13476780185758513</v>
      </c>
      <c r="W671" s="33">
        <v>1.9314444444444445</v>
      </c>
      <c r="X671" s="33">
        <v>0.84688888888888891</v>
      </c>
      <c r="Y671" s="33">
        <v>0</v>
      </c>
      <c r="Z671" s="33">
        <v>7.0377146073740501E-2</v>
      </c>
      <c r="AA671" s="33">
        <v>0</v>
      </c>
      <c r="AB671" s="33">
        <v>0</v>
      </c>
      <c r="AC671" s="33">
        <v>0</v>
      </c>
      <c r="AD671" s="33">
        <v>0</v>
      </c>
      <c r="AE671" s="33">
        <v>0</v>
      </c>
      <c r="AF671" s="33">
        <v>0</v>
      </c>
      <c r="AG671" s="33">
        <v>0</v>
      </c>
      <c r="AH671" t="s">
        <v>473</v>
      </c>
      <c r="AI671" s="34">
        <v>5</v>
      </c>
    </row>
    <row r="672" spans="1:35" x14ac:dyDescent="0.25">
      <c r="A672" t="s">
        <v>2364</v>
      </c>
      <c r="B672" t="s">
        <v>1019</v>
      </c>
      <c r="C672" t="s">
        <v>2046</v>
      </c>
      <c r="D672" t="s">
        <v>2283</v>
      </c>
      <c r="E672" s="33">
        <v>73.488888888888894</v>
      </c>
      <c r="F672" s="33">
        <v>5.6888888888888891</v>
      </c>
      <c r="G672" s="33">
        <v>0</v>
      </c>
      <c r="H672" s="33">
        <v>0.44544444444444448</v>
      </c>
      <c r="I672" s="33">
        <v>0.88888888888888884</v>
      </c>
      <c r="J672" s="33">
        <v>0</v>
      </c>
      <c r="K672" s="33">
        <v>0</v>
      </c>
      <c r="L672" s="33">
        <v>4.5741111111111117</v>
      </c>
      <c r="M672" s="33">
        <v>2.4888888888888889</v>
      </c>
      <c r="N672" s="33">
        <v>0</v>
      </c>
      <c r="O672" s="33">
        <v>3.3867553674024796E-2</v>
      </c>
      <c r="P672" s="33">
        <v>5.6888888888888891</v>
      </c>
      <c r="Q672" s="33">
        <v>5.8311111111111105</v>
      </c>
      <c r="R672" s="33">
        <v>0.15675839129120048</v>
      </c>
      <c r="S672" s="33">
        <v>0.66755555555555557</v>
      </c>
      <c r="T672" s="33">
        <v>10.366666666666671</v>
      </c>
      <c r="U672" s="33">
        <v>0</v>
      </c>
      <c r="V672" s="33">
        <v>0.15014817054732391</v>
      </c>
      <c r="W672" s="33">
        <v>4.8727777777777783</v>
      </c>
      <c r="X672" s="33">
        <v>8.2878888888888902</v>
      </c>
      <c r="Y672" s="33">
        <v>0</v>
      </c>
      <c r="Z672" s="33">
        <v>0.17908376171756879</v>
      </c>
      <c r="AA672" s="33">
        <v>0</v>
      </c>
      <c r="AB672" s="33">
        <v>0</v>
      </c>
      <c r="AC672" s="33">
        <v>0</v>
      </c>
      <c r="AD672" s="33">
        <v>0</v>
      </c>
      <c r="AE672" s="33">
        <v>0</v>
      </c>
      <c r="AF672" s="33">
        <v>0</v>
      </c>
      <c r="AG672" s="33">
        <v>0</v>
      </c>
      <c r="AH672" t="s">
        <v>63</v>
      </c>
      <c r="AI672" s="34">
        <v>5</v>
      </c>
    </row>
    <row r="673" spans="1:35" x14ac:dyDescent="0.25">
      <c r="A673" t="s">
        <v>2364</v>
      </c>
      <c r="B673" t="s">
        <v>1303</v>
      </c>
      <c r="C673" t="s">
        <v>2031</v>
      </c>
      <c r="D673" t="s">
        <v>2293</v>
      </c>
      <c r="E673" s="33">
        <v>184.02222222222221</v>
      </c>
      <c r="F673" s="33">
        <v>5.5111111111111111</v>
      </c>
      <c r="G673" s="33">
        <v>0</v>
      </c>
      <c r="H673" s="33">
        <v>0</v>
      </c>
      <c r="I673" s="33">
        <v>4.4333333333333336</v>
      </c>
      <c r="J673" s="33">
        <v>0</v>
      </c>
      <c r="K673" s="33">
        <v>0</v>
      </c>
      <c r="L673" s="33">
        <v>4.7583333333333337</v>
      </c>
      <c r="M673" s="33">
        <v>17.066666666666666</v>
      </c>
      <c r="N673" s="33">
        <v>0</v>
      </c>
      <c r="O673" s="33">
        <v>9.2742422412752087E-2</v>
      </c>
      <c r="P673" s="33">
        <v>5.6888888888888891</v>
      </c>
      <c r="Q673" s="33">
        <v>19.908333333333335</v>
      </c>
      <c r="R673" s="33">
        <v>0.13909853882381357</v>
      </c>
      <c r="S673" s="33">
        <v>10.941666666666666</v>
      </c>
      <c r="T673" s="33">
        <v>14.725</v>
      </c>
      <c r="U673" s="33">
        <v>0</v>
      </c>
      <c r="V673" s="33">
        <v>0.13947590870667792</v>
      </c>
      <c r="W673" s="33">
        <v>16.574666666666666</v>
      </c>
      <c r="X673" s="33">
        <v>17.927777777777777</v>
      </c>
      <c r="Y673" s="33">
        <v>0</v>
      </c>
      <c r="Z673" s="33">
        <v>0.18749064122690495</v>
      </c>
      <c r="AA673" s="33">
        <v>0</v>
      </c>
      <c r="AB673" s="33">
        <v>0</v>
      </c>
      <c r="AC673" s="33">
        <v>0</v>
      </c>
      <c r="AD673" s="33">
        <v>0</v>
      </c>
      <c r="AE673" s="33">
        <v>5.3</v>
      </c>
      <c r="AF673" s="33">
        <v>0</v>
      </c>
      <c r="AG673" s="33">
        <v>0</v>
      </c>
      <c r="AH673" t="s">
        <v>353</v>
      </c>
      <c r="AI673" s="34">
        <v>5</v>
      </c>
    </row>
    <row r="674" spans="1:35" x14ac:dyDescent="0.25">
      <c r="A674" t="s">
        <v>2364</v>
      </c>
      <c r="B674" t="s">
        <v>1000</v>
      </c>
      <c r="C674" t="s">
        <v>2025</v>
      </c>
      <c r="D674" t="s">
        <v>2269</v>
      </c>
      <c r="E674" s="33">
        <v>65.011111111111106</v>
      </c>
      <c r="F674" s="33">
        <v>5.6888888888888891</v>
      </c>
      <c r="G674" s="33">
        <v>0.61111111111111116</v>
      </c>
      <c r="H674" s="33">
        <v>0.5</v>
      </c>
      <c r="I674" s="33">
        <v>4.7777777777777777</v>
      </c>
      <c r="J674" s="33">
        <v>0</v>
      </c>
      <c r="K674" s="33">
        <v>0</v>
      </c>
      <c r="L674" s="33">
        <v>11.181111111111111</v>
      </c>
      <c r="M674" s="33">
        <v>5.1194444444444445</v>
      </c>
      <c r="N674" s="33">
        <v>0</v>
      </c>
      <c r="O674" s="33">
        <v>7.8747222696974886E-2</v>
      </c>
      <c r="P674" s="33">
        <v>0</v>
      </c>
      <c r="Q674" s="33">
        <v>5.8416666666666668</v>
      </c>
      <c r="R674" s="33">
        <v>8.9856434797470533E-2</v>
      </c>
      <c r="S674" s="33">
        <v>6.6688888888888878</v>
      </c>
      <c r="T674" s="33">
        <v>1.0597777777777777</v>
      </c>
      <c r="U674" s="33">
        <v>0</v>
      </c>
      <c r="V674" s="33">
        <v>0.11888224235173474</v>
      </c>
      <c r="W674" s="33">
        <v>3.6364444444444439</v>
      </c>
      <c r="X674" s="33">
        <v>4.2303333333333333</v>
      </c>
      <c r="Y674" s="33">
        <v>0</v>
      </c>
      <c r="Z674" s="33">
        <v>0.1210066655272603</v>
      </c>
      <c r="AA674" s="33">
        <v>0</v>
      </c>
      <c r="AB674" s="33">
        <v>0</v>
      </c>
      <c r="AC674" s="33">
        <v>0</v>
      </c>
      <c r="AD674" s="33">
        <v>0</v>
      </c>
      <c r="AE674" s="33">
        <v>0</v>
      </c>
      <c r="AF674" s="33">
        <v>0</v>
      </c>
      <c r="AG674" s="33">
        <v>0</v>
      </c>
      <c r="AH674" t="s">
        <v>44</v>
      </c>
      <c r="AI674" s="34">
        <v>5</v>
      </c>
    </row>
    <row r="675" spans="1:35" x14ac:dyDescent="0.25">
      <c r="A675" t="s">
        <v>2364</v>
      </c>
      <c r="B675" t="s">
        <v>1103</v>
      </c>
      <c r="C675" t="s">
        <v>2063</v>
      </c>
      <c r="D675" t="s">
        <v>2295</v>
      </c>
      <c r="E675" s="33">
        <v>105</v>
      </c>
      <c r="F675" s="33">
        <v>11.377777777777778</v>
      </c>
      <c r="G675" s="33">
        <v>0.66666666666666663</v>
      </c>
      <c r="H675" s="33">
        <v>0.29444444444444445</v>
      </c>
      <c r="I675" s="33">
        <v>4.4666666666666668</v>
      </c>
      <c r="J675" s="33">
        <v>0</v>
      </c>
      <c r="K675" s="33">
        <v>0</v>
      </c>
      <c r="L675" s="33">
        <v>4.0984444444444437</v>
      </c>
      <c r="M675" s="33">
        <v>13.872222222222222</v>
      </c>
      <c r="N675" s="33">
        <v>0</v>
      </c>
      <c r="O675" s="33">
        <v>0.1321164021164021</v>
      </c>
      <c r="P675" s="33">
        <v>17.197222222222223</v>
      </c>
      <c r="Q675" s="33">
        <v>0</v>
      </c>
      <c r="R675" s="33">
        <v>0.16378306878306878</v>
      </c>
      <c r="S675" s="33">
        <v>2.5157777777777772</v>
      </c>
      <c r="T675" s="33">
        <v>6.9030000000000014</v>
      </c>
      <c r="U675" s="33">
        <v>0</v>
      </c>
      <c r="V675" s="33">
        <v>8.9702645502645506E-2</v>
      </c>
      <c r="W675" s="33">
        <v>5.0911111111111103</v>
      </c>
      <c r="X675" s="33">
        <v>5.0284444444444425</v>
      </c>
      <c r="Y675" s="33">
        <v>0</v>
      </c>
      <c r="Z675" s="33">
        <v>9.6376719576719561E-2</v>
      </c>
      <c r="AA675" s="33">
        <v>0</v>
      </c>
      <c r="AB675" s="33">
        <v>0</v>
      </c>
      <c r="AC675" s="33">
        <v>0</v>
      </c>
      <c r="AD675" s="33">
        <v>0</v>
      </c>
      <c r="AE675" s="33">
        <v>0</v>
      </c>
      <c r="AF675" s="33">
        <v>0</v>
      </c>
      <c r="AG675" s="33">
        <v>0</v>
      </c>
      <c r="AH675" t="s">
        <v>150</v>
      </c>
      <c r="AI675" s="34">
        <v>5</v>
      </c>
    </row>
    <row r="676" spans="1:35" x14ac:dyDescent="0.25">
      <c r="A676" t="s">
        <v>2364</v>
      </c>
      <c r="B676" t="s">
        <v>975</v>
      </c>
      <c r="C676" t="s">
        <v>2031</v>
      </c>
      <c r="D676" t="s">
        <v>2293</v>
      </c>
      <c r="E676" s="33">
        <v>145.86666666666667</v>
      </c>
      <c r="F676" s="33">
        <v>5.6888888888888891</v>
      </c>
      <c r="G676" s="33">
        <v>0</v>
      </c>
      <c r="H676" s="33">
        <v>0</v>
      </c>
      <c r="I676" s="33">
        <v>3.6888888888888891</v>
      </c>
      <c r="J676" s="33">
        <v>0</v>
      </c>
      <c r="K676" s="33">
        <v>0</v>
      </c>
      <c r="L676" s="33">
        <v>5.8944444444444448</v>
      </c>
      <c r="M676" s="33">
        <v>2.8194444444444446</v>
      </c>
      <c r="N676" s="33">
        <v>0</v>
      </c>
      <c r="O676" s="33">
        <v>1.9328915295551495E-2</v>
      </c>
      <c r="P676" s="33">
        <v>2.8611111111111112</v>
      </c>
      <c r="Q676" s="33">
        <v>33.950000000000003</v>
      </c>
      <c r="R676" s="33">
        <v>0.2523613650213285</v>
      </c>
      <c r="S676" s="33">
        <v>5</v>
      </c>
      <c r="T676" s="33">
        <v>14.277777777777779</v>
      </c>
      <c r="U676" s="33">
        <v>0</v>
      </c>
      <c r="V676" s="33">
        <v>0.13216026812918952</v>
      </c>
      <c r="W676" s="33">
        <v>11.127333333333333</v>
      </c>
      <c r="X676" s="33">
        <v>14.119444444444444</v>
      </c>
      <c r="Y676" s="33">
        <v>0</v>
      </c>
      <c r="Z676" s="33">
        <v>0.17308120048750761</v>
      </c>
      <c r="AA676" s="33">
        <v>0</v>
      </c>
      <c r="AB676" s="33">
        <v>0</v>
      </c>
      <c r="AC676" s="33">
        <v>0</v>
      </c>
      <c r="AD676" s="33">
        <v>0</v>
      </c>
      <c r="AE676" s="33">
        <v>7.0222222222222221</v>
      </c>
      <c r="AF676" s="33">
        <v>0</v>
      </c>
      <c r="AG676" s="33">
        <v>0</v>
      </c>
      <c r="AH676" t="s">
        <v>19</v>
      </c>
      <c r="AI676" s="34">
        <v>5</v>
      </c>
    </row>
    <row r="677" spans="1:35" x14ac:dyDescent="0.25">
      <c r="A677" t="s">
        <v>2364</v>
      </c>
      <c r="B677" t="s">
        <v>1522</v>
      </c>
      <c r="C677" t="s">
        <v>1975</v>
      </c>
      <c r="D677" t="s">
        <v>2287</v>
      </c>
      <c r="E677" s="33">
        <v>52.777777777777779</v>
      </c>
      <c r="F677" s="33">
        <v>4.2666666666666666</v>
      </c>
      <c r="G677" s="33">
        <v>0</v>
      </c>
      <c r="H677" s="33">
        <v>0</v>
      </c>
      <c r="I677" s="33">
        <v>0</v>
      </c>
      <c r="J677" s="33">
        <v>0.13333333333333333</v>
      </c>
      <c r="K677" s="33">
        <v>0</v>
      </c>
      <c r="L677" s="33">
        <v>7.2601111111111107</v>
      </c>
      <c r="M677" s="33">
        <v>4.7358888888888888</v>
      </c>
      <c r="N677" s="33">
        <v>0</v>
      </c>
      <c r="O677" s="33">
        <v>8.9732631578947369E-2</v>
      </c>
      <c r="P677" s="33">
        <v>3.6582222222222218</v>
      </c>
      <c r="Q677" s="33">
        <v>6.695666666666666</v>
      </c>
      <c r="R677" s="33">
        <v>0.19617894736842101</v>
      </c>
      <c r="S677" s="33">
        <v>1.8651111111111112</v>
      </c>
      <c r="T677" s="33">
        <v>2.8457777777777777</v>
      </c>
      <c r="U677" s="33">
        <v>0</v>
      </c>
      <c r="V677" s="33">
        <v>8.9258947368421049E-2</v>
      </c>
      <c r="W677" s="33">
        <v>2.0524444444444443</v>
      </c>
      <c r="X677" s="33">
        <v>0.45999999999999996</v>
      </c>
      <c r="Y677" s="33">
        <v>0</v>
      </c>
      <c r="Z677" s="33">
        <v>4.7604210526315784E-2</v>
      </c>
      <c r="AA677" s="33">
        <v>0</v>
      </c>
      <c r="AB677" s="33">
        <v>0</v>
      </c>
      <c r="AC677" s="33">
        <v>0</v>
      </c>
      <c r="AD677" s="33">
        <v>0</v>
      </c>
      <c r="AE677" s="33">
        <v>0</v>
      </c>
      <c r="AF677" s="33">
        <v>0</v>
      </c>
      <c r="AG677" s="33">
        <v>0.2</v>
      </c>
      <c r="AH677" t="s">
        <v>577</v>
      </c>
      <c r="AI677" s="34">
        <v>5</v>
      </c>
    </row>
    <row r="678" spans="1:35" x14ac:dyDescent="0.25">
      <c r="A678" t="s">
        <v>2364</v>
      </c>
      <c r="B678" t="s">
        <v>1262</v>
      </c>
      <c r="C678" t="s">
        <v>2018</v>
      </c>
      <c r="D678" t="s">
        <v>2309</v>
      </c>
      <c r="E678" s="33">
        <v>62.555555555555557</v>
      </c>
      <c r="F678" s="33">
        <v>5.4222222222222225</v>
      </c>
      <c r="G678" s="33">
        <v>0.3</v>
      </c>
      <c r="H678" s="33">
        <v>0</v>
      </c>
      <c r="I678" s="33">
        <v>5.2777777777777777</v>
      </c>
      <c r="J678" s="33">
        <v>0</v>
      </c>
      <c r="K678" s="33">
        <v>0</v>
      </c>
      <c r="L678" s="33">
        <v>0</v>
      </c>
      <c r="M678" s="33">
        <v>5.4222222222222225</v>
      </c>
      <c r="N678" s="33">
        <v>23.981111111111112</v>
      </c>
      <c r="O678" s="33">
        <v>0.47003552397868564</v>
      </c>
      <c r="P678" s="33">
        <v>0</v>
      </c>
      <c r="Q678" s="33">
        <v>8.250333333333332</v>
      </c>
      <c r="R678" s="33">
        <v>0.13188809946714031</v>
      </c>
      <c r="S678" s="33">
        <v>0</v>
      </c>
      <c r="T678" s="33">
        <v>0</v>
      </c>
      <c r="U678" s="33">
        <v>0</v>
      </c>
      <c r="V678" s="33">
        <v>0</v>
      </c>
      <c r="W678" s="33">
        <v>0</v>
      </c>
      <c r="X678" s="33">
        <v>0</v>
      </c>
      <c r="Y678" s="33">
        <v>0</v>
      </c>
      <c r="Z678" s="33">
        <v>0</v>
      </c>
      <c r="AA678" s="33">
        <v>0</v>
      </c>
      <c r="AB678" s="33">
        <v>0</v>
      </c>
      <c r="AC678" s="33">
        <v>0</v>
      </c>
      <c r="AD678" s="33">
        <v>42.673777777777758</v>
      </c>
      <c r="AE678" s="33">
        <v>0</v>
      </c>
      <c r="AF678" s="33">
        <v>0</v>
      </c>
      <c r="AG678" s="33">
        <v>0.73333333333333328</v>
      </c>
      <c r="AH678" t="s">
        <v>312</v>
      </c>
      <c r="AI678" s="34">
        <v>5</v>
      </c>
    </row>
    <row r="679" spans="1:35" x14ac:dyDescent="0.25">
      <c r="A679" t="s">
        <v>2364</v>
      </c>
      <c r="B679" t="s">
        <v>1245</v>
      </c>
      <c r="C679" t="s">
        <v>1881</v>
      </c>
      <c r="D679" t="s">
        <v>2251</v>
      </c>
      <c r="E679" s="33">
        <v>71.444444444444443</v>
      </c>
      <c r="F679" s="33">
        <v>5.6555555555555559</v>
      </c>
      <c r="G679" s="33">
        <v>1.3777777777777778</v>
      </c>
      <c r="H679" s="33">
        <v>0.28544444444444445</v>
      </c>
      <c r="I679" s="33">
        <v>7.6222222222222218</v>
      </c>
      <c r="J679" s="33">
        <v>0</v>
      </c>
      <c r="K679" s="33">
        <v>0.56666666666666665</v>
      </c>
      <c r="L679" s="33">
        <v>0.62055555555555553</v>
      </c>
      <c r="M679" s="33">
        <v>5.4222222222222225</v>
      </c>
      <c r="N679" s="33">
        <v>0</v>
      </c>
      <c r="O679" s="33">
        <v>7.5894245723172632E-2</v>
      </c>
      <c r="P679" s="33">
        <v>0</v>
      </c>
      <c r="Q679" s="33">
        <v>9.1565555555555491</v>
      </c>
      <c r="R679" s="33">
        <v>0.12816329704510099</v>
      </c>
      <c r="S679" s="33">
        <v>5.3585555555555562</v>
      </c>
      <c r="T679" s="33">
        <v>10.432888888888886</v>
      </c>
      <c r="U679" s="33">
        <v>0</v>
      </c>
      <c r="V679" s="33">
        <v>0.22103110419906685</v>
      </c>
      <c r="W679" s="33">
        <v>6.3618888888888909</v>
      </c>
      <c r="X679" s="33">
        <v>12.081111111111115</v>
      </c>
      <c r="Y679" s="33">
        <v>0</v>
      </c>
      <c r="Z679" s="33">
        <v>0.25814463452566105</v>
      </c>
      <c r="AA679" s="33">
        <v>0</v>
      </c>
      <c r="AB679" s="33">
        <v>0</v>
      </c>
      <c r="AC679" s="33">
        <v>0</v>
      </c>
      <c r="AD679" s="33">
        <v>0</v>
      </c>
      <c r="AE679" s="33">
        <v>0</v>
      </c>
      <c r="AF679" s="33">
        <v>0</v>
      </c>
      <c r="AG679" s="33">
        <v>0</v>
      </c>
      <c r="AH679" t="s">
        <v>294</v>
      </c>
      <c r="AI679" s="34">
        <v>5</v>
      </c>
    </row>
    <row r="680" spans="1:35" x14ac:dyDescent="0.25">
      <c r="A680" t="s">
        <v>2364</v>
      </c>
      <c r="B680" t="s">
        <v>1215</v>
      </c>
      <c r="C680" t="s">
        <v>1981</v>
      </c>
      <c r="D680" t="s">
        <v>2259</v>
      </c>
      <c r="E680" s="33">
        <v>71.411111111111111</v>
      </c>
      <c r="F680" s="33">
        <v>5.6888888888888891</v>
      </c>
      <c r="G680" s="33">
        <v>0.52222222222222225</v>
      </c>
      <c r="H680" s="33">
        <v>0.27777777777777779</v>
      </c>
      <c r="I680" s="33">
        <v>2.4888888888888889</v>
      </c>
      <c r="J680" s="33">
        <v>0</v>
      </c>
      <c r="K680" s="33">
        <v>0</v>
      </c>
      <c r="L680" s="33">
        <v>0</v>
      </c>
      <c r="M680" s="33">
        <v>4.8055555555555554</v>
      </c>
      <c r="N680" s="33">
        <v>0</v>
      </c>
      <c r="O680" s="33">
        <v>6.7294227477827914E-2</v>
      </c>
      <c r="P680" s="33">
        <v>2.6888888888888891</v>
      </c>
      <c r="Q680" s="33">
        <v>6.4777777777777779</v>
      </c>
      <c r="R680" s="33">
        <v>0.12836471137389141</v>
      </c>
      <c r="S680" s="33">
        <v>0</v>
      </c>
      <c r="T680" s="33">
        <v>0</v>
      </c>
      <c r="U680" s="33">
        <v>0</v>
      </c>
      <c r="V680" s="33">
        <v>0</v>
      </c>
      <c r="W680" s="33">
        <v>1.1333333333333334E-2</v>
      </c>
      <c r="X680" s="33">
        <v>2.7592222222222227</v>
      </c>
      <c r="Y680" s="33">
        <v>0</v>
      </c>
      <c r="Z680" s="33">
        <v>3.8797261552824029E-2</v>
      </c>
      <c r="AA680" s="33">
        <v>0</v>
      </c>
      <c r="AB680" s="33">
        <v>0</v>
      </c>
      <c r="AC680" s="33">
        <v>0</v>
      </c>
      <c r="AD680" s="33">
        <v>0</v>
      </c>
      <c r="AE680" s="33">
        <v>0</v>
      </c>
      <c r="AF680" s="33">
        <v>0</v>
      </c>
      <c r="AG680" s="33">
        <v>0</v>
      </c>
      <c r="AH680" t="s">
        <v>264</v>
      </c>
      <c r="AI680" s="34">
        <v>5</v>
      </c>
    </row>
    <row r="681" spans="1:35" x14ac:dyDescent="0.25">
      <c r="A681" t="s">
        <v>2364</v>
      </c>
      <c r="B681" t="s">
        <v>1728</v>
      </c>
      <c r="C681" t="s">
        <v>1938</v>
      </c>
      <c r="D681" t="s">
        <v>2287</v>
      </c>
      <c r="E681" s="33">
        <v>55.911111111111111</v>
      </c>
      <c r="F681" s="33">
        <v>4.9777777777777779</v>
      </c>
      <c r="G681" s="33">
        <v>0.23333333333333334</v>
      </c>
      <c r="H681" s="33">
        <v>0</v>
      </c>
      <c r="I681" s="33">
        <v>0.71111111111111114</v>
      </c>
      <c r="J681" s="33">
        <v>0</v>
      </c>
      <c r="K681" s="33">
        <v>0</v>
      </c>
      <c r="L681" s="33">
        <v>3.8268888888888886</v>
      </c>
      <c r="M681" s="33">
        <v>0.30744444444444446</v>
      </c>
      <c r="N681" s="33">
        <v>2.9044444444444442</v>
      </c>
      <c r="O681" s="33">
        <v>5.7446343402225757E-2</v>
      </c>
      <c r="P681" s="33">
        <v>9.0555555555555556E-2</v>
      </c>
      <c r="Q681" s="33">
        <v>4.4222222222222225E-2</v>
      </c>
      <c r="R681" s="33">
        <v>2.4105723370429254E-3</v>
      </c>
      <c r="S681" s="33">
        <v>3.5263333333333327</v>
      </c>
      <c r="T681" s="33">
        <v>2.2237777777777774</v>
      </c>
      <c r="U681" s="33">
        <v>0</v>
      </c>
      <c r="V681" s="33">
        <v>0.10284379968203496</v>
      </c>
      <c r="W681" s="33">
        <v>5.3055555555555554</v>
      </c>
      <c r="X681" s="33">
        <v>2.4450000000000003</v>
      </c>
      <c r="Y681" s="33">
        <v>0</v>
      </c>
      <c r="Z681" s="33">
        <v>0.13862281399046106</v>
      </c>
      <c r="AA681" s="33">
        <v>0</v>
      </c>
      <c r="AB681" s="33">
        <v>0</v>
      </c>
      <c r="AC681" s="33">
        <v>0</v>
      </c>
      <c r="AD681" s="33">
        <v>0</v>
      </c>
      <c r="AE681" s="33">
        <v>0</v>
      </c>
      <c r="AF681" s="33">
        <v>0</v>
      </c>
      <c r="AG681" s="33">
        <v>0</v>
      </c>
      <c r="AH681" t="s">
        <v>786</v>
      </c>
      <c r="AI681" s="34">
        <v>5</v>
      </c>
    </row>
    <row r="682" spans="1:35" x14ac:dyDescent="0.25">
      <c r="A682" t="s">
        <v>2364</v>
      </c>
      <c r="B682" t="s">
        <v>1064</v>
      </c>
      <c r="C682" t="s">
        <v>2063</v>
      </c>
      <c r="D682" t="s">
        <v>2295</v>
      </c>
      <c r="E682" s="33">
        <v>82.655555555555551</v>
      </c>
      <c r="F682" s="33">
        <v>4.8</v>
      </c>
      <c r="G682" s="33">
        <v>0</v>
      </c>
      <c r="H682" s="33">
        <v>0</v>
      </c>
      <c r="I682" s="33">
        <v>5.0666666666666664</v>
      </c>
      <c r="J682" s="33">
        <v>0</v>
      </c>
      <c r="K682" s="33">
        <v>0</v>
      </c>
      <c r="L682" s="33">
        <v>7.0169999999999995</v>
      </c>
      <c r="M682" s="33">
        <v>5.4222222222222225</v>
      </c>
      <c r="N682" s="33">
        <v>0.41977777777777781</v>
      </c>
      <c r="O682" s="33">
        <v>7.0678854684769463E-2</v>
      </c>
      <c r="P682" s="33">
        <v>0</v>
      </c>
      <c r="Q682" s="33">
        <v>5.6888888888888891</v>
      </c>
      <c r="R682" s="33">
        <v>6.8826455168705475E-2</v>
      </c>
      <c r="S682" s="33">
        <v>5.3225555555555566</v>
      </c>
      <c r="T682" s="33">
        <v>6.7384444444444433</v>
      </c>
      <c r="U682" s="33">
        <v>0</v>
      </c>
      <c r="V682" s="33">
        <v>0.14591880629116818</v>
      </c>
      <c r="W682" s="33">
        <v>9.6043333333333312</v>
      </c>
      <c r="X682" s="33">
        <v>8.4781111111111116</v>
      </c>
      <c r="Y682" s="33">
        <v>0</v>
      </c>
      <c r="Z682" s="33">
        <v>0.21876865170049734</v>
      </c>
      <c r="AA682" s="33">
        <v>0</v>
      </c>
      <c r="AB682" s="33">
        <v>0</v>
      </c>
      <c r="AC682" s="33">
        <v>0</v>
      </c>
      <c r="AD682" s="33">
        <v>0</v>
      </c>
      <c r="AE682" s="33">
        <v>0</v>
      </c>
      <c r="AF682" s="33">
        <v>0</v>
      </c>
      <c r="AG682" s="33">
        <v>0</v>
      </c>
      <c r="AH682" t="s">
        <v>109</v>
      </c>
      <c r="AI682" s="34">
        <v>5</v>
      </c>
    </row>
    <row r="683" spans="1:35" x14ac:dyDescent="0.25">
      <c r="A683" t="s">
        <v>2364</v>
      </c>
      <c r="B683" t="s">
        <v>1246</v>
      </c>
      <c r="C683" t="s">
        <v>2117</v>
      </c>
      <c r="D683" t="s">
        <v>2257</v>
      </c>
      <c r="E683" s="33">
        <v>63.644444444444446</v>
      </c>
      <c r="F683" s="33">
        <v>5.5111111111111111</v>
      </c>
      <c r="G683" s="33">
        <v>0.7</v>
      </c>
      <c r="H683" s="33">
        <v>0</v>
      </c>
      <c r="I683" s="33">
        <v>0.16666666666666666</v>
      </c>
      <c r="J683" s="33">
        <v>0</v>
      </c>
      <c r="K683" s="33">
        <v>0</v>
      </c>
      <c r="L683" s="33">
        <v>2.1545555555555556</v>
      </c>
      <c r="M683" s="33">
        <v>0</v>
      </c>
      <c r="N683" s="33">
        <v>4.1969999999999992</v>
      </c>
      <c r="O683" s="33">
        <v>6.594448324022345E-2</v>
      </c>
      <c r="P683" s="33">
        <v>0</v>
      </c>
      <c r="Q683" s="33">
        <v>5.7502222222222219</v>
      </c>
      <c r="R683" s="33">
        <v>9.0349162011173184E-2</v>
      </c>
      <c r="S683" s="33">
        <v>4.1526666666666667</v>
      </c>
      <c r="T683" s="33">
        <v>3.8602222222222222</v>
      </c>
      <c r="U683" s="33">
        <v>0</v>
      </c>
      <c r="V683" s="33">
        <v>0.12590083798882681</v>
      </c>
      <c r="W683" s="33">
        <v>5.1965555555555554</v>
      </c>
      <c r="X683" s="33">
        <v>5.1607777777777768</v>
      </c>
      <c r="Y683" s="33">
        <v>0</v>
      </c>
      <c r="Z683" s="33">
        <v>0.16273743016759776</v>
      </c>
      <c r="AA683" s="33">
        <v>0</v>
      </c>
      <c r="AB683" s="33">
        <v>0</v>
      </c>
      <c r="AC683" s="33">
        <v>0</v>
      </c>
      <c r="AD683" s="33">
        <v>0</v>
      </c>
      <c r="AE683" s="33">
        <v>0</v>
      </c>
      <c r="AF683" s="33">
        <v>0</v>
      </c>
      <c r="AG683" s="33">
        <v>0</v>
      </c>
      <c r="AH683" t="s">
        <v>295</v>
      </c>
      <c r="AI683" s="34">
        <v>5</v>
      </c>
    </row>
    <row r="684" spans="1:35" x14ac:dyDescent="0.25">
      <c r="A684" t="s">
        <v>2364</v>
      </c>
      <c r="B684" t="s">
        <v>1562</v>
      </c>
      <c r="C684" t="s">
        <v>1962</v>
      </c>
      <c r="D684" t="s">
        <v>2244</v>
      </c>
      <c r="E684" s="33">
        <v>77.322222222222223</v>
      </c>
      <c r="F684" s="33">
        <v>5.7444444444444445</v>
      </c>
      <c r="G684" s="33">
        <v>1.6888888888888889</v>
      </c>
      <c r="H684" s="33">
        <v>0</v>
      </c>
      <c r="I684" s="33">
        <v>0</v>
      </c>
      <c r="J684" s="33">
        <v>0</v>
      </c>
      <c r="K684" s="33">
        <v>0</v>
      </c>
      <c r="L684" s="33">
        <v>2.5172222222222222</v>
      </c>
      <c r="M684" s="33">
        <v>5.0222222222222221</v>
      </c>
      <c r="N684" s="33">
        <v>0</v>
      </c>
      <c r="O684" s="33">
        <v>6.4951860899554528E-2</v>
      </c>
      <c r="P684" s="33">
        <v>0</v>
      </c>
      <c r="Q684" s="33">
        <v>8.599000000000002</v>
      </c>
      <c r="R684" s="33">
        <v>0.11120994395746518</v>
      </c>
      <c r="S684" s="33">
        <v>5.580222222222222</v>
      </c>
      <c r="T684" s="33">
        <v>6.1646666666666681</v>
      </c>
      <c r="U684" s="33">
        <v>0</v>
      </c>
      <c r="V684" s="33">
        <v>0.15189538726828569</v>
      </c>
      <c r="W684" s="33">
        <v>5.7541111111111114</v>
      </c>
      <c r="X684" s="33">
        <v>5.8642222222222218</v>
      </c>
      <c r="Y684" s="33">
        <v>0</v>
      </c>
      <c r="Z684" s="33">
        <v>0.1502586578531398</v>
      </c>
      <c r="AA684" s="33">
        <v>0</v>
      </c>
      <c r="AB684" s="33">
        <v>0</v>
      </c>
      <c r="AC684" s="33">
        <v>0</v>
      </c>
      <c r="AD684" s="33">
        <v>0</v>
      </c>
      <c r="AE684" s="33">
        <v>0</v>
      </c>
      <c r="AF684" s="33">
        <v>0</v>
      </c>
      <c r="AG684" s="33">
        <v>0</v>
      </c>
      <c r="AH684" t="s">
        <v>618</v>
      </c>
      <c r="AI684" s="34">
        <v>5</v>
      </c>
    </row>
    <row r="685" spans="1:35" x14ac:dyDescent="0.25">
      <c r="A685" t="s">
        <v>2364</v>
      </c>
      <c r="B685" t="s">
        <v>1214</v>
      </c>
      <c r="C685" t="s">
        <v>1945</v>
      </c>
      <c r="D685" t="s">
        <v>2321</v>
      </c>
      <c r="E685" s="33">
        <v>70.477777777777774</v>
      </c>
      <c r="F685" s="33">
        <v>5.6888888888888891</v>
      </c>
      <c r="G685" s="33">
        <v>0.31111111111111112</v>
      </c>
      <c r="H685" s="33">
        <v>0</v>
      </c>
      <c r="I685" s="33">
        <v>2.6888888888888891</v>
      </c>
      <c r="J685" s="33">
        <v>0</v>
      </c>
      <c r="K685" s="33">
        <v>0</v>
      </c>
      <c r="L685" s="33">
        <v>4.301333333333333</v>
      </c>
      <c r="M685" s="33">
        <v>0</v>
      </c>
      <c r="N685" s="33">
        <v>5.3704444444444457</v>
      </c>
      <c r="O685" s="33">
        <v>7.6200536023963442E-2</v>
      </c>
      <c r="P685" s="33">
        <v>5.8626666666666667</v>
      </c>
      <c r="Q685" s="33">
        <v>4.1681111111111111</v>
      </c>
      <c r="R685" s="33">
        <v>0.14232539807661992</v>
      </c>
      <c r="S685" s="33">
        <v>4.8826666666666663</v>
      </c>
      <c r="T685" s="33">
        <v>19.697111111111109</v>
      </c>
      <c r="U685" s="33">
        <v>0</v>
      </c>
      <c r="V685" s="33">
        <v>0.34875926217877973</v>
      </c>
      <c r="W685" s="33">
        <v>9.9755555555555535</v>
      </c>
      <c r="X685" s="33">
        <v>16.141777777777772</v>
      </c>
      <c r="Y685" s="33">
        <v>0</v>
      </c>
      <c r="Z685" s="33">
        <v>0.37057543749014654</v>
      </c>
      <c r="AA685" s="33">
        <v>0</v>
      </c>
      <c r="AB685" s="33">
        <v>0</v>
      </c>
      <c r="AC685" s="33">
        <v>0</v>
      </c>
      <c r="AD685" s="33">
        <v>0</v>
      </c>
      <c r="AE685" s="33">
        <v>0</v>
      </c>
      <c r="AF685" s="33">
        <v>0</v>
      </c>
      <c r="AG685" s="33">
        <v>0</v>
      </c>
      <c r="AH685" t="s">
        <v>263</v>
      </c>
      <c r="AI685" s="34">
        <v>5</v>
      </c>
    </row>
    <row r="686" spans="1:35" x14ac:dyDescent="0.25">
      <c r="A686" t="s">
        <v>2364</v>
      </c>
      <c r="B686" t="s">
        <v>1811</v>
      </c>
      <c r="C686" t="s">
        <v>1930</v>
      </c>
      <c r="D686" t="s">
        <v>2241</v>
      </c>
      <c r="E686" s="33">
        <v>91.688888888888883</v>
      </c>
      <c r="F686" s="33">
        <v>5.0666666666666664</v>
      </c>
      <c r="G686" s="33">
        <v>0.56666666666666665</v>
      </c>
      <c r="H686" s="33">
        <v>0</v>
      </c>
      <c r="I686" s="33">
        <v>5.4222222222222225</v>
      </c>
      <c r="J686" s="33">
        <v>0</v>
      </c>
      <c r="K686" s="33">
        <v>0</v>
      </c>
      <c r="L686" s="33">
        <v>10.881555555555559</v>
      </c>
      <c r="M686" s="33">
        <v>10.844444444444445</v>
      </c>
      <c r="N686" s="33">
        <v>0</v>
      </c>
      <c r="O686" s="33">
        <v>0.11827435773145906</v>
      </c>
      <c r="P686" s="33">
        <v>0</v>
      </c>
      <c r="Q686" s="33">
        <v>9.8653333333333304</v>
      </c>
      <c r="R686" s="33">
        <v>0.10759573436742606</v>
      </c>
      <c r="S686" s="33">
        <v>17.971111111111107</v>
      </c>
      <c r="T686" s="33">
        <v>6.7514444444444459</v>
      </c>
      <c r="U686" s="33">
        <v>0</v>
      </c>
      <c r="V686" s="33">
        <v>0.26963523994183225</v>
      </c>
      <c r="W686" s="33">
        <v>11.543999999999999</v>
      </c>
      <c r="X686" s="33">
        <v>9.8985555555555571</v>
      </c>
      <c r="Y686" s="33">
        <v>0</v>
      </c>
      <c r="Z686" s="33">
        <v>0.23386209403780905</v>
      </c>
      <c r="AA686" s="33">
        <v>0</v>
      </c>
      <c r="AB686" s="33">
        <v>0</v>
      </c>
      <c r="AC686" s="33">
        <v>0</v>
      </c>
      <c r="AD686" s="33">
        <v>0</v>
      </c>
      <c r="AE686" s="33">
        <v>0</v>
      </c>
      <c r="AF686" s="33">
        <v>0</v>
      </c>
      <c r="AG686" s="33">
        <v>0</v>
      </c>
      <c r="AH686" t="s">
        <v>870</v>
      </c>
      <c r="AI686" s="34">
        <v>5</v>
      </c>
    </row>
    <row r="687" spans="1:35" x14ac:dyDescent="0.25">
      <c r="A687" t="s">
        <v>2364</v>
      </c>
      <c r="B687" t="s">
        <v>1248</v>
      </c>
      <c r="C687" t="s">
        <v>1952</v>
      </c>
      <c r="D687" t="s">
        <v>2303</v>
      </c>
      <c r="E687" s="33">
        <v>86.3</v>
      </c>
      <c r="F687" s="33">
        <v>3.8666666666666667</v>
      </c>
      <c r="G687" s="33">
        <v>0.84444444444444444</v>
      </c>
      <c r="H687" s="33">
        <v>0</v>
      </c>
      <c r="I687" s="33">
        <v>2.5777777777777779</v>
      </c>
      <c r="J687" s="33">
        <v>0</v>
      </c>
      <c r="K687" s="33">
        <v>0</v>
      </c>
      <c r="L687" s="33">
        <v>4.1443333333333321</v>
      </c>
      <c r="M687" s="33">
        <v>0</v>
      </c>
      <c r="N687" s="33">
        <v>0</v>
      </c>
      <c r="O687" s="33">
        <v>0</v>
      </c>
      <c r="P687" s="33">
        <v>6.5475555555555562</v>
      </c>
      <c r="Q687" s="33">
        <v>3.4060000000000001</v>
      </c>
      <c r="R687" s="33">
        <v>0.11533668082914898</v>
      </c>
      <c r="S687" s="33">
        <v>3.1903333333333332</v>
      </c>
      <c r="T687" s="33">
        <v>14.981888888888887</v>
      </c>
      <c r="U687" s="33">
        <v>0</v>
      </c>
      <c r="V687" s="33">
        <v>0.21057036178704774</v>
      </c>
      <c r="W687" s="33">
        <v>3.0841111111111115</v>
      </c>
      <c r="X687" s="33">
        <v>15.08955555555556</v>
      </c>
      <c r="Y687" s="33">
        <v>5.2111111111111112</v>
      </c>
      <c r="Z687" s="33">
        <v>0.27097077378653284</v>
      </c>
      <c r="AA687" s="33">
        <v>0</v>
      </c>
      <c r="AB687" s="33">
        <v>0</v>
      </c>
      <c r="AC687" s="33">
        <v>0</v>
      </c>
      <c r="AD687" s="33">
        <v>0</v>
      </c>
      <c r="AE687" s="33">
        <v>0</v>
      </c>
      <c r="AF687" s="33">
        <v>0</v>
      </c>
      <c r="AG687" s="33">
        <v>0</v>
      </c>
      <c r="AH687" t="s">
        <v>297</v>
      </c>
      <c r="AI687" s="34">
        <v>5</v>
      </c>
    </row>
    <row r="688" spans="1:35" x14ac:dyDescent="0.25">
      <c r="A688" t="s">
        <v>2364</v>
      </c>
      <c r="B688" t="s">
        <v>1243</v>
      </c>
      <c r="C688" t="s">
        <v>2060</v>
      </c>
      <c r="D688" t="s">
        <v>2244</v>
      </c>
      <c r="E688" s="33">
        <v>87.1</v>
      </c>
      <c r="F688" s="33">
        <v>4.6222222222222218</v>
      </c>
      <c r="G688" s="33">
        <v>1.3333333333333333</v>
      </c>
      <c r="H688" s="33">
        <v>0</v>
      </c>
      <c r="I688" s="33">
        <v>0</v>
      </c>
      <c r="J688" s="33">
        <v>0</v>
      </c>
      <c r="K688" s="33">
        <v>0</v>
      </c>
      <c r="L688" s="33">
        <v>2.3534444444444444</v>
      </c>
      <c r="M688" s="33">
        <v>4.9777777777777779</v>
      </c>
      <c r="N688" s="33">
        <v>4.8182222222222224</v>
      </c>
      <c r="O688" s="33">
        <v>0.11246842709529277</v>
      </c>
      <c r="P688" s="33">
        <v>2.1107777777777779</v>
      </c>
      <c r="Q688" s="33">
        <v>1.6739999999999999</v>
      </c>
      <c r="R688" s="33">
        <v>4.3453246587574948E-2</v>
      </c>
      <c r="S688" s="33">
        <v>6.9550000000000018</v>
      </c>
      <c r="T688" s="33">
        <v>8.5914444444444431</v>
      </c>
      <c r="U688" s="33">
        <v>0</v>
      </c>
      <c r="V688" s="33">
        <v>0.17848960326572269</v>
      </c>
      <c r="W688" s="33">
        <v>9.7188888888888911</v>
      </c>
      <c r="X688" s="33">
        <v>11.801888888888888</v>
      </c>
      <c r="Y688" s="33">
        <v>0</v>
      </c>
      <c r="Z688" s="33">
        <v>0.24708126036484251</v>
      </c>
      <c r="AA688" s="33">
        <v>0</v>
      </c>
      <c r="AB688" s="33">
        <v>0</v>
      </c>
      <c r="AC688" s="33">
        <v>0</v>
      </c>
      <c r="AD688" s="33">
        <v>0</v>
      </c>
      <c r="AE688" s="33">
        <v>0</v>
      </c>
      <c r="AF688" s="33">
        <v>0</v>
      </c>
      <c r="AG688" s="33">
        <v>0</v>
      </c>
      <c r="AH688" t="s">
        <v>292</v>
      </c>
      <c r="AI688" s="34">
        <v>5</v>
      </c>
    </row>
    <row r="689" spans="1:35" x14ac:dyDescent="0.25">
      <c r="A689" t="s">
        <v>2364</v>
      </c>
      <c r="B689" t="s">
        <v>1359</v>
      </c>
      <c r="C689" t="s">
        <v>1927</v>
      </c>
      <c r="D689" t="s">
        <v>2248</v>
      </c>
      <c r="E689" s="33">
        <v>55.733333333333334</v>
      </c>
      <c r="F689" s="33">
        <v>6.2222222222222223</v>
      </c>
      <c r="G689" s="33">
        <v>0.25555555555555554</v>
      </c>
      <c r="H689" s="33">
        <v>0</v>
      </c>
      <c r="I689" s="33">
        <v>0</v>
      </c>
      <c r="J689" s="33">
        <v>0</v>
      </c>
      <c r="K689" s="33">
        <v>0</v>
      </c>
      <c r="L689" s="33">
        <v>1.3135555555555551</v>
      </c>
      <c r="M689" s="33">
        <v>0</v>
      </c>
      <c r="N689" s="33">
        <v>4.7536666666666658</v>
      </c>
      <c r="O689" s="33">
        <v>8.5293062200956921E-2</v>
      </c>
      <c r="P689" s="33">
        <v>4.3548888888888895</v>
      </c>
      <c r="Q689" s="33">
        <v>2.4995555555555566</v>
      </c>
      <c r="R689" s="33">
        <v>0.12298644338118025</v>
      </c>
      <c r="S689" s="33">
        <v>6.0424444444444436</v>
      </c>
      <c r="T689" s="33">
        <v>4.788555555555555</v>
      </c>
      <c r="U689" s="33">
        <v>0</v>
      </c>
      <c r="V689" s="33">
        <v>0.19433612440191386</v>
      </c>
      <c r="W689" s="33">
        <v>10.474</v>
      </c>
      <c r="X689" s="33">
        <v>3.7121111111111103</v>
      </c>
      <c r="Y689" s="33">
        <v>0</v>
      </c>
      <c r="Z689" s="33">
        <v>0.25453548644338114</v>
      </c>
      <c r="AA689" s="33">
        <v>0</v>
      </c>
      <c r="AB689" s="33">
        <v>0</v>
      </c>
      <c r="AC689" s="33">
        <v>0</v>
      </c>
      <c r="AD689" s="33">
        <v>0</v>
      </c>
      <c r="AE689" s="33">
        <v>0</v>
      </c>
      <c r="AF689" s="33">
        <v>0</v>
      </c>
      <c r="AG689" s="33">
        <v>0</v>
      </c>
      <c r="AH689" t="s">
        <v>410</v>
      </c>
      <c r="AI689" s="34">
        <v>5</v>
      </c>
    </row>
    <row r="690" spans="1:35" x14ac:dyDescent="0.25">
      <c r="A690" t="s">
        <v>2364</v>
      </c>
      <c r="B690" t="s">
        <v>1718</v>
      </c>
      <c r="C690" t="s">
        <v>1881</v>
      </c>
      <c r="D690" t="s">
        <v>2251</v>
      </c>
      <c r="E690" s="33">
        <v>94.044444444444451</v>
      </c>
      <c r="F690" s="33">
        <v>5.0666666666666664</v>
      </c>
      <c r="G690" s="33">
        <v>2.3222222222222224</v>
      </c>
      <c r="H690" s="33">
        <v>0</v>
      </c>
      <c r="I690" s="33">
        <v>0.88888888888888884</v>
      </c>
      <c r="J690" s="33">
        <v>0</v>
      </c>
      <c r="K690" s="33">
        <v>0</v>
      </c>
      <c r="L690" s="33">
        <v>10.180888888888889</v>
      </c>
      <c r="M690" s="33">
        <v>5.6</v>
      </c>
      <c r="N690" s="33">
        <v>2.8011111111111107</v>
      </c>
      <c r="O690" s="33">
        <v>8.9331285444234382E-2</v>
      </c>
      <c r="P690" s="33">
        <v>0</v>
      </c>
      <c r="Q690" s="33">
        <v>11.061777777777781</v>
      </c>
      <c r="R690" s="33">
        <v>0.11762287334593576</v>
      </c>
      <c r="S690" s="33">
        <v>8.5568888888888921</v>
      </c>
      <c r="T690" s="33">
        <v>10.879444444444447</v>
      </c>
      <c r="U690" s="33">
        <v>0</v>
      </c>
      <c r="V690" s="33">
        <v>0.20667178638941403</v>
      </c>
      <c r="W690" s="33">
        <v>6.0884444444444448</v>
      </c>
      <c r="X690" s="33">
        <v>12.455222222222222</v>
      </c>
      <c r="Y690" s="33">
        <v>0</v>
      </c>
      <c r="Z690" s="33">
        <v>0.197179820415879</v>
      </c>
      <c r="AA690" s="33">
        <v>0</v>
      </c>
      <c r="AB690" s="33">
        <v>0</v>
      </c>
      <c r="AC690" s="33">
        <v>0</v>
      </c>
      <c r="AD690" s="33">
        <v>0</v>
      </c>
      <c r="AE690" s="33">
        <v>0</v>
      </c>
      <c r="AF690" s="33">
        <v>0</v>
      </c>
      <c r="AG690" s="33">
        <v>0</v>
      </c>
      <c r="AH690" t="s">
        <v>776</v>
      </c>
      <c r="AI690" s="34">
        <v>5</v>
      </c>
    </row>
    <row r="691" spans="1:35" x14ac:dyDescent="0.25">
      <c r="A691" t="s">
        <v>2364</v>
      </c>
      <c r="B691" t="s">
        <v>1189</v>
      </c>
      <c r="C691" t="s">
        <v>2098</v>
      </c>
      <c r="D691" t="s">
        <v>2310</v>
      </c>
      <c r="E691" s="33">
        <v>89.155555555555551</v>
      </c>
      <c r="F691" s="33">
        <v>5.6</v>
      </c>
      <c r="G691" s="33">
        <v>0.53333333333333333</v>
      </c>
      <c r="H691" s="33">
        <v>0</v>
      </c>
      <c r="I691" s="33">
        <v>4.4444444444444446</v>
      </c>
      <c r="J691" s="33">
        <v>0</v>
      </c>
      <c r="K691" s="33">
        <v>0</v>
      </c>
      <c r="L691" s="33">
        <v>5.264222222222223</v>
      </c>
      <c r="M691" s="33">
        <v>1.1555555555555554</v>
      </c>
      <c r="N691" s="33">
        <v>9.8638888888888889</v>
      </c>
      <c r="O691" s="33">
        <v>0.12359795613160518</v>
      </c>
      <c r="P691" s="33">
        <v>0</v>
      </c>
      <c r="Q691" s="33">
        <v>14.135666666666673</v>
      </c>
      <c r="R691" s="33">
        <v>0.15855059820538392</v>
      </c>
      <c r="S691" s="33">
        <v>10.337777777777776</v>
      </c>
      <c r="T691" s="33">
        <v>10.836777777777778</v>
      </c>
      <c r="U691" s="33">
        <v>0</v>
      </c>
      <c r="V691" s="33">
        <v>0.23750124626121633</v>
      </c>
      <c r="W691" s="33">
        <v>5.2742222222222219</v>
      </c>
      <c r="X691" s="33">
        <v>11.999888888888893</v>
      </c>
      <c r="Y691" s="33">
        <v>0</v>
      </c>
      <c r="Z691" s="33">
        <v>0.19375249252243276</v>
      </c>
      <c r="AA691" s="33">
        <v>0</v>
      </c>
      <c r="AB691" s="33">
        <v>0</v>
      </c>
      <c r="AC691" s="33">
        <v>0</v>
      </c>
      <c r="AD691" s="33">
        <v>0</v>
      </c>
      <c r="AE691" s="33">
        <v>0</v>
      </c>
      <c r="AF691" s="33">
        <v>0</v>
      </c>
      <c r="AG691" s="33">
        <v>0</v>
      </c>
      <c r="AH691" t="s">
        <v>237</v>
      </c>
      <c r="AI691" s="34">
        <v>5</v>
      </c>
    </row>
    <row r="692" spans="1:35" x14ac:dyDescent="0.25">
      <c r="A692" t="s">
        <v>2364</v>
      </c>
      <c r="B692" t="s">
        <v>1247</v>
      </c>
      <c r="C692" t="s">
        <v>2118</v>
      </c>
      <c r="D692" t="s">
        <v>2249</v>
      </c>
      <c r="E692" s="33">
        <v>83.13333333333334</v>
      </c>
      <c r="F692" s="33">
        <v>5.333333333333333</v>
      </c>
      <c r="G692" s="33">
        <v>0.83333333333333337</v>
      </c>
      <c r="H692" s="33">
        <v>0</v>
      </c>
      <c r="I692" s="33">
        <v>5.333333333333333</v>
      </c>
      <c r="J692" s="33">
        <v>0</v>
      </c>
      <c r="K692" s="33">
        <v>0</v>
      </c>
      <c r="L692" s="33">
        <v>10.660444444444444</v>
      </c>
      <c r="M692" s="33">
        <v>5.6</v>
      </c>
      <c r="N692" s="33">
        <v>3.8099999999999992</v>
      </c>
      <c r="O692" s="33">
        <v>0.11319165998396148</v>
      </c>
      <c r="P692" s="33">
        <v>5.4255555555555555</v>
      </c>
      <c r="Q692" s="33">
        <v>4.9711111111111101</v>
      </c>
      <c r="R692" s="33">
        <v>0.1250601443464314</v>
      </c>
      <c r="S692" s="33">
        <v>7.5803333333333338</v>
      </c>
      <c r="T692" s="33">
        <v>8.4738888888888866</v>
      </c>
      <c r="U692" s="33">
        <v>0</v>
      </c>
      <c r="V692" s="33">
        <v>0.19311414060411652</v>
      </c>
      <c r="W692" s="33">
        <v>5.5004444444444456</v>
      </c>
      <c r="X692" s="33">
        <v>10.782888888888891</v>
      </c>
      <c r="Y692" s="33">
        <v>0</v>
      </c>
      <c r="Z692" s="33">
        <v>0.19587008821170815</v>
      </c>
      <c r="AA692" s="33">
        <v>0</v>
      </c>
      <c r="AB692" s="33">
        <v>0</v>
      </c>
      <c r="AC692" s="33">
        <v>0</v>
      </c>
      <c r="AD692" s="33">
        <v>0</v>
      </c>
      <c r="AE692" s="33">
        <v>0</v>
      </c>
      <c r="AF692" s="33">
        <v>0</v>
      </c>
      <c r="AG692" s="33">
        <v>0</v>
      </c>
      <c r="AH692" t="s">
        <v>296</v>
      </c>
      <c r="AI692" s="34">
        <v>5</v>
      </c>
    </row>
    <row r="693" spans="1:35" x14ac:dyDescent="0.25">
      <c r="A693" t="s">
        <v>2364</v>
      </c>
      <c r="B693" t="s">
        <v>1828</v>
      </c>
      <c r="C693" t="s">
        <v>1938</v>
      </c>
      <c r="D693" t="s">
        <v>2287</v>
      </c>
      <c r="E693" s="33">
        <v>65.333333333333329</v>
      </c>
      <c r="F693" s="33">
        <v>5.6</v>
      </c>
      <c r="G693" s="33">
        <v>0.66666666666666663</v>
      </c>
      <c r="H693" s="33">
        <v>0</v>
      </c>
      <c r="I693" s="33">
        <v>1.8777777777777778</v>
      </c>
      <c r="J693" s="33">
        <v>0</v>
      </c>
      <c r="K693" s="33">
        <v>0</v>
      </c>
      <c r="L693" s="33">
        <v>5.2351111111111104</v>
      </c>
      <c r="M693" s="33">
        <v>10.72988888888889</v>
      </c>
      <c r="N693" s="33">
        <v>0</v>
      </c>
      <c r="O693" s="33">
        <v>0.16423299319727894</v>
      </c>
      <c r="P693" s="33">
        <v>0</v>
      </c>
      <c r="Q693" s="33">
        <v>9.3336666666666623</v>
      </c>
      <c r="R693" s="33">
        <v>0.14286224489795912</v>
      </c>
      <c r="S693" s="33">
        <v>10.962555555555554</v>
      </c>
      <c r="T693" s="33">
        <v>11.209333333333332</v>
      </c>
      <c r="U693" s="33">
        <v>0</v>
      </c>
      <c r="V693" s="33">
        <v>0.33936564625850341</v>
      </c>
      <c r="W693" s="33">
        <v>4.83</v>
      </c>
      <c r="X693" s="33">
        <v>12.490444444444442</v>
      </c>
      <c r="Y693" s="33">
        <v>0</v>
      </c>
      <c r="Z693" s="33">
        <v>0.26510884353741493</v>
      </c>
      <c r="AA693" s="33">
        <v>0</v>
      </c>
      <c r="AB693" s="33">
        <v>0</v>
      </c>
      <c r="AC693" s="33">
        <v>0</v>
      </c>
      <c r="AD693" s="33">
        <v>0</v>
      </c>
      <c r="AE693" s="33">
        <v>0</v>
      </c>
      <c r="AF693" s="33">
        <v>0</v>
      </c>
      <c r="AG693" s="33">
        <v>0</v>
      </c>
      <c r="AH693" t="s">
        <v>887</v>
      </c>
      <c r="AI693" s="34">
        <v>5</v>
      </c>
    </row>
    <row r="694" spans="1:35" x14ac:dyDescent="0.25">
      <c r="A694" t="s">
        <v>2364</v>
      </c>
      <c r="B694" t="s">
        <v>1812</v>
      </c>
      <c r="C694" t="s">
        <v>2222</v>
      </c>
      <c r="D694" t="s">
        <v>2295</v>
      </c>
      <c r="E694" s="33">
        <v>93.955555555555549</v>
      </c>
      <c r="F694" s="33">
        <v>6.1333333333333337</v>
      </c>
      <c r="G694" s="33">
        <v>0.13333333333333333</v>
      </c>
      <c r="H694" s="33">
        <v>0</v>
      </c>
      <c r="I694" s="33">
        <v>4.1444444444444448</v>
      </c>
      <c r="J694" s="33">
        <v>0</v>
      </c>
      <c r="K694" s="33">
        <v>0</v>
      </c>
      <c r="L694" s="33">
        <v>14.876000000000001</v>
      </c>
      <c r="M694" s="33">
        <v>3.3027777777777776</v>
      </c>
      <c r="N694" s="33">
        <v>6.4263333333333321</v>
      </c>
      <c r="O694" s="33">
        <v>0.10355014191106905</v>
      </c>
      <c r="P694" s="33">
        <v>6.8624444444444448</v>
      </c>
      <c r="Q694" s="33">
        <v>7.2811111111111142</v>
      </c>
      <c r="R694" s="33">
        <v>0.15053453169347214</v>
      </c>
      <c r="S694" s="33">
        <v>7.914333333333329</v>
      </c>
      <c r="T694" s="33">
        <v>9.8856666666666655</v>
      </c>
      <c r="U694" s="33">
        <v>0</v>
      </c>
      <c r="V694" s="33">
        <v>0.18945127719962152</v>
      </c>
      <c r="W694" s="33">
        <v>10.618444444444446</v>
      </c>
      <c r="X694" s="33">
        <v>11.431666666666668</v>
      </c>
      <c r="Y694" s="33">
        <v>0</v>
      </c>
      <c r="Z694" s="33">
        <v>0.23468661305581839</v>
      </c>
      <c r="AA694" s="33">
        <v>0</v>
      </c>
      <c r="AB694" s="33">
        <v>0</v>
      </c>
      <c r="AC694" s="33">
        <v>0</v>
      </c>
      <c r="AD694" s="33">
        <v>0</v>
      </c>
      <c r="AE694" s="33">
        <v>0</v>
      </c>
      <c r="AF694" s="33">
        <v>0</v>
      </c>
      <c r="AG694" s="33">
        <v>0</v>
      </c>
      <c r="AH694" t="s">
        <v>871</v>
      </c>
      <c r="AI694" s="34">
        <v>5</v>
      </c>
    </row>
    <row r="695" spans="1:35" x14ac:dyDescent="0.25">
      <c r="A695" t="s">
        <v>2364</v>
      </c>
      <c r="B695" t="s">
        <v>1240</v>
      </c>
      <c r="C695" t="s">
        <v>2079</v>
      </c>
      <c r="D695" t="s">
        <v>2241</v>
      </c>
      <c r="E695" s="33">
        <v>84.25555555555556</v>
      </c>
      <c r="F695" s="33">
        <v>4.8</v>
      </c>
      <c r="G695" s="33">
        <v>0.42222222222222222</v>
      </c>
      <c r="H695" s="33">
        <v>0</v>
      </c>
      <c r="I695" s="33">
        <v>8.0555555555555554</v>
      </c>
      <c r="J695" s="33">
        <v>0</v>
      </c>
      <c r="K695" s="33">
        <v>0</v>
      </c>
      <c r="L695" s="33">
        <v>13.48466666666666</v>
      </c>
      <c r="M695" s="33">
        <v>5.5111111111111111</v>
      </c>
      <c r="N695" s="33">
        <v>1.9469999999999998</v>
      </c>
      <c r="O695" s="33">
        <v>8.8517737043386516E-2</v>
      </c>
      <c r="P695" s="33">
        <v>0</v>
      </c>
      <c r="Q695" s="33">
        <v>9.6463333333333345</v>
      </c>
      <c r="R695" s="33">
        <v>0.11448898852696823</v>
      </c>
      <c r="S695" s="33">
        <v>19.127666666666673</v>
      </c>
      <c r="T695" s="33">
        <v>8.696666666666669</v>
      </c>
      <c r="U695" s="33">
        <v>0</v>
      </c>
      <c r="V695" s="33">
        <v>0.33023737307134388</v>
      </c>
      <c r="W695" s="33">
        <v>17.191888888888887</v>
      </c>
      <c r="X695" s="33">
        <v>8.2232222222222191</v>
      </c>
      <c r="Y695" s="33">
        <v>0</v>
      </c>
      <c r="Z695" s="33">
        <v>0.30164314914941309</v>
      </c>
      <c r="AA695" s="33">
        <v>0</v>
      </c>
      <c r="AB695" s="33">
        <v>0</v>
      </c>
      <c r="AC695" s="33">
        <v>0</v>
      </c>
      <c r="AD695" s="33">
        <v>0</v>
      </c>
      <c r="AE695" s="33">
        <v>0</v>
      </c>
      <c r="AF695" s="33">
        <v>0</v>
      </c>
      <c r="AG695" s="33">
        <v>0</v>
      </c>
      <c r="AH695" t="s">
        <v>289</v>
      </c>
      <c r="AI695" s="34">
        <v>5</v>
      </c>
    </row>
    <row r="696" spans="1:35" x14ac:dyDescent="0.25">
      <c r="A696" t="s">
        <v>2364</v>
      </c>
      <c r="B696" t="s">
        <v>1043</v>
      </c>
      <c r="C696" t="s">
        <v>2056</v>
      </c>
      <c r="D696" t="s">
        <v>2264</v>
      </c>
      <c r="E696" s="33">
        <v>104.87777777777778</v>
      </c>
      <c r="F696" s="33">
        <v>5.4222222222222225</v>
      </c>
      <c r="G696" s="33">
        <v>0.15555555555555556</v>
      </c>
      <c r="H696" s="33">
        <v>0</v>
      </c>
      <c r="I696" s="33">
        <v>5.6888888888888891</v>
      </c>
      <c r="J696" s="33">
        <v>0</v>
      </c>
      <c r="K696" s="33">
        <v>0</v>
      </c>
      <c r="L696" s="33">
        <v>4.9728888888888898</v>
      </c>
      <c r="M696" s="33">
        <v>5.6</v>
      </c>
      <c r="N696" s="33">
        <v>4.5370000000000008</v>
      </c>
      <c r="O696" s="33">
        <v>9.665536603453756E-2</v>
      </c>
      <c r="P696" s="33">
        <v>0</v>
      </c>
      <c r="Q696" s="33">
        <v>13.662555555555551</v>
      </c>
      <c r="R696" s="33">
        <v>0.13027121517109858</v>
      </c>
      <c r="S696" s="33">
        <v>11.077666666666662</v>
      </c>
      <c r="T696" s="33">
        <v>5.5409999999999995</v>
      </c>
      <c r="U696" s="33">
        <v>0</v>
      </c>
      <c r="V696" s="33">
        <v>0.15845746371437647</v>
      </c>
      <c r="W696" s="33">
        <v>7.3583333333333307</v>
      </c>
      <c r="X696" s="33">
        <v>6.5132222222222245</v>
      </c>
      <c r="Y696" s="33">
        <v>0</v>
      </c>
      <c r="Z696" s="33">
        <v>0.13226401101811633</v>
      </c>
      <c r="AA696" s="33">
        <v>0</v>
      </c>
      <c r="AB696" s="33">
        <v>0</v>
      </c>
      <c r="AC696" s="33">
        <v>0</v>
      </c>
      <c r="AD696" s="33">
        <v>0</v>
      </c>
      <c r="AE696" s="33">
        <v>0</v>
      </c>
      <c r="AF696" s="33">
        <v>0</v>
      </c>
      <c r="AG696" s="33">
        <v>0</v>
      </c>
      <c r="AH696" t="s">
        <v>87</v>
      </c>
      <c r="AI696" s="34">
        <v>5</v>
      </c>
    </row>
    <row r="697" spans="1:35" x14ac:dyDescent="0.25">
      <c r="A697" t="s">
        <v>2364</v>
      </c>
      <c r="B697" t="s">
        <v>1294</v>
      </c>
      <c r="C697" t="s">
        <v>2131</v>
      </c>
      <c r="D697" t="s">
        <v>2264</v>
      </c>
      <c r="E697" s="33">
        <v>98.544444444444451</v>
      </c>
      <c r="F697" s="33">
        <v>5.4222222222222225</v>
      </c>
      <c r="G697" s="33">
        <v>0.32222222222222224</v>
      </c>
      <c r="H697" s="33">
        <v>0</v>
      </c>
      <c r="I697" s="33">
        <v>4.8555555555555552</v>
      </c>
      <c r="J697" s="33">
        <v>0</v>
      </c>
      <c r="K697" s="33">
        <v>0</v>
      </c>
      <c r="L697" s="33">
        <v>15.484777777777772</v>
      </c>
      <c r="M697" s="33">
        <v>5.1504444444444433</v>
      </c>
      <c r="N697" s="33">
        <v>5.6575555555555548</v>
      </c>
      <c r="O697" s="33">
        <v>0.10967640094711915</v>
      </c>
      <c r="P697" s="33">
        <v>5.6411111111111127</v>
      </c>
      <c r="Q697" s="33">
        <v>5.3469999999999986</v>
      </c>
      <c r="R697" s="33">
        <v>0.11150411545833802</v>
      </c>
      <c r="S697" s="33">
        <v>7.7135555555555531</v>
      </c>
      <c r="T697" s="33">
        <v>8.934333333333333</v>
      </c>
      <c r="U697" s="33">
        <v>0</v>
      </c>
      <c r="V697" s="33">
        <v>0.16893787349193817</v>
      </c>
      <c r="W697" s="33">
        <v>7.7760000000000007</v>
      </c>
      <c r="X697" s="33">
        <v>9.3422222222222207</v>
      </c>
      <c r="Y697" s="33">
        <v>0</v>
      </c>
      <c r="Z697" s="33">
        <v>0.17371067764122222</v>
      </c>
      <c r="AA697" s="33">
        <v>0</v>
      </c>
      <c r="AB697" s="33">
        <v>0</v>
      </c>
      <c r="AC697" s="33">
        <v>0</v>
      </c>
      <c r="AD697" s="33">
        <v>0</v>
      </c>
      <c r="AE697" s="33">
        <v>0</v>
      </c>
      <c r="AF697" s="33">
        <v>0</v>
      </c>
      <c r="AG697" s="33">
        <v>0</v>
      </c>
      <c r="AH697" t="s">
        <v>344</v>
      </c>
      <c r="AI697" s="34">
        <v>5</v>
      </c>
    </row>
    <row r="698" spans="1:35" x14ac:dyDescent="0.25">
      <c r="A698" t="s">
        <v>2364</v>
      </c>
      <c r="B698" t="s">
        <v>1746</v>
      </c>
      <c r="C698" t="s">
        <v>2031</v>
      </c>
      <c r="D698" t="s">
        <v>2293</v>
      </c>
      <c r="E698" s="33">
        <v>93.588888888888889</v>
      </c>
      <c r="F698" s="33">
        <v>5.6888888888888891</v>
      </c>
      <c r="G698" s="33">
        <v>0.2</v>
      </c>
      <c r="H698" s="33">
        <v>0</v>
      </c>
      <c r="I698" s="33">
        <v>4.0444444444444443</v>
      </c>
      <c r="J698" s="33">
        <v>0</v>
      </c>
      <c r="K698" s="33">
        <v>0</v>
      </c>
      <c r="L698" s="33">
        <v>8.1971111111111146</v>
      </c>
      <c r="M698" s="33">
        <v>4.5333333333333332</v>
      </c>
      <c r="N698" s="33">
        <v>0.75777777777777777</v>
      </c>
      <c r="O698" s="33">
        <v>5.6535676124896121E-2</v>
      </c>
      <c r="P698" s="33">
        <v>0.12766666666666668</v>
      </c>
      <c r="Q698" s="33">
        <v>13.962666666666658</v>
      </c>
      <c r="R698" s="33">
        <v>0.15055562151252513</v>
      </c>
      <c r="S698" s="33">
        <v>6.9586666666666677</v>
      </c>
      <c r="T698" s="33">
        <v>3.3918888888888881</v>
      </c>
      <c r="U698" s="33">
        <v>0</v>
      </c>
      <c r="V698" s="33">
        <v>0.11059598717796509</v>
      </c>
      <c r="W698" s="33">
        <v>11.48133333333333</v>
      </c>
      <c r="X698" s="33">
        <v>5.292888888888891</v>
      </c>
      <c r="Y698" s="33">
        <v>0</v>
      </c>
      <c r="Z698" s="33">
        <v>0.17923305235664252</v>
      </c>
      <c r="AA698" s="33">
        <v>0</v>
      </c>
      <c r="AB698" s="33">
        <v>0</v>
      </c>
      <c r="AC698" s="33">
        <v>0</v>
      </c>
      <c r="AD698" s="33">
        <v>0</v>
      </c>
      <c r="AE698" s="33">
        <v>0</v>
      </c>
      <c r="AF698" s="33">
        <v>0</v>
      </c>
      <c r="AG698" s="33">
        <v>0</v>
      </c>
      <c r="AH698" t="s">
        <v>805</v>
      </c>
      <c r="AI698" s="34">
        <v>5</v>
      </c>
    </row>
    <row r="699" spans="1:35" x14ac:dyDescent="0.25">
      <c r="A699" t="s">
        <v>2364</v>
      </c>
      <c r="B699" t="s">
        <v>1084</v>
      </c>
      <c r="C699" t="s">
        <v>1968</v>
      </c>
      <c r="D699" t="s">
        <v>2244</v>
      </c>
      <c r="E699" s="33">
        <v>70.666666666666671</v>
      </c>
      <c r="F699" s="33">
        <v>4.177777777777778</v>
      </c>
      <c r="G699" s="33">
        <v>0.93333333333333335</v>
      </c>
      <c r="H699" s="33">
        <v>0</v>
      </c>
      <c r="I699" s="33">
        <v>0</v>
      </c>
      <c r="J699" s="33">
        <v>0</v>
      </c>
      <c r="K699" s="33">
        <v>0</v>
      </c>
      <c r="L699" s="33">
        <v>3.5018888888888893</v>
      </c>
      <c r="M699" s="33">
        <v>5.4222222222222225</v>
      </c>
      <c r="N699" s="33">
        <v>1.1406666666666667</v>
      </c>
      <c r="O699" s="33">
        <v>9.2871069182389923E-2</v>
      </c>
      <c r="P699" s="33">
        <v>5.1199999999999992</v>
      </c>
      <c r="Q699" s="33">
        <v>2.9166666666666661</v>
      </c>
      <c r="R699" s="33">
        <v>0.11372641509433959</v>
      </c>
      <c r="S699" s="33">
        <v>5.6612222222222206</v>
      </c>
      <c r="T699" s="33">
        <v>6.1859999999999991</v>
      </c>
      <c r="U699" s="33">
        <v>3.2</v>
      </c>
      <c r="V699" s="33">
        <v>0.21293238993710689</v>
      </c>
      <c r="W699" s="33">
        <v>8.5405555555555583</v>
      </c>
      <c r="X699" s="33">
        <v>5.6628888888888902</v>
      </c>
      <c r="Y699" s="33">
        <v>0</v>
      </c>
      <c r="Z699" s="33">
        <v>0.20099213836477992</v>
      </c>
      <c r="AA699" s="33">
        <v>0</v>
      </c>
      <c r="AB699" s="33">
        <v>0</v>
      </c>
      <c r="AC699" s="33">
        <v>0</v>
      </c>
      <c r="AD699" s="33">
        <v>0</v>
      </c>
      <c r="AE699" s="33">
        <v>0</v>
      </c>
      <c r="AF699" s="33">
        <v>0</v>
      </c>
      <c r="AG699" s="33">
        <v>0</v>
      </c>
      <c r="AH699" t="s">
        <v>129</v>
      </c>
      <c r="AI699" s="34">
        <v>5</v>
      </c>
    </row>
    <row r="700" spans="1:35" x14ac:dyDescent="0.25">
      <c r="A700" t="s">
        <v>2364</v>
      </c>
      <c r="B700" t="s">
        <v>1260</v>
      </c>
      <c r="C700" t="s">
        <v>2124</v>
      </c>
      <c r="D700" t="s">
        <v>2244</v>
      </c>
      <c r="E700" s="33">
        <v>79.666666666666671</v>
      </c>
      <c r="F700" s="33">
        <v>5.6888888888888891</v>
      </c>
      <c r="G700" s="33">
        <v>1.1555555555555554</v>
      </c>
      <c r="H700" s="33">
        <v>0</v>
      </c>
      <c r="I700" s="33">
        <v>3.4666666666666668</v>
      </c>
      <c r="J700" s="33">
        <v>0</v>
      </c>
      <c r="K700" s="33">
        <v>0</v>
      </c>
      <c r="L700" s="33">
        <v>5.2681111111111125</v>
      </c>
      <c r="M700" s="33">
        <v>5.333333333333333</v>
      </c>
      <c r="N700" s="33">
        <v>0.25811111111111112</v>
      </c>
      <c r="O700" s="33">
        <v>7.0185495118549504E-2</v>
      </c>
      <c r="P700" s="33">
        <v>0</v>
      </c>
      <c r="Q700" s="33">
        <v>9.9766666666666648</v>
      </c>
      <c r="R700" s="33">
        <v>0.12523012552301252</v>
      </c>
      <c r="S700" s="33">
        <v>5.53477777777778</v>
      </c>
      <c r="T700" s="33">
        <v>7.8567777777777792</v>
      </c>
      <c r="U700" s="33">
        <v>0</v>
      </c>
      <c r="V700" s="33">
        <v>0.16809483960948399</v>
      </c>
      <c r="W700" s="33">
        <v>9.8446666666666651</v>
      </c>
      <c r="X700" s="33">
        <v>10.981222222222222</v>
      </c>
      <c r="Y700" s="33">
        <v>0</v>
      </c>
      <c r="Z700" s="33">
        <v>0.26141283124128306</v>
      </c>
      <c r="AA700" s="33">
        <v>6.6666666666666666E-2</v>
      </c>
      <c r="AB700" s="33">
        <v>0</v>
      </c>
      <c r="AC700" s="33">
        <v>0</v>
      </c>
      <c r="AD700" s="33">
        <v>0</v>
      </c>
      <c r="AE700" s="33">
        <v>0</v>
      </c>
      <c r="AF700" s="33">
        <v>0</v>
      </c>
      <c r="AG700" s="33">
        <v>0</v>
      </c>
      <c r="AH700" t="s">
        <v>310</v>
      </c>
      <c r="AI700" s="34">
        <v>5</v>
      </c>
    </row>
    <row r="701" spans="1:35" x14ac:dyDescent="0.25">
      <c r="A701" t="s">
        <v>2364</v>
      </c>
      <c r="B701" t="s">
        <v>1477</v>
      </c>
      <c r="C701" t="s">
        <v>2002</v>
      </c>
      <c r="D701" t="s">
        <v>2290</v>
      </c>
      <c r="E701" s="33">
        <v>104.02222222222223</v>
      </c>
      <c r="F701" s="33">
        <v>0</v>
      </c>
      <c r="G701" s="33">
        <v>1.8666666666666667</v>
      </c>
      <c r="H701" s="33">
        <v>0.49888888888888888</v>
      </c>
      <c r="I701" s="33">
        <v>1.6777777777777778</v>
      </c>
      <c r="J701" s="33">
        <v>0</v>
      </c>
      <c r="K701" s="33">
        <v>0</v>
      </c>
      <c r="L701" s="33">
        <v>3.3391111111111127</v>
      </c>
      <c r="M701" s="33">
        <v>5.2444444444444445</v>
      </c>
      <c r="N701" s="33">
        <v>4.822222222222222</v>
      </c>
      <c r="O701" s="33">
        <v>9.6774193548387094E-2</v>
      </c>
      <c r="P701" s="33">
        <v>5.6888888888888891</v>
      </c>
      <c r="Q701" s="33">
        <v>10.980555555555556</v>
      </c>
      <c r="R701" s="33">
        <v>0.16024887844477675</v>
      </c>
      <c r="S701" s="33">
        <v>7.9352222222222215</v>
      </c>
      <c r="T701" s="33">
        <v>14.606777777777779</v>
      </c>
      <c r="U701" s="33">
        <v>0</v>
      </c>
      <c r="V701" s="33">
        <v>0.21670369579149756</v>
      </c>
      <c r="W701" s="33">
        <v>6.3861111111111111</v>
      </c>
      <c r="X701" s="33">
        <v>12.391444444444444</v>
      </c>
      <c r="Y701" s="33">
        <v>0</v>
      </c>
      <c r="Z701" s="33">
        <v>0.18051484725486006</v>
      </c>
      <c r="AA701" s="33">
        <v>0</v>
      </c>
      <c r="AB701" s="33">
        <v>0</v>
      </c>
      <c r="AC701" s="33">
        <v>0</v>
      </c>
      <c r="AD701" s="33">
        <v>0</v>
      </c>
      <c r="AE701" s="33">
        <v>0</v>
      </c>
      <c r="AF701" s="33">
        <v>0</v>
      </c>
      <c r="AG701" s="33">
        <v>0</v>
      </c>
      <c r="AH701" t="s">
        <v>532</v>
      </c>
      <c r="AI701" s="34">
        <v>5</v>
      </c>
    </row>
    <row r="702" spans="1:35" x14ac:dyDescent="0.25">
      <c r="A702" t="s">
        <v>2364</v>
      </c>
      <c r="B702" t="s">
        <v>1529</v>
      </c>
      <c r="C702" t="s">
        <v>1884</v>
      </c>
      <c r="D702" t="s">
        <v>2306</v>
      </c>
      <c r="E702" s="33">
        <v>61.655555555555559</v>
      </c>
      <c r="F702" s="33">
        <v>7.9111111111111114</v>
      </c>
      <c r="G702" s="33">
        <v>4.4444444444444446E-2</v>
      </c>
      <c r="H702" s="33">
        <v>0</v>
      </c>
      <c r="I702" s="33">
        <v>1.6333333333333333</v>
      </c>
      <c r="J702" s="33">
        <v>0</v>
      </c>
      <c r="K702" s="33">
        <v>0</v>
      </c>
      <c r="L702" s="33">
        <v>0.93055555555555558</v>
      </c>
      <c r="M702" s="33">
        <v>0</v>
      </c>
      <c r="N702" s="33">
        <v>4.3388888888888886</v>
      </c>
      <c r="O702" s="33">
        <v>7.0373040187421146E-2</v>
      </c>
      <c r="P702" s="33">
        <v>3.1277777777777778</v>
      </c>
      <c r="Q702" s="33">
        <v>7.2416666666666663</v>
      </c>
      <c r="R702" s="33">
        <v>0.16818345647864477</v>
      </c>
      <c r="S702" s="33">
        <v>7.0750000000000002</v>
      </c>
      <c r="T702" s="33">
        <v>0.1361111111111111</v>
      </c>
      <c r="U702" s="33">
        <v>0</v>
      </c>
      <c r="V702" s="33">
        <v>0.11695801045233375</v>
      </c>
      <c r="W702" s="33">
        <v>0.33611111111111114</v>
      </c>
      <c r="X702" s="33">
        <v>5.3211111111111107</v>
      </c>
      <c r="Y702" s="33">
        <v>0</v>
      </c>
      <c r="Z702" s="33">
        <v>9.1755271220039639E-2</v>
      </c>
      <c r="AA702" s="33">
        <v>0</v>
      </c>
      <c r="AB702" s="33">
        <v>0</v>
      </c>
      <c r="AC702" s="33">
        <v>0</v>
      </c>
      <c r="AD702" s="33">
        <v>0</v>
      </c>
      <c r="AE702" s="33">
        <v>0</v>
      </c>
      <c r="AF702" s="33">
        <v>0</v>
      </c>
      <c r="AG702" s="33">
        <v>0</v>
      </c>
      <c r="AH702" t="s">
        <v>584</v>
      </c>
      <c r="AI702" s="34">
        <v>5</v>
      </c>
    </row>
    <row r="703" spans="1:35" x14ac:dyDescent="0.25">
      <c r="A703" t="s">
        <v>2364</v>
      </c>
      <c r="B703" t="s">
        <v>1404</v>
      </c>
      <c r="C703" t="s">
        <v>2026</v>
      </c>
      <c r="D703" t="s">
        <v>2293</v>
      </c>
      <c r="E703" s="33">
        <v>59.588888888888889</v>
      </c>
      <c r="F703" s="33">
        <v>5.5111111111111111</v>
      </c>
      <c r="G703" s="33">
        <v>0</v>
      </c>
      <c r="H703" s="33">
        <v>0</v>
      </c>
      <c r="I703" s="33">
        <v>3.8888888888888888</v>
      </c>
      <c r="J703" s="33">
        <v>0</v>
      </c>
      <c r="K703" s="33">
        <v>0</v>
      </c>
      <c r="L703" s="33">
        <v>0</v>
      </c>
      <c r="M703" s="33">
        <v>4.3953333333333333</v>
      </c>
      <c r="N703" s="33">
        <v>4.1222222222222218</v>
      </c>
      <c r="O703" s="33">
        <v>0.14293865373857914</v>
      </c>
      <c r="P703" s="33">
        <v>4.447222222222222</v>
      </c>
      <c r="Q703" s="33">
        <v>4.927777777777778</v>
      </c>
      <c r="R703" s="33">
        <v>0.15732798806638076</v>
      </c>
      <c r="S703" s="33">
        <v>1.8695555555555559</v>
      </c>
      <c r="T703" s="33">
        <v>0.54255555555555557</v>
      </c>
      <c r="U703" s="33">
        <v>0</v>
      </c>
      <c r="V703" s="33">
        <v>4.047920939772516E-2</v>
      </c>
      <c r="W703" s="33">
        <v>2.9462222222222221</v>
      </c>
      <c r="X703" s="33">
        <v>0.21477777777777776</v>
      </c>
      <c r="Y703" s="33">
        <v>0</v>
      </c>
      <c r="Z703" s="33">
        <v>5.304680216296849E-2</v>
      </c>
      <c r="AA703" s="33">
        <v>0</v>
      </c>
      <c r="AB703" s="33">
        <v>0</v>
      </c>
      <c r="AC703" s="33">
        <v>0</v>
      </c>
      <c r="AD703" s="33">
        <v>0</v>
      </c>
      <c r="AE703" s="33">
        <v>0</v>
      </c>
      <c r="AF703" s="33">
        <v>0</v>
      </c>
      <c r="AG703" s="33">
        <v>0</v>
      </c>
      <c r="AH703" t="s">
        <v>456</v>
      </c>
      <c r="AI703" s="34">
        <v>5</v>
      </c>
    </row>
    <row r="704" spans="1:35" x14ac:dyDescent="0.25">
      <c r="A704" t="s">
        <v>2364</v>
      </c>
      <c r="B704" t="s">
        <v>983</v>
      </c>
      <c r="C704" t="s">
        <v>2026</v>
      </c>
      <c r="D704" t="s">
        <v>2293</v>
      </c>
      <c r="E704" s="33">
        <v>66.433333333333337</v>
      </c>
      <c r="F704" s="33">
        <v>5.4777777777777779</v>
      </c>
      <c r="G704" s="33">
        <v>0</v>
      </c>
      <c r="H704" s="33">
        <v>0</v>
      </c>
      <c r="I704" s="33">
        <v>5.166666666666667</v>
      </c>
      <c r="J704" s="33">
        <v>0</v>
      </c>
      <c r="K704" s="33">
        <v>0</v>
      </c>
      <c r="L704" s="33">
        <v>0</v>
      </c>
      <c r="M704" s="33">
        <v>4.6444444444444448</v>
      </c>
      <c r="N704" s="33">
        <v>5.2388888888888889</v>
      </c>
      <c r="O704" s="33">
        <v>0.14877069744104363</v>
      </c>
      <c r="P704" s="33">
        <v>5.7888888888888888</v>
      </c>
      <c r="Q704" s="33">
        <v>1.5111111111111111</v>
      </c>
      <c r="R704" s="33">
        <v>0.10988459608630205</v>
      </c>
      <c r="S704" s="33">
        <v>2.3814444444444445</v>
      </c>
      <c r="T704" s="33">
        <v>2.897333333333334</v>
      </c>
      <c r="U704" s="33">
        <v>0</v>
      </c>
      <c r="V704" s="33">
        <v>7.9459775882254557E-2</v>
      </c>
      <c r="W704" s="33">
        <v>2.5368888888888885</v>
      </c>
      <c r="X704" s="33">
        <v>2.6928888888888887</v>
      </c>
      <c r="Y704" s="33">
        <v>0</v>
      </c>
      <c r="Z704" s="33">
        <v>7.8722194346880728E-2</v>
      </c>
      <c r="AA704" s="33">
        <v>0</v>
      </c>
      <c r="AB704" s="33">
        <v>0</v>
      </c>
      <c r="AC704" s="33">
        <v>0</v>
      </c>
      <c r="AD704" s="33">
        <v>0</v>
      </c>
      <c r="AE704" s="33">
        <v>0</v>
      </c>
      <c r="AF704" s="33">
        <v>0</v>
      </c>
      <c r="AG704" s="33">
        <v>0</v>
      </c>
      <c r="AH704" t="s">
        <v>27</v>
      </c>
      <c r="AI704" s="34">
        <v>5</v>
      </c>
    </row>
    <row r="705" spans="1:35" x14ac:dyDescent="0.25">
      <c r="A705" t="s">
        <v>2364</v>
      </c>
      <c r="B705" t="s">
        <v>1051</v>
      </c>
      <c r="C705" t="s">
        <v>1909</v>
      </c>
      <c r="D705" t="s">
        <v>2295</v>
      </c>
      <c r="E705" s="33">
        <v>46.144444444444446</v>
      </c>
      <c r="F705" s="33">
        <v>6</v>
      </c>
      <c r="G705" s="33">
        <v>0.7</v>
      </c>
      <c r="H705" s="33">
        <v>0.26666666666666666</v>
      </c>
      <c r="I705" s="33">
        <v>0.8666666666666667</v>
      </c>
      <c r="J705" s="33">
        <v>0</v>
      </c>
      <c r="K705" s="33">
        <v>0</v>
      </c>
      <c r="L705" s="33">
        <v>1.45</v>
      </c>
      <c r="M705" s="33">
        <v>5.7099999999999911</v>
      </c>
      <c r="N705" s="33">
        <v>0</v>
      </c>
      <c r="O705" s="33">
        <v>0.12374187334457</v>
      </c>
      <c r="P705" s="33">
        <v>0</v>
      </c>
      <c r="Q705" s="33">
        <v>0</v>
      </c>
      <c r="R705" s="33">
        <v>0</v>
      </c>
      <c r="S705" s="33">
        <v>10.24055555555557</v>
      </c>
      <c r="T705" s="33">
        <v>0</v>
      </c>
      <c r="U705" s="33">
        <v>0</v>
      </c>
      <c r="V705" s="33">
        <v>0.22192391042619825</v>
      </c>
      <c r="W705" s="33">
        <v>4.7472222222222218</v>
      </c>
      <c r="X705" s="33">
        <v>0</v>
      </c>
      <c r="Y705" s="33">
        <v>0</v>
      </c>
      <c r="Z705" s="33">
        <v>0.10287743799662893</v>
      </c>
      <c r="AA705" s="33">
        <v>0</v>
      </c>
      <c r="AB705" s="33">
        <v>0</v>
      </c>
      <c r="AC705" s="33">
        <v>0</v>
      </c>
      <c r="AD705" s="33">
        <v>35.962777777777802</v>
      </c>
      <c r="AE705" s="33">
        <v>10.611111111111111</v>
      </c>
      <c r="AF705" s="33">
        <v>0</v>
      </c>
      <c r="AG705" s="33">
        <v>0</v>
      </c>
      <c r="AH705" t="s">
        <v>96</v>
      </c>
      <c r="AI705" s="34">
        <v>5</v>
      </c>
    </row>
    <row r="706" spans="1:35" x14ac:dyDescent="0.25">
      <c r="A706" t="s">
        <v>2364</v>
      </c>
      <c r="B706" t="s">
        <v>1757</v>
      </c>
      <c r="C706" t="s">
        <v>1939</v>
      </c>
      <c r="D706" t="s">
        <v>2293</v>
      </c>
      <c r="E706" s="33">
        <v>66.188888888888883</v>
      </c>
      <c r="F706" s="33">
        <v>5.6888888888888891</v>
      </c>
      <c r="G706" s="33">
        <v>0.57777777777777772</v>
      </c>
      <c r="H706" s="33">
        <v>0.32222222222222224</v>
      </c>
      <c r="I706" s="33">
        <v>1.9777777777777779</v>
      </c>
      <c r="J706" s="33">
        <v>0</v>
      </c>
      <c r="K706" s="33">
        <v>0</v>
      </c>
      <c r="L706" s="33">
        <v>5.8972222222222221</v>
      </c>
      <c r="M706" s="33">
        <v>4.8</v>
      </c>
      <c r="N706" s="33">
        <v>9.746777777777778</v>
      </c>
      <c r="O706" s="33">
        <v>0.21977673325499414</v>
      </c>
      <c r="P706" s="33">
        <v>8.8888888888888892E-2</v>
      </c>
      <c r="Q706" s="33">
        <v>8.9722222222222214</v>
      </c>
      <c r="R706" s="33">
        <v>0.13689776733254994</v>
      </c>
      <c r="S706" s="33">
        <v>14.283333333333333</v>
      </c>
      <c r="T706" s="33">
        <v>0</v>
      </c>
      <c r="U706" s="33">
        <v>0</v>
      </c>
      <c r="V706" s="33">
        <v>0.21579654188349842</v>
      </c>
      <c r="W706" s="33">
        <v>11.733333333333333</v>
      </c>
      <c r="X706" s="33">
        <v>0</v>
      </c>
      <c r="Y706" s="33">
        <v>0</v>
      </c>
      <c r="Z706" s="33">
        <v>0.17727043814000337</v>
      </c>
      <c r="AA706" s="33">
        <v>0</v>
      </c>
      <c r="AB706" s="33">
        <v>0</v>
      </c>
      <c r="AC706" s="33">
        <v>0</v>
      </c>
      <c r="AD706" s="33">
        <v>77.61666666666666</v>
      </c>
      <c r="AE706" s="33">
        <v>6.0555555555555554</v>
      </c>
      <c r="AF706" s="33">
        <v>0</v>
      </c>
      <c r="AG706" s="33">
        <v>0</v>
      </c>
      <c r="AH706" t="s">
        <v>816</v>
      </c>
      <c r="AI706" s="34">
        <v>5</v>
      </c>
    </row>
    <row r="707" spans="1:35" x14ac:dyDescent="0.25">
      <c r="A707" t="s">
        <v>2364</v>
      </c>
      <c r="B707" t="s">
        <v>1449</v>
      </c>
      <c r="C707" t="s">
        <v>2007</v>
      </c>
      <c r="D707" t="s">
        <v>2295</v>
      </c>
      <c r="E707" s="33">
        <v>76.555555555555557</v>
      </c>
      <c r="F707" s="33">
        <v>5.6</v>
      </c>
      <c r="G707" s="33">
        <v>1</v>
      </c>
      <c r="H707" s="33">
        <v>0</v>
      </c>
      <c r="I707" s="33">
        <v>2.1666666666666665</v>
      </c>
      <c r="J707" s="33">
        <v>0</v>
      </c>
      <c r="K707" s="33">
        <v>0.7</v>
      </c>
      <c r="L707" s="33">
        <v>0.14099999999999999</v>
      </c>
      <c r="M707" s="33">
        <v>5.2444444444444445</v>
      </c>
      <c r="N707" s="33">
        <v>0</v>
      </c>
      <c r="O707" s="33">
        <v>6.8505079825834536E-2</v>
      </c>
      <c r="P707" s="33">
        <v>5.4222222222222225</v>
      </c>
      <c r="Q707" s="33">
        <v>15.41566666666667</v>
      </c>
      <c r="R707" s="33">
        <v>0.27219303338171263</v>
      </c>
      <c r="S707" s="33">
        <v>3.7804444444444454</v>
      </c>
      <c r="T707" s="33">
        <v>4.2611111111111111</v>
      </c>
      <c r="U707" s="33">
        <v>0</v>
      </c>
      <c r="V707" s="33">
        <v>0.10504208998548621</v>
      </c>
      <c r="W707" s="33">
        <v>3.4877777777777781</v>
      </c>
      <c r="X707" s="33">
        <v>4.6875555555555559</v>
      </c>
      <c r="Y707" s="33">
        <v>0</v>
      </c>
      <c r="Z707" s="33">
        <v>0.10678955007256895</v>
      </c>
      <c r="AA707" s="33">
        <v>0</v>
      </c>
      <c r="AB707" s="33">
        <v>0</v>
      </c>
      <c r="AC707" s="33">
        <v>0</v>
      </c>
      <c r="AD707" s="33">
        <v>0</v>
      </c>
      <c r="AE707" s="33">
        <v>0</v>
      </c>
      <c r="AF707" s="33">
        <v>0</v>
      </c>
      <c r="AG707" s="33">
        <v>0</v>
      </c>
      <c r="AH707" t="s">
        <v>504</v>
      </c>
      <c r="AI707" s="34">
        <v>5</v>
      </c>
    </row>
    <row r="708" spans="1:35" x14ac:dyDescent="0.25">
      <c r="A708" t="s">
        <v>2364</v>
      </c>
      <c r="B708" t="s">
        <v>1776</v>
      </c>
      <c r="C708" t="s">
        <v>2212</v>
      </c>
      <c r="D708" t="s">
        <v>2323</v>
      </c>
      <c r="E708" s="33">
        <v>17.911111111111111</v>
      </c>
      <c r="F708" s="33">
        <v>5.2444444444444445</v>
      </c>
      <c r="G708" s="33">
        <v>3.3333333333333333E-2</v>
      </c>
      <c r="H708" s="33">
        <v>0</v>
      </c>
      <c r="I708" s="33">
        <v>2.0111111111111111</v>
      </c>
      <c r="J708" s="33">
        <v>0</v>
      </c>
      <c r="K708" s="33">
        <v>0</v>
      </c>
      <c r="L708" s="33">
        <v>5.1694444444444443</v>
      </c>
      <c r="M708" s="33">
        <v>5.2138888888888886</v>
      </c>
      <c r="N708" s="33">
        <v>0</v>
      </c>
      <c r="O708" s="33">
        <v>0.29109801488833742</v>
      </c>
      <c r="P708" s="33">
        <v>0</v>
      </c>
      <c r="Q708" s="33">
        <v>10.080555555555556</v>
      </c>
      <c r="R708" s="33">
        <v>0.56281017369727049</v>
      </c>
      <c r="S708" s="33">
        <v>13.180555555555555</v>
      </c>
      <c r="T708" s="33">
        <v>5.1685555555555558</v>
      </c>
      <c r="U708" s="33">
        <v>0</v>
      </c>
      <c r="V708" s="33">
        <v>1.024454094292804</v>
      </c>
      <c r="W708" s="33">
        <v>6.7138888888888886</v>
      </c>
      <c r="X708" s="33">
        <v>10.15</v>
      </c>
      <c r="Y708" s="33">
        <v>0</v>
      </c>
      <c r="Z708" s="33">
        <v>0.94153225806451601</v>
      </c>
      <c r="AA708" s="33">
        <v>0</v>
      </c>
      <c r="AB708" s="33">
        <v>0</v>
      </c>
      <c r="AC708" s="33">
        <v>0</v>
      </c>
      <c r="AD708" s="33">
        <v>0</v>
      </c>
      <c r="AE708" s="33">
        <v>0</v>
      </c>
      <c r="AF708" s="33">
        <v>0</v>
      </c>
      <c r="AG708" s="33">
        <v>0</v>
      </c>
      <c r="AH708" t="s">
        <v>835</v>
      </c>
      <c r="AI708" s="34">
        <v>5</v>
      </c>
    </row>
    <row r="709" spans="1:35" x14ac:dyDescent="0.25">
      <c r="A709" t="s">
        <v>2364</v>
      </c>
      <c r="B709" t="s">
        <v>1642</v>
      </c>
      <c r="C709" t="s">
        <v>1885</v>
      </c>
      <c r="D709" t="s">
        <v>2253</v>
      </c>
      <c r="E709" s="33">
        <v>82.888888888888886</v>
      </c>
      <c r="F709" s="33">
        <v>5.4222222222222225</v>
      </c>
      <c r="G709" s="33">
        <v>0.14444444444444443</v>
      </c>
      <c r="H709" s="33">
        <v>0.33611111111111114</v>
      </c>
      <c r="I709" s="33">
        <v>3.0666666666666669</v>
      </c>
      <c r="J709" s="33">
        <v>0</v>
      </c>
      <c r="K709" s="33">
        <v>0</v>
      </c>
      <c r="L709" s="33">
        <v>4.6877777777777796</v>
      </c>
      <c r="M709" s="33">
        <v>0</v>
      </c>
      <c r="N709" s="33">
        <v>5.6388888888888893</v>
      </c>
      <c r="O709" s="33">
        <v>6.8029490616621988E-2</v>
      </c>
      <c r="P709" s="33">
        <v>5.2611111111111111</v>
      </c>
      <c r="Q709" s="33">
        <v>12.997222222222222</v>
      </c>
      <c r="R709" s="33">
        <v>0.22027479892761395</v>
      </c>
      <c r="S709" s="33">
        <v>3.7733333333333343</v>
      </c>
      <c r="T709" s="33">
        <v>7.2105555555555565</v>
      </c>
      <c r="U709" s="33">
        <v>0</v>
      </c>
      <c r="V709" s="33">
        <v>0.13251340482573731</v>
      </c>
      <c r="W709" s="33">
        <v>4.3558888888888889</v>
      </c>
      <c r="X709" s="33">
        <v>2.2826666666666671</v>
      </c>
      <c r="Y709" s="33">
        <v>0</v>
      </c>
      <c r="Z709" s="33">
        <v>8.0089812332439683E-2</v>
      </c>
      <c r="AA709" s="33">
        <v>8.8888888888888892E-2</v>
      </c>
      <c r="AB709" s="33">
        <v>0</v>
      </c>
      <c r="AC709" s="33">
        <v>0</v>
      </c>
      <c r="AD709" s="33">
        <v>0</v>
      </c>
      <c r="AE709" s="33">
        <v>0</v>
      </c>
      <c r="AF709" s="33">
        <v>0</v>
      </c>
      <c r="AG709" s="33">
        <v>0</v>
      </c>
      <c r="AH709" t="s">
        <v>699</v>
      </c>
      <c r="AI709" s="34">
        <v>5</v>
      </c>
    </row>
    <row r="710" spans="1:35" x14ac:dyDescent="0.25">
      <c r="A710" t="s">
        <v>2364</v>
      </c>
      <c r="B710" t="s">
        <v>1154</v>
      </c>
      <c r="C710" t="s">
        <v>2025</v>
      </c>
      <c r="D710" t="s">
        <v>2269</v>
      </c>
      <c r="E710" s="33">
        <v>86.355555555555554</v>
      </c>
      <c r="F710" s="33">
        <v>5.5666666666666664</v>
      </c>
      <c r="G710" s="33">
        <v>1.1111111111111112E-2</v>
      </c>
      <c r="H710" s="33">
        <v>0.34166666666666667</v>
      </c>
      <c r="I710" s="33">
        <v>3.4444444444444446</v>
      </c>
      <c r="J710" s="33">
        <v>0</v>
      </c>
      <c r="K710" s="33">
        <v>0.27777777777777779</v>
      </c>
      <c r="L710" s="33">
        <v>2.9227777777777777</v>
      </c>
      <c r="M710" s="33">
        <v>5.0388888888888888</v>
      </c>
      <c r="N710" s="33">
        <v>0</v>
      </c>
      <c r="O710" s="33">
        <v>5.8350488934637158E-2</v>
      </c>
      <c r="P710" s="33">
        <v>5.8</v>
      </c>
      <c r="Q710" s="33">
        <v>3.5333333333333332</v>
      </c>
      <c r="R710" s="33">
        <v>0.10808028821410189</v>
      </c>
      <c r="S710" s="33">
        <v>1.013333333333333</v>
      </c>
      <c r="T710" s="33">
        <v>2.8886666666666669</v>
      </c>
      <c r="U710" s="33">
        <v>0</v>
      </c>
      <c r="V710" s="33">
        <v>4.5185280494081319E-2</v>
      </c>
      <c r="W710" s="33">
        <v>2.2431111111111113</v>
      </c>
      <c r="X710" s="33">
        <v>4.9809999999999999</v>
      </c>
      <c r="Y710" s="33">
        <v>0</v>
      </c>
      <c r="Z710" s="33">
        <v>8.3655429747812662E-2</v>
      </c>
      <c r="AA710" s="33">
        <v>0</v>
      </c>
      <c r="AB710" s="33">
        <v>0</v>
      </c>
      <c r="AC710" s="33">
        <v>0</v>
      </c>
      <c r="AD710" s="33">
        <v>0</v>
      </c>
      <c r="AE710" s="33">
        <v>0</v>
      </c>
      <c r="AF710" s="33">
        <v>0</v>
      </c>
      <c r="AG710" s="33">
        <v>0</v>
      </c>
      <c r="AH710" t="s">
        <v>201</v>
      </c>
      <c r="AI710" s="34">
        <v>5</v>
      </c>
    </row>
    <row r="711" spans="1:35" x14ac:dyDescent="0.25">
      <c r="A711" t="s">
        <v>2364</v>
      </c>
      <c r="B711" t="s">
        <v>1177</v>
      </c>
      <c r="C711" t="s">
        <v>2095</v>
      </c>
      <c r="D711" t="s">
        <v>2244</v>
      </c>
      <c r="E711" s="33">
        <v>73.455555555555549</v>
      </c>
      <c r="F711" s="33">
        <v>5.6888888888888891</v>
      </c>
      <c r="G711" s="33">
        <v>0</v>
      </c>
      <c r="H711" s="33">
        <v>0.21944444444444444</v>
      </c>
      <c r="I711" s="33">
        <v>3.3777777777777778</v>
      </c>
      <c r="J711" s="33">
        <v>0</v>
      </c>
      <c r="K711" s="33">
        <v>0</v>
      </c>
      <c r="L711" s="33">
        <v>0.59444444444444444</v>
      </c>
      <c r="M711" s="33">
        <v>0</v>
      </c>
      <c r="N711" s="33">
        <v>4.7555555555555555</v>
      </c>
      <c r="O711" s="33">
        <v>6.4740583875359262E-2</v>
      </c>
      <c r="P711" s="33">
        <v>5.4388888888888891</v>
      </c>
      <c r="Q711" s="33">
        <v>6.4916666666666663</v>
      </c>
      <c r="R711" s="33">
        <v>0.16241869611253973</v>
      </c>
      <c r="S711" s="33">
        <v>0.6</v>
      </c>
      <c r="T711" s="33">
        <v>0</v>
      </c>
      <c r="U711" s="33">
        <v>0</v>
      </c>
      <c r="V711" s="33">
        <v>8.1682045076387835E-3</v>
      </c>
      <c r="W711" s="33">
        <v>0.60144444444444445</v>
      </c>
      <c r="X711" s="33">
        <v>5.4444444444444446</v>
      </c>
      <c r="Y711" s="33">
        <v>0</v>
      </c>
      <c r="Z711" s="33">
        <v>8.2306761458175781E-2</v>
      </c>
      <c r="AA711" s="33">
        <v>0</v>
      </c>
      <c r="AB711" s="33">
        <v>0</v>
      </c>
      <c r="AC711" s="33">
        <v>0</v>
      </c>
      <c r="AD711" s="33">
        <v>0</v>
      </c>
      <c r="AE711" s="33">
        <v>40.93333333333333</v>
      </c>
      <c r="AF711" s="33">
        <v>0</v>
      </c>
      <c r="AG711" s="33">
        <v>0</v>
      </c>
      <c r="AH711" t="s">
        <v>225</v>
      </c>
      <c r="AI711" s="34">
        <v>5</v>
      </c>
    </row>
    <row r="712" spans="1:35" x14ac:dyDescent="0.25">
      <c r="A712" t="s">
        <v>2364</v>
      </c>
      <c r="B712" t="s">
        <v>1568</v>
      </c>
      <c r="C712" t="s">
        <v>2192</v>
      </c>
      <c r="D712" t="s">
        <v>2309</v>
      </c>
      <c r="E712" s="33">
        <v>17.877777777777776</v>
      </c>
      <c r="F712" s="33">
        <v>3.3777777777777778</v>
      </c>
      <c r="G712" s="33">
        <v>0</v>
      </c>
      <c r="H712" s="33">
        <v>0</v>
      </c>
      <c r="I712" s="33">
        <v>0</v>
      </c>
      <c r="J712" s="33">
        <v>0</v>
      </c>
      <c r="K712" s="33">
        <v>0</v>
      </c>
      <c r="L712" s="33">
        <v>0</v>
      </c>
      <c r="M712" s="33">
        <v>0</v>
      </c>
      <c r="N712" s="33">
        <v>5.9714444444444439</v>
      </c>
      <c r="O712" s="33">
        <v>0.33401491609695461</v>
      </c>
      <c r="P712" s="33">
        <v>0</v>
      </c>
      <c r="Q712" s="33">
        <v>0</v>
      </c>
      <c r="R712" s="33">
        <v>0</v>
      </c>
      <c r="S712" s="33">
        <v>0.36388888888888887</v>
      </c>
      <c r="T712" s="33">
        <v>5.8943333333333312</v>
      </c>
      <c r="U712" s="33">
        <v>0</v>
      </c>
      <c r="V712" s="33">
        <v>0.35005593536357976</v>
      </c>
      <c r="W712" s="33">
        <v>0.22777777777777777</v>
      </c>
      <c r="X712" s="33">
        <v>4.3957777777777771</v>
      </c>
      <c r="Y712" s="33">
        <v>0</v>
      </c>
      <c r="Z712" s="33">
        <v>0.25862026103169672</v>
      </c>
      <c r="AA712" s="33">
        <v>0</v>
      </c>
      <c r="AB712" s="33">
        <v>0</v>
      </c>
      <c r="AC712" s="33">
        <v>0</v>
      </c>
      <c r="AD712" s="33">
        <v>0</v>
      </c>
      <c r="AE712" s="33">
        <v>0</v>
      </c>
      <c r="AF712" s="33">
        <v>0</v>
      </c>
      <c r="AG712" s="33">
        <v>0</v>
      </c>
      <c r="AH712" t="s">
        <v>624</v>
      </c>
      <c r="AI712" s="34">
        <v>5</v>
      </c>
    </row>
    <row r="713" spans="1:35" x14ac:dyDescent="0.25">
      <c r="A713" t="s">
        <v>2364</v>
      </c>
      <c r="B713" t="s">
        <v>1135</v>
      </c>
      <c r="C713" t="s">
        <v>1887</v>
      </c>
      <c r="D713" t="s">
        <v>2294</v>
      </c>
      <c r="E713" s="33">
        <v>47.666666666666664</v>
      </c>
      <c r="F713" s="33">
        <v>5.6888888888888891</v>
      </c>
      <c r="G713" s="33">
        <v>0.26666666666666666</v>
      </c>
      <c r="H713" s="33">
        <v>0.15</v>
      </c>
      <c r="I713" s="33">
        <v>0.77777777777777779</v>
      </c>
      <c r="J713" s="33">
        <v>0</v>
      </c>
      <c r="K713" s="33">
        <v>1.4555555555555555</v>
      </c>
      <c r="L713" s="33">
        <v>4.7861111111111123</v>
      </c>
      <c r="M713" s="33">
        <v>0</v>
      </c>
      <c r="N713" s="33">
        <v>5.333333333333333</v>
      </c>
      <c r="O713" s="33">
        <v>0.11188811188811189</v>
      </c>
      <c r="P713" s="33">
        <v>4.8087777777777783</v>
      </c>
      <c r="Q713" s="33">
        <v>5.6082222222222207</v>
      </c>
      <c r="R713" s="33">
        <v>0.21853846153846151</v>
      </c>
      <c r="S713" s="33">
        <v>7.2578888888888908</v>
      </c>
      <c r="T713" s="33">
        <v>3.129333333333332</v>
      </c>
      <c r="U713" s="33">
        <v>0</v>
      </c>
      <c r="V713" s="33">
        <v>0.21791375291375292</v>
      </c>
      <c r="W713" s="33">
        <v>2.3385555555555553</v>
      </c>
      <c r="X713" s="33">
        <v>3.7156666666666678</v>
      </c>
      <c r="Y713" s="33">
        <v>4.1333333333333337</v>
      </c>
      <c r="Z713" s="33">
        <v>0.21372494172494177</v>
      </c>
      <c r="AA713" s="33">
        <v>0.2</v>
      </c>
      <c r="AB713" s="33">
        <v>0</v>
      </c>
      <c r="AC713" s="33">
        <v>0</v>
      </c>
      <c r="AD713" s="33">
        <v>0</v>
      </c>
      <c r="AE713" s="33">
        <v>0</v>
      </c>
      <c r="AF713" s="33">
        <v>0</v>
      </c>
      <c r="AG713" s="33">
        <v>4.4444444444444446E-2</v>
      </c>
      <c r="AH713" t="s">
        <v>182</v>
      </c>
      <c r="AI713" s="34">
        <v>5</v>
      </c>
    </row>
    <row r="714" spans="1:35" x14ac:dyDescent="0.25">
      <c r="A714" t="s">
        <v>2364</v>
      </c>
      <c r="B714" t="s">
        <v>1774</v>
      </c>
      <c r="C714" t="s">
        <v>2177</v>
      </c>
      <c r="D714" t="s">
        <v>2293</v>
      </c>
      <c r="E714" s="33">
        <v>42.344444444444441</v>
      </c>
      <c r="F714" s="33">
        <v>6</v>
      </c>
      <c r="G714" s="33">
        <v>0.33333333333333331</v>
      </c>
      <c r="H714" s="33">
        <v>0.30488888888888888</v>
      </c>
      <c r="I714" s="33">
        <v>0.26666666666666666</v>
      </c>
      <c r="J714" s="33">
        <v>0</v>
      </c>
      <c r="K714" s="33">
        <v>0</v>
      </c>
      <c r="L714" s="33">
        <v>4.0384444444444441</v>
      </c>
      <c r="M714" s="33">
        <v>0</v>
      </c>
      <c r="N714" s="33">
        <v>5.2555555555555555</v>
      </c>
      <c r="O714" s="33">
        <v>0.12411440566780374</v>
      </c>
      <c r="P714" s="33">
        <v>0</v>
      </c>
      <c r="Q714" s="33">
        <v>19.269444444444446</v>
      </c>
      <c r="R714" s="33">
        <v>0.45506428758855949</v>
      </c>
      <c r="S714" s="33">
        <v>7.8071111111111113</v>
      </c>
      <c r="T714" s="33">
        <v>6.796000000000002</v>
      </c>
      <c r="U714" s="33">
        <v>0</v>
      </c>
      <c r="V714" s="33">
        <v>0.34486486486486495</v>
      </c>
      <c r="W714" s="33">
        <v>5.6684444444444457</v>
      </c>
      <c r="X714" s="33">
        <v>3.5159999999999987</v>
      </c>
      <c r="Y714" s="33">
        <v>0</v>
      </c>
      <c r="Z714" s="33">
        <v>0.21689845184990819</v>
      </c>
      <c r="AA714" s="33">
        <v>0</v>
      </c>
      <c r="AB714" s="33">
        <v>0</v>
      </c>
      <c r="AC714" s="33">
        <v>0</v>
      </c>
      <c r="AD714" s="33">
        <v>0</v>
      </c>
      <c r="AE714" s="33">
        <v>0</v>
      </c>
      <c r="AF714" s="33">
        <v>0</v>
      </c>
      <c r="AG714" s="33">
        <v>0</v>
      </c>
      <c r="AH714" t="s">
        <v>833</v>
      </c>
      <c r="AI714" s="34">
        <v>5</v>
      </c>
    </row>
    <row r="715" spans="1:35" x14ac:dyDescent="0.25">
      <c r="A715" t="s">
        <v>2364</v>
      </c>
      <c r="B715" t="s">
        <v>1465</v>
      </c>
      <c r="C715" t="s">
        <v>2172</v>
      </c>
      <c r="D715" t="s">
        <v>2287</v>
      </c>
      <c r="E715" s="33">
        <v>63.511111111111113</v>
      </c>
      <c r="F715" s="33">
        <v>5.5111111111111111</v>
      </c>
      <c r="G715" s="33">
        <v>0.53333333333333333</v>
      </c>
      <c r="H715" s="33">
        <v>0</v>
      </c>
      <c r="I715" s="33">
        <v>1.8111111111111111</v>
      </c>
      <c r="J715" s="33">
        <v>0</v>
      </c>
      <c r="K715" s="33">
        <v>0</v>
      </c>
      <c r="L715" s="33">
        <v>1.3137777777777777</v>
      </c>
      <c r="M715" s="33">
        <v>7.1194444444444445</v>
      </c>
      <c r="N715" s="33">
        <v>0</v>
      </c>
      <c r="O715" s="33">
        <v>0.11209762071378586</v>
      </c>
      <c r="P715" s="33">
        <v>5.6888888888888891</v>
      </c>
      <c r="Q715" s="33">
        <v>7.7888888888888888</v>
      </c>
      <c r="R715" s="33">
        <v>0.21221133659902028</v>
      </c>
      <c r="S715" s="33">
        <v>3.5349999999999997</v>
      </c>
      <c r="T715" s="33">
        <v>8.5776666666666674</v>
      </c>
      <c r="U715" s="33">
        <v>0</v>
      </c>
      <c r="V715" s="33">
        <v>0.19071728481455563</v>
      </c>
      <c r="W715" s="33">
        <v>7.7345555555555556</v>
      </c>
      <c r="X715" s="33">
        <v>6.1470000000000002</v>
      </c>
      <c r="Y715" s="33">
        <v>0</v>
      </c>
      <c r="Z715" s="33">
        <v>0.21856892932120364</v>
      </c>
      <c r="AA715" s="33">
        <v>0</v>
      </c>
      <c r="AB715" s="33">
        <v>0</v>
      </c>
      <c r="AC715" s="33">
        <v>0</v>
      </c>
      <c r="AD715" s="33">
        <v>0</v>
      </c>
      <c r="AE715" s="33">
        <v>0</v>
      </c>
      <c r="AF715" s="33">
        <v>0</v>
      </c>
      <c r="AG715" s="33">
        <v>0</v>
      </c>
      <c r="AH715" t="s">
        <v>520</v>
      </c>
      <c r="AI715" s="34">
        <v>5</v>
      </c>
    </row>
    <row r="716" spans="1:35" x14ac:dyDescent="0.25">
      <c r="A716" t="s">
        <v>2364</v>
      </c>
      <c r="B716" t="s">
        <v>1416</v>
      </c>
      <c r="C716" t="s">
        <v>2018</v>
      </c>
      <c r="D716" t="s">
        <v>2309</v>
      </c>
      <c r="E716" s="33">
        <v>20.466666666666665</v>
      </c>
      <c r="F716" s="33">
        <v>2.2222222222222223</v>
      </c>
      <c r="G716" s="33">
        <v>0</v>
      </c>
      <c r="H716" s="33">
        <v>0</v>
      </c>
      <c r="I716" s="33">
        <v>0</v>
      </c>
      <c r="J716" s="33">
        <v>0</v>
      </c>
      <c r="K716" s="33">
        <v>0</v>
      </c>
      <c r="L716" s="33">
        <v>0.2271111111111111</v>
      </c>
      <c r="M716" s="33">
        <v>0</v>
      </c>
      <c r="N716" s="33">
        <v>0</v>
      </c>
      <c r="O716" s="33">
        <v>0</v>
      </c>
      <c r="P716" s="33">
        <v>0</v>
      </c>
      <c r="Q716" s="33">
        <v>1.6544444444444442</v>
      </c>
      <c r="R716" s="33">
        <v>8.0836047774158509E-2</v>
      </c>
      <c r="S716" s="33">
        <v>1.8295555555555556</v>
      </c>
      <c r="T716" s="33">
        <v>5.128111111111112</v>
      </c>
      <c r="U716" s="33">
        <v>0</v>
      </c>
      <c r="V716" s="33">
        <v>0.33995114006514665</v>
      </c>
      <c r="W716" s="33">
        <v>0.49988888888888883</v>
      </c>
      <c r="X716" s="33">
        <v>4.8163333333333336</v>
      </c>
      <c r="Y716" s="33">
        <v>0</v>
      </c>
      <c r="Z716" s="33">
        <v>0.25975027144408258</v>
      </c>
      <c r="AA716" s="33">
        <v>0</v>
      </c>
      <c r="AB716" s="33">
        <v>0</v>
      </c>
      <c r="AC716" s="33">
        <v>0</v>
      </c>
      <c r="AD716" s="33">
        <v>0</v>
      </c>
      <c r="AE716" s="33">
        <v>0</v>
      </c>
      <c r="AF716" s="33">
        <v>0</v>
      </c>
      <c r="AG716" s="33">
        <v>0</v>
      </c>
      <c r="AH716" t="s">
        <v>468</v>
      </c>
      <c r="AI716" s="34">
        <v>5</v>
      </c>
    </row>
    <row r="717" spans="1:35" x14ac:dyDescent="0.25">
      <c r="A717" t="s">
        <v>2364</v>
      </c>
      <c r="B717" t="s">
        <v>1586</v>
      </c>
      <c r="C717" t="s">
        <v>2035</v>
      </c>
      <c r="D717" t="s">
        <v>2245</v>
      </c>
      <c r="E717" s="33">
        <v>25.666666666666668</v>
      </c>
      <c r="F717" s="33">
        <v>0</v>
      </c>
      <c r="G717" s="33">
        <v>0</v>
      </c>
      <c r="H717" s="33">
        <v>0</v>
      </c>
      <c r="I717" s="33">
        <v>0</v>
      </c>
      <c r="J717" s="33">
        <v>0</v>
      </c>
      <c r="K717" s="33">
        <v>0</v>
      </c>
      <c r="L717" s="33">
        <v>0.21022222222222225</v>
      </c>
      <c r="M717" s="33">
        <v>0</v>
      </c>
      <c r="N717" s="33">
        <v>0</v>
      </c>
      <c r="O717" s="33">
        <v>0</v>
      </c>
      <c r="P717" s="33">
        <v>5.5290000000000017</v>
      </c>
      <c r="Q717" s="33">
        <v>3.3848888888888893</v>
      </c>
      <c r="R717" s="33">
        <v>0.34729437229437238</v>
      </c>
      <c r="S717" s="33">
        <v>0.57911111111111113</v>
      </c>
      <c r="T717" s="33">
        <v>3.5267777777777769</v>
      </c>
      <c r="U717" s="33">
        <v>0</v>
      </c>
      <c r="V717" s="33">
        <v>0.15996969696969693</v>
      </c>
      <c r="W717" s="33">
        <v>0.30199999999999999</v>
      </c>
      <c r="X717" s="33">
        <v>4.1842222222222212</v>
      </c>
      <c r="Y717" s="33">
        <v>0</v>
      </c>
      <c r="Z717" s="33">
        <v>0.17478787878787871</v>
      </c>
      <c r="AA717" s="33">
        <v>0</v>
      </c>
      <c r="AB717" s="33">
        <v>0</v>
      </c>
      <c r="AC717" s="33">
        <v>0</v>
      </c>
      <c r="AD717" s="33">
        <v>0</v>
      </c>
      <c r="AE717" s="33">
        <v>0</v>
      </c>
      <c r="AF717" s="33">
        <v>0</v>
      </c>
      <c r="AG717" s="33">
        <v>0</v>
      </c>
      <c r="AH717" t="s">
        <v>642</v>
      </c>
      <c r="AI717" s="34">
        <v>5</v>
      </c>
    </row>
    <row r="718" spans="1:35" x14ac:dyDescent="0.25">
      <c r="A718" t="s">
        <v>2364</v>
      </c>
      <c r="B718" t="s">
        <v>1120</v>
      </c>
      <c r="C718" t="s">
        <v>2081</v>
      </c>
      <c r="D718" t="s">
        <v>2301</v>
      </c>
      <c r="E718" s="33">
        <v>61.166666666666664</v>
      </c>
      <c r="F718" s="33">
        <v>5.4222222222222225</v>
      </c>
      <c r="G718" s="33">
        <v>0.2</v>
      </c>
      <c r="H718" s="33">
        <v>0.21111111111111111</v>
      </c>
      <c r="I718" s="33">
        <v>0</v>
      </c>
      <c r="J718" s="33">
        <v>0</v>
      </c>
      <c r="K718" s="33">
        <v>1.1111111111111112E-2</v>
      </c>
      <c r="L718" s="33">
        <v>2.3611111111111112</v>
      </c>
      <c r="M718" s="33">
        <v>2.1749999999999998</v>
      </c>
      <c r="N718" s="33">
        <v>0</v>
      </c>
      <c r="O718" s="33">
        <v>3.5558583106267028E-2</v>
      </c>
      <c r="P718" s="33">
        <v>6.4694444444444441</v>
      </c>
      <c r="Q718" s="33">
        <v>4.6805555555555554</v>
      </c>
      <c r="R718" s="33">
        <v>0.18228882833787463</v>
      </c>
      <c r="S718" s="33">
        <v>0.91977777777777758</v>
      </c>
      <c r="T718" s="33">
        <v>6.2401111111111076</v>
      </c>
      <c r="U718" s="33">
        <v>0</v>
      </c>
      <c r="V718" s="33">
        <v>0.11705540417801992</v>
      </c>
      <c r="W718" s="33">
        <v>0.74377777777777765</v>
      </c>
      <c r="X718" s="33">
        <v>9.2636666666666674</v>
      </c>
      <c r="Y718" s="33">
        <v>0</v>
      </c>
      <c r="Z718" s="33">
        <v>0.16360944595821983</v>
      </c>
      <c r="AA718" s="33">
        <v>0</v>
      </c>
      <c r="AB718" s="33">
        <v>0</v>
      </c>
      <c r="AC718" s="33">
        <v>0</v>
      </c>
      <c r="AD718" s="33">
        <v>0</v>
      </c>
      <c r="AE718" s="33">
        <v>0</v>
      </c>
      <c r="AF718" s="33">
        <v>0</v>
      </c>
      <c r="AG718" s="33">
        <v>0.1</v>
      </c>
      <c r="AH718" t="s">
        <v>167</v>
      </c>
      <c r="AI718" s="34">
        <v>5</v>
      </c>
    </row>
    <row r="719" spans="1:35" x14ac:dyDescent="0.25">
      <c r="A719" t="s">
        <v>2364</v>
      </c>
      <c r="B719" t="s">
        <v>954</v>
      </c>
      <c r="C719" t="s">
        <v>1968</v>
      </c>
      <c r="D719" t="s">
        <v>2244</v>
      </c>
      <c r="E719" s="33">
        <v>171.21111111111111</v>
      </c>
      <c r="F719" s="33">
        <v>3.5333333333333332</v>
      </c>
      <c r="G719" s="33">
        <v>0.57777777777777772</v>
      </c>
      <c r="H719" s="33">
        <v>0.97777777777777775</v>
      </c>
      <c r="I719" s="33">
        <v>5.6888888888888891</v>
      </c>
      <c r="J719" s="33">
        <v>5.5555555555555552E-2</v>
      </c>
      <c r="K719" s="33">
        <v>0</v>
      </c>
      <c r="L719" s="33">
        <v>5.5680000000000005</v>
      </c>
      <c r="M719" s="33">
        <v>3.4666666666666668</v>
      </c>
      <c r="N719" s="33">
        <v>0</v>
      </c>
      <c r="O719" s="33">
        <v>2.0247907067298333E-2</v>
      </c>
      <c r="P719" s="33">
        <v>5.5111111111111111</v>
      </c>
      <c r="Q719" s="33">
        <v>29.625</v>
      </c>
      <c r="R719" s="33">
        <v>0.20522097475501333</v>
      </c>
      <c r="S719" s="33">
        <v>5.083333333333333</v>
      </c>
      <c r="T719" s="33">
        <v>14.376222222222221</v>
      </c>
      <c r="U719" s="33">
        <v>0</v>
      </c>
      <c r="V719" s="33">
        <v>0.11365825167110129</v>
      </c>
      <c r="W719" s="33">
        <v>5.5741111111111117</v>
      </c>
      <c r="X719" s="33">
        <v>11.054666666666666</v>
      </c>
      <c r="Y719" s="33">
        <v>0</v>
      </c>
      <c r="Z719" s="33">
        <v>9.7124407813615421E-2</v>
      </c>
      <c r="AA719" s="33">
        <v>0</v>
      </c>
      <c r="AB719" s="33">
        <v>0</v>
      </c>
      <c r="AC719" s="33">
        <v>0</v>
      </c>
      <c r="AD719" s="33">
        <v>0</v>
      </c>
      <c r="AE719" s="33">
        <v>0</v>
      </c>
      <c r="AF719" s="33">
        <v>0</v>
      </c>
      <c r="AG719" s="33">
        <v>0</v>
      </c>
      <c r="AH719" t="s">
        <v>472</v>
      </c>
      <c r="AI719" s="34">
        <v>5</v>
      </c>
    </row>
    <row r="720" spans="1:35" x14ac:dyDescent="0.25">
      <c r="A720" t="s">
        <v>2364</v>
      </c>
      <c r="B720" t="s">
        <v>1618</v>
      </c>
      <c r="C720" t="s">
        <v>2199</v>
      </c>
      <c r="D720" t="s">
        <v>2293</v>
      </c>
      <c r="E720" s="33">
        <v>118.48888888888889</v>
      </c>
      <c r="F720" s="33">
        <v>5.2444444444444445</v>
      </c>
      <c r="G720" s="33">
        <v>0.33333333333333331</v>
      </c>
      <c r="H720" s="33">
        <v>0.55555555555555558</v>
      </c>
      <c r="I720" s="33">
        <v>5.0888888888888886</v>
      </c>
      <c r="J720" s="33">
        <v>0</v>
      </c>
      <c r="K720" s="33">
        <v>0</v>
      </c>
      <c r="L720" s="33">
        <v>5.6361111111111111</v>
      </c>
      <c r="M720" s="33">
        <v>5.6</v>
      </c>
      <c r="N720" s="33">
        <v>5.6888888888888891</v>
      </c>
      <c r="O720" s="33">
        <v>9.5273818454613635E-2</v>
      </c>
      <c r="P720" s="33">
        <v>5.6888888888888891</v>
      </c>
      <c r="Q720" s="33">
        <v>10.469444444444445</v>
      </c>
      <c r="R720" s="33">
        <v>0.13637003000750189</v>
      </c>
      <c r="S720" s="33">
        <v>6.1166666666666663</v>
      </c>
      <c r="T720" s="33">
        <v>0.16388888888888889</v>
      </c>
      <c r="U720" s="33">
        <v>0</v>
      </c>
      <c r="V720" s="33">
        <v>5.3005438859714919E-2</v>
      </c>
      <c r="W720" s="33">
        <v>3.8666666666666667</v>
      </c>
      <c r="X720" s="33">
        <v>13.805555555555555</v>
      </c>
      <c r="Y720" s="33">
        <v>0</v>
      </c>
      <c r="Z720" s="33">
        <v>0.14914666166541635</v>
      </c>
      <c r="AA720" s="33">
        <v>0</v>
      </c>
      <c r="AB720" s="33">
        <v>0</v>
      </c>
      <c r="AC720" s="33">
        <v>0</v>
      </c>
      <c r="AD720" s="33">
        <v>0</v>
      </c>
      <c r="AE720" s="33">
        <v>0</v>
      </c>
      <c r="AF720" s="33">
        <v>0</v>
      </c>
      <c r="AG720" s="33">
        <v>0</v>
      </c>
      <c r="AH720" t="s">
        <v>675</v>
      </c>
      <c r="AI720" s="34">
        <v>5</v>
      </c>
    </row>
    <row r="721" spans="1:35" x14ac:dyDescent="0.25">
      <c r="A721" t="s">
        <v>2364</v>
      </c>
      <c r="B721" t="s">
        <v>1805</v>
      </c>
      <c r="C721" t="s">
        <v>2231</v>
      </c>
      <c r="D721" t="s">
        <v>2241</v>
      </c>
      <c r="E721" s="33">
        <v>20.633333333333333</v>
      </c>
      <c r="F721" s="33">
        <v>5.322222222222222</v>
      </c>
      <c r="G721" s="33">
        <v>0.2</v>
      </c>
      <c r="H721" s="33">
        <v>0</v>
      </c>
      <c r="I721" s="33">
        <v>0</v>
      </c>
      <c r="J721" s="33">
        <v>0</v>
      </c>
      <c r="K721" s="33">
        <v>0</v>
      </c>
      <c r="L721" s="33">
        <v>1.6483333333333337</v>
      </c>
      <c r="M721" s="33">
        <v>5.4694444444444441</v>
      </c>
      <c r="N721" s="33">
        <v>1.8972222222222221</v>
      </c>
      <c r="O721" s="33">
        <v>0.35702746365105009</v>
      </c>
      <c r="P721" s="33">
        <v>5.5099999999999971</v>
      </c>
      <c r="Q721" s="33">
        <v>0</v>
      </c>
      <c r="R721" s="33">
        <v>0.26704361873990295</v>
      </c>
      <c r="S721" s="33">
        <v>1.0747777777777781</v>
      </c>
      <c r="T721" s="33">
        <v>3.9983333333333335</v>
      </c>
      <c r="U721" s="33">
        <v>0</v>
      </c>
      <c r="V721" s="33">
        <v>0.24586968228325257</v>
      </c>
      <c r="W721" s="33">
        <v>4.5924444444444443</v>
      </c>
      <c r="X721" s="33">
        <v>4.2589999999999986</v>
      </c>
      <c r="Y721" s="33">
        <v>0</v>
      </c>
      <c r="Z721" s="33">
        <v>0.42898761443187933</v>
      </c>
      <c r="AA721" s="33">
        <v>0</v>
      </c>
      <c r="AB721" s="33">
        <v>0</v>
      </c>
      <c r="AC721" s="33">
        <v>0</v>
      </c>
      <c r="AD721" s="33">
        <v>0</v>
      </c>
      <c r="AE721" s="33">
        <v>0</v>
      </c>
      <c r="AF721" s="33">
        <v>0</v>
      </c>
      <c r="AG721" s="33">
        <v>0</v>
      </c>
      <c r="AH721" t="s">
        <v>864</v>
      </c>
      <c r="AI721" s="34">
        <v>5</v>
      </c>
    </row>
    <row r="722" spans="1:35" x14ac:dyDescent="0.25">
      <c r="A722" t="s">
        <v>2364</v>
      </c>
      <c r="B722" t="s">
        <v>1876</v>
      </c>
      <c r="C722" t="s">
        <v>2236</v>
      </c>
      <c r="D722" t="s">
        <v>2248</v>
      </c>
      <c r="E722" s="33">
        <v>53.344444444444441</v>
      </c>
      <c r="F722" s="33">
        <v>5.6888888888888891</v>
      </c>
      <c r="G722" s="33">
        <v>0.31111111111111112</v>
      </c>
      <c r="H722" s="33">
        <v>0.30555555555555558</v>
      </c>
      <c r="I722" s="33">
        <v>5.9666666666666668</v>
      </c>
      <c r="J722" s="33">
        <v>0</v>
      </c>
      <c r="K722" s="33">
        <v>0</v>
      </c>
      <c r="L722" s="33">
        <v>4.3194444444444446</v>
      </c>
      <c r="M722" s="33">
        <v>0</v>
      </c>
      <c r="N722" s="33">
        <v>6.0222222222222221</v>
      </c>
      <c r="O722" s="33">
        <v>0.1128931472609873</v>
      </c>
      <c r="P722" s="33">
        <v>1.3666666666666667</v>
      </c>
      <c r="Q722" s="33">
        <v>4.4666666666666668</v>
      </c>
      <c r="R722" s="33">
        <v>0.10935221828785671</v>
      </c>
      <c r="S722" s="33">
        <v>6.3416666666666668</v>
      </c>
      <c r="T722" s="33">
        <v>0.5083333333333333</v>
      </c>
      <c r="U722" s="33">
        <v>0</v>
      </c>
      <c r="V722" s="33">
        <v>0.12841074776088315</v>
      </c>
      <c r="W722" s="33">
        <v>1.3916666666666666</v>
      </c>
      <c r="X722" s="33">
        <v>19.755555555555556</v>
      </c>
      <c r="Y722" s="33">
        <v>0</v>
      </c>
      <c r="Z722" s="33">
        <v>0.39642782753593003</v>
      </c>
      <c r="AA722" s="33">
        <v>0</v>
      </c>
      <c r="AB722" s="33">
        <v>0</v>
      </c>
      <c r="AC722" s="33">
        <v>0</v>
      </c>
      <c r="AD722" s="33">
        <v>0</v>
      </c>
      <c r="AE722" s="33">
        <v>0</v>
      </c>
      <c r="AF722" s="33">
        <v>0</v>
      </c>
      <c r="AG722" s="33">
        <v>0</v>
      </c>
      <c r="AH722" t="s">
        <v>935</v>
      </c>
      <c r="AI722" s="34">
        <v>5</v>
      </c>
    </row>
    <row r="723" spans="1:35" x14ac:dyDescent="0.25">
      <c r="A723" t="s">
        <v>2364</v>
      </c>
      <c r="B723" t="s">
        <v>1094</v>
      </c>
      <c r="C723" t="s">
        <v>1939</v>
      </c>
      <c r="D723" t="s">
        <v>2293</v>
      </c>
      <c r="E723" s="33">
        <v>106.11111111111111</v>
      </c>
      <c r="F723" s="33">
        <v>6.4666666666666668</v>
      </c>
      <c r="G723" s="33">
        <v>0.77777777777777779</v>
      </c>
      <c r="H723" s="33">
        <v>0.2</v>
      </c>
      <c r="I723" s="33">
        <v>1.8555555555555556</v>
      </c>
      <c r="J723" s="33">
        <v>0</v>
      </c>
      <c r="K723" s="33">
        <v>0</v>
      </c>
      <c r="L723" s="33">
        <v>0.4777777777777778</v>
      </c>
      <c r="M723" s="33">
        <v>0</v>
      </c>
      <c r="N723" s="33">
        <v>3.3333333333333333E-2</v>
      </c>
      <c r="O723" s="33">
        <v>3.1413612565445024E-4</v>
      </c>
      <c r="P723" s="33">
        <v>3.7305555555555556</v>
      </c>
      <c r="Q723" s="33">
        <v>10.66388888888889</v>
      </c>
      <c r="R723" s="33">
        <v>0.13565445026178011</v>
      </c>
      <c r="S723" s="33">
        <v>0.45277777777777778</v>
      </c>
      <c r="T723" s="33">
        <v>0</v>
      </c>
      <c r="U723" s="33">
        <v>1.6</v>
      </c>
      <c r="V723" s="33">
        <v>1.9345549738219898E-2</v>
      </c>
      <c r="W723" s="33">
        <v>0.55833333333333335</v>
      </c>
      <c r="X723" s="33">
        <v>0</v>
      </c>
      <c r="Y723" s="33">
        <v>1.2444444444444445</v>
      </c>
      <c r="Z723" s="33">
        <v>1.6989528795811518E-2</v>
      </c>
      <c r="AA723" s="33">
        <v>0</v>
      </c>
      <c r="AB723" s="33">
        <v>0</v>
      </c>
      <c r="AC723" s="33">
        <v>0</v>
      </c>
      <c r="AD723" s="33">
        <v>0</v>
      </c>
      <c r="AE723" s="33">
        <v>0</v>
      </c>
      <c r="AF723" s="33">
        <v>0</v>
      </c>
      <c r="AG723" s="33">
        <v>0</v>
      </c>
      <c r="AH723" t="s">
        <v>140</v>
      </c>
      <c r="AI723" s="34">
        <v>5</v>
      </c>
    </row>
    <row r="724" spans="1:35" x14ac:dyDescent="0.25">
      <c r="A724" t="s">
        <v>2364</v>
      </c>
      <c r="B724" t="s">
        <v>1536</v>
      </c>
      <c r="C724" t="s">
        <v>1939</v>
      </c>
      <c r="D724" t="s">
        <v>2293</v>
      </c>
      <c r="E724" s="33">
        <v>42.855555555555554</v>
      </c>
      <c r="F724" s="33">
        <v>0</v>
      </c>
      <c r="G724" s="33">
        <v>0</v>
      </c>
      <c r="H724" s="33">
        <v>0</v>
      </c>
      <c r="I724" s="33">
        <v>0</v>
      </c>
      <c r="J724" s="33">
        <v>0</v>
      </c>
      <c r="K724" s="33">
        <v>0</v>
      </c>
      <c r="L724" s="33">
        <v>2.2166666666666663</v>
      </c>
      <c r="M724" s="33">
        <v>0.8666666666666667</v>
      </c>
      <c r="N724" s="33">
        <v>0</v>
      </c>
      <c r="O724" s="33">
        <v>2.0222971221156339E-2</v>
      </c>
      <c r="P724" s="33">
        <v>0</v>
      </c>
      <c r="Q724" s="33">
        <v>4.9336666666666664</v>
      </c>
      <c r="R724" s="33">
        <v>0.11512315270935961</v>
      </c>
      <c r="S724" s="33">
        <v>1.3916666666666668</v>
      </c>
      <c r="T724" s="33">
        <v>5.4703333333333344</v>
      </c>
      <c r="U724" s="33">
        <v>0</v>
      </c>
      <c r="V724" s="33">
        <v>0.16011926367643248</v>
      </c>
      <c r="W724" s="33">
        <v>1.519222222222222</v>
      </c>
      <c r="X724" s="33">
        <v>6.7858888888888904</v>
      </c>
      <c r="Y724" s="33">
        <v>0</v>
      </c>
      <c r="Z724" s="33">
        <v>0.19379310344827591</v>
      </c>
      <c r="AA724" s="33">
        <v>0</v>
      </c>
      <c r="AB724" s="33">
        <v>0</v>
      </c>
      <c r="AC724" s="33">
        <v>0</v>
      </c>
      <c r="AD724" s="33">
        <v>0</v>
      </c>
      <c r="AE724" s="33">
        <v>0</v>
      </c>
      <c r="AF724" s="33">
        <v>0</v>
      </c>
      <c r="AG724" s="33">
        <v>0</v>
      </c>
      <c r="AH724" t="s">
        <v>591</v>
      </c>
      <c r="AI724" s="34">
        <v>5</v>
      </c>
    </row>
    <row r="725" spans="1:35" x14ac:dyDescent="0.25">
      <c r="A725" t="s">
        <v>2364</v>
      </c>
      <c r="B725" t="s">
        <v>1202</v>
      </c>
      <c r="C725" t="s">
        <v>1890</v>
      </c>
      <c r="D725" t="s">
        <v>2320</v>
      </c>
      <c r="E725" s="33">
        <v>45.833333333333336</v>
      </c>
      <c r="F725" s="33">
        <v>5.2444444444444445</v>
      </c>
      <c r="G725" s="33">
        <v>0.28888888888888886</v>
      </c>
      <c r="H725" s="33">
        <v>0.28333333333333333</v>
      </c>
      <c r="I725" s="33">
        <v>0.8</v>
      </c>
      <c r="J725" s="33">
        <v>0</v>
      </c>
      <c r="K725" s="33">
        <v>1.7555555555555555</v>
      </c>
      <c r="L725" s="33">
        <v>3.5416666666666661</v>
      </c>
      <c r="M725" s="33">
        <v>2.786111111111111</v>
      </c>
      <c r="N725" s="33">
        <v>0</v>
      </c>
      <c r="O725" s="33">
        <v>6.078787878787878E-2</v>
      </c>
      <c r="P725" s="33">
        <v>4.9972222222222218</v>
      </c>
      <c r="Q725" s="33">
        <v>3.9805555555555556</v>
      </c>
      <c r="R725" s="33">
        <v>0.19587878787878787</v>
      </c>
      <c r="S725" s="33">
        <v>5.4666666666666668</v>
      </c>
      <c r="T725" s="33">
        <v>4.0866666666666669</v>
      </c>
      <c r="U725" s="33">
        <v>0</v>
      </c>
      <c r="V725" s="33">
        <v>0.20843636363636364</v>
      </c>
      <c r="W725" s="33">
        <v>4.7554444444444455</v>
      </c>
      <c r="X725" s="33">
        <v>2.8497777777777773</v>
      </c>
      <c r="Y725" s="33">
        <v>0</v>
      </c>
      <c r="Z725" s="33">
        <v>0.1659321212121212</v>
      </c>
      <c r="AA725" s="33">
        <v>0</v>
      </c>
      <c r="AB725" s="33">
        <v>0</v>
      </c>
      <c r="AC725" s="33">
        <v>0</v>
      </c>
      <c r="AD725" s="33">
        <v>0</v>
      </c>
      <c r="AE725" s="33">
        <v>0</v>
      </c>
      <c r="AF725" s="33">
        <v>0</v>
      </c>
      <c r="AG725" s="33">
        <v>0</v>
      </c>
      <c r="AH725" t="s">
        <v>250</v>
      </c>
      <c r="AI725" s="34">
        <v>5</v>
      </c>
    </row>
    <row r="726" spans="1:35" x14ac:dyDescent="0.25">
      <c r="A726" t="s">
        <v>2364</v>
      </c>
      <c r="B726" t="s">
        <v>1698</v>
      </c>
      <c r="C726" t="s">
        <v>1938</v>
      </c>
      <c r="D726" t="s">
        <v>2287</v>
      </c>
      <c r="E726" s="33">
        <v>60.833333333333336</v>
      </c>
      <c r="F726" s="33">
        <v>13.433333333333334</v>
      </c>
      <c r="G726" s="33">
        <v>0</v>
      </c>
      <c r="H726" s="33">
        <v>0.26722222222222225</v>
      </c>
      <c r="I726" s="33">
        <v>1.1555555555555554</v>
      </c>
      <c r="J726" s="33">
        <v>0</v>
      </c>
      <c r="K726" s="33">
        <v>0</v>
      </c>
      <c r="L726" s="33">
        <v>1.9506666666666677</v>
      </c>
      <c r="M726" s="33">
        <v>5.2111111111111112</v>
      </c>
      <c r="N726" s="33">
        <v>0</v>
      </c>
      <c r="O726" s="33">
        <v>8.566210045662101E-2</v>
      </c>
      <c r="P726" s="33">
        <v>15.505555555555556</v>
      </c>
      <c r="Q726" s="33">
        <v>0</v>
      </c>
      <c r="R726" s="33">
        <v>0.25488584474885845</v>
      </c>
      <c r="S726" s="33">
        <v>4.6796666666666678</v>
      </c>
      <c r="T726" s="33">
        <v>5.3623333333333312</v>
      </c>
      <c r="U726" s="33">
        <v>0</v>
      </c>
      <c r="V726" s="33">
        <v>0.16507397260273968</v>
      </c>
      <c r="W726" s="33">
        <v>3.5795555555555558</v>
      </c>
      <c r="X726" s="33">
        <v>9.8528888888888897</v>
      </c>
      <c r="Y726" s="33">
        <v>0</v>
      </c>
      <c r="Z726" s="33">
        <v>0.22080730593607309</v>
      </c>
      <c r="AA726" s="33">
        <v>0</v>
      </c>
      <c r="AB726" s="33">
        <v>0</v>
      </c>
      <c r="AC726" s="33">
        <v>0</v>
      </c>
      <c r="AD726" s="33">
        <v>0</v>
      </c>
      <c r="AE726" s="33">
        <v>0</v>
      </c>
      <c r="AF726" s="33">
        <v>0</v>
      </c>
      <c r="AG726" s="33">
        <v>0</v>
      </c>
      <c r="AH726" t="s">
        <v>756</v>
      </c>
      <c r="AI726" s="34">
        <v>5</v>
      </c>
    </row>
    <row r="727" spans="1:35" x14ac:dyDescent="0.25">
      <c r="A727" t="s">
        <v>2364</v>
      </c>
      <c r="B727" t="s">
        <v>1032</v>
      </c>
      <c r="C727" t="s">
        <v>2051</v>
      </c>
      <c r="D727" t="s">
        <v>2278</v>
      </c>
      <c r="E727" s="33">
        <v>134.5888888888889</v>
      </c>
      <c r="F727" s="33">
        <v>5.5111111111111111</v>
      </c>
      <c r="G727" s="33">
        <v>0.36666666666666664</v>
      </c>
      <c r="H727" s="33">
        <v>0.44444444444444442</v>
      </c>
      <c r="I727" s="33">
        <v>0</v>
      </c>
      <c r="J727" s="33">
        <v>0</v>
      </c>
      <c r="K727" s="33">
        <v>0</v>
      </c>
      <c r="L727" s="33">
        <v>3.3745555555555571</v>
      </c>
      <c r="M727" s="33">
        <v>5.5111111111111111</v>
      </c>
      <c r="N727" s="33">
        <v>0</v>
      </c>
      <c r="O727" s="33">
        <v>4.0947742095269538E-2</v>
      </c>
      <c r="P727" s="33">
        <v>4.5333333333333332</v>
      </c>
      <c r="Q727" s="33">
        <v>6.1193333333333317</v>
      </c>
      <c r="R727" s="33">
        <v>7.9149673904069989E-2</v>
      </c>
      <c r="S727" s="33">
        <v>8.6037777777777755</v>
      </c>
      <c r="T727" s="33">
        <v>5.643888888888891</v>
      </c>
      <c r="U727" s="33">
        <v>5.7</v>
      </c>
      <c r="V727" s="33">
        <v>0.14821183852059769</v>
      </c>
      <c r="W727" s="33">
        <v>5.1240000000000006</v>
      </c>
      <c r="X727" s="33">
        <v>0</v>
      </c>
      <c r="Y727" s="33">
        <v>0</v>
      </c>
      <c r="Z727" s="33">
        <v>3.8071493436803432E-2</v>
      </c>
      <c r="AA727" s="33">
        <v>0</v>
      </c>
      <c r="AB727" s="33">
        <v>0</v>
      </c>
      <c r="AC727" s="33">
        <v>0</v>
      </c>
      <c r="AD727" s="33">
        <v>0</v>
      </c>
      <c r="AE727" s="33">
        <v>0</v>
      </c>
      <c r="AF727" s="33">
        <v>0</v>
      </c>
      <c r="AG727" s="33">
        <v>0</v>
      </c>
      <c r="AH727" t="s">
        <v>76</v>
      </c>
      <c r="AI727" s="34">
        <v>5</v>
      </c>
    </row>
    <row r="728" spans="1:35" x14ac:dyDescent="0.25">
      <c r="A728" t="s">
        <v>2364</v>
      </c>
      <c r="B728" t="s">
        <v>1656</v>
      </c>
      <c r="C728" t="s">
        <v>2016</v>
      </c>
      <c r="D728" t="s">
        <v>2278</v>
      </c>
      <c r="E728" s="33">
        <v>41.277777777777779</v>
      </c>
      <c r="F728" s="33">
        <v>1.8222222222222222</v>
      </c>
      <c r="G728" s="33">
        <v>0</v>
      </c>
      <c r="H728" s="33">
        <v>0</v>
      </c>
      <c r="I728" s="33">
        <v>0</v>
      </c>
      <c r="J728" s="33">
        <v>0</v>
      </c>
      <c r="K728" s="33">
        <v>0</v>
      </c>
      <c r="L728" s="33">
        <v>1.2605555555555561</v>
      </c>
      <c r="M728" s="33">
        <v>0</v>
      </c>
      <c r="N728" s="33">
        <v>2.004777777777778</v>
      </c>
      <c r="O728" s="33">
        <v>4.8567967698519517E-2</v>
      </c>
      <c r="P728" s="33">
        <v>0</v>
      </c>
      <c r="Q728" s="33">
        <v>3.1206666666666667</v>
      </c>
      <c r="R728" s="33">
        <v>7.5601615074024228E-2</v>
      </c>
      <c r="S728" s="33">
        <v>0.81411111111111123</v>
      </c>
      <c r="T728" s="33">
        <v>3.5654444444444438</v>
      </c>
      <c r="U728" s="33">
        <v>0</v>
      </c>
      <c r="V728" s="33">
        <v>0.10609959623149394</v>
      </c>
      <c r="W728" s="33">
        <v>0.75488888888888883</v>
      </c>
      <c r="X728" s="33">
        <v>4.5357777777777759</v>
      </c>
      <c r="Y728" s="33">
        <v>0</v>
      </c>
      <c r="Z728" s="33">
        <v>0.12817227456258407</v>
      </c>
      <c r="AA728" s="33">
        <v>0</v>
      </c>
      <c r="AB728" s="33">
        <v>0</v>
      </c>
      <c r="AC728" s="33">
        <v>0</v>
      </c>
      <c r="AD728" s="33">
        <v>0</v>
      </c>
      <c r="AE728" s="33">
        <v>0</v>
      </c>
      <c r="AF728" s="33">
        <v>0</v>
      </c>
      <c r="AG728" s="33">
        <v>0</v>
      </c>
      <c r="AH728" t="s">
        <v>714</v>
      </c>
      <c r="AI728" s="34">
        <v>5</v>
      </c>
    </row>
    <row r="729" spans="1:35" x14ac:dyDescent="0.25">
      <c r="A729" t="s">
        <v>2364</v>
      </c>
      <c r="B729" t="s">
        <v>1332</v>
      </c>
      <c r="C729" t="s">
        <v>2145</v>
      </c>
      <c r="D729" t="s">
        <v>2284</v>
      </c>
      <c r="E729" s="33">
        <v>37.855555555555554</v>
      </c>
      <c r="F729" s="33">
        <v>5.5111111111111111</v>
      </c>
      <c r="G729" s="33">
        <v>0</v>
      </c>
      <c r="H729" s="33">
        <v>0.33611111111111114</v>
      </c>
      <c r="I729" s="33">
        <v>0.96666666666666667</v>
      </c>
      <c r="J729" s="33">
        <v>0</v>
      </c>
      <c r="K729" s="33">
        <v>0</v>
      </c>
      <c r="L729" s="33">
        <v>3.2807777777777782</v>
      </c>
      <c r="M729" s="33">
        <v>4.5999999999999996</v>
      </c>
      <c r="N729" s="33">
        <v>0</v>
      </c>
      <c r="O729" s="33">
        <v>0.12151452891106544</v>
      </c>
      <c r="P729" s="33">
        <v>5.6888888888888891</v>
      </c>
      <c r="Q729" s="33">
        <v>0.9227777777777777</v>
      </c>
      <c r="R729" s="33">
        <v>0.17465512180804227</v>
      </c>
      <c r="S729" s="33">
        <v>2.9551111111111101</v>
      </c>
      <c r="T729" s="33">
        <v>6.0393333333333326</v>
      </c>
      <c r="U729" s="33">
        <v>0</v>
      </c>
      <c r="V729" s="33">
        <v>0.23759906075726445</v>
      </c>
      <c r="W729" s="33">
        <v>0.42577777777777776</v>
      </c>
      <c r="X729" s="33">
        <v>7.1032222222222243</v>
      </c>
      <c r="Y729" s="33">
        <v>0</v>
      </c>
      <c r="Z729" s="33">
        <v>0.19888758438508958</v>
      </c>
      <c r="AA729" s="33">
        <v>0</v>
      </c>
      <c r="AB729" s="33">
        <v>0</v>
      </c>
      <c r="AC729" s="33">
        <v>0</v>
      </c>
      <c r="AD729" s="33">
        <v>0</v>
      </c>
      <c r="AE729" s="33">
        <v>0</v>
      </c>
      <c r="AF729" s="33">
        <v>0</v>
      </c>
      <c r="AG729" s="33">
        <v>0</v>
      </c>
      <c r="AH729" t="s">
        <v>382</v>
      </c>
      <c r="AI729" s="34">
        <v>5</v>
      </c>
    </row>
    <row r="730" spans="1:35" x14ac:dyDescent="0.25">
      <c r="A730" t="s">
        <v>2364</v>
      </c>
      <c r="B730" t="s">
        <v>1338</v>
      </c>
      <c r="C730" t="s">
        <v>2134</v>
      </c>
      <c r="D730" t="s">
        <v>2293</v>
      </c>
      <c r="E730" s="33">
        <v>76.711111111111109</v>
      </c>
      <c r="F730" s="33">
        <v>5.6888888888888891</v>
      </c>
      <c r="G730" s="33">
        <v>0.57777777777777772</v>
      </c>
      <c r="H730" s="33">
        <v>0.37777777777777777</v>
      </c>
      <c r="I730" s="33">
        <v>9.2444444444444436</v>
      </c>
      <c r="J730" s="33">
        <v>0</v>
      </c>
      <c r="K730" s="33">
        <v>2.2999999999999998</v>
      </c>
      <c r="L730" s="33">
        <v>7.584555555555557</v>
      </c>
      <c r="M730" s="33">
        <v>4.7027777777777775</v>
      </c>
      <c r="N730" s="33">
        <v>0</v>
      </c>
      <c r="O730" s="33">
        <v>6.13050405561993E-2</v>
      </c>
      <c r="P730" s="33">
        <v>5.6888888888888891</v>
      </c>
      <c r="Q730" s="33">
        <v>3.9444444444444446</v>
      </c>
      <c r="R730" s="33">
        <v>0.12557937427578214</v>
      </c>
      <c r="S730" s="33">
        <v>5.5324444444444456</v>
      </c>
      <c r="T730" s="33">
        <v>6.1702222222222218</v>
      </c>
      <c r="U730" s="33">
        <v>0</v>
      </c>
      <c r="V730" s="33">
        <v>0.15255504055619931</v>
      </c>
      <c r="W730" s="33">
        <v>3.6564444444444448</v>
      </c>
      <c r="X730" s="33">
        <v>9.4781111111111116</v>
      </c>
      <c r="Y730" s="33">
        <v>0</v>
      </c>
      <c r="Z730" s="33">
        <v>0.17122103128621091</v>
      </c>
      <c r="AA730" s="33">
        <v>0</v>
      </c>
      <c r="AB730" s="33">
        <v>0</v>
      </c>
      <c r="AC730" s="33">
        <v>0</v>
      </c>
      <c r="AD730" s="33">
        <v>0</v>
      </c>
      <c r="AE730" s="33">
        <v>0</v>
      </c>
      <c r="AF730" s="33">
        <v>0</v>
      </c>
      <c r="AG730" s="33">
        <v>0.62222222222222223</v>
      </c>
      <c r="AH730" t="s">
        <v>389</v>
      </c>
      <c r="AI730" s="34">
        <v>5</v>
      </c>
    </row>
    <row r="731" spans="1:35" x14ac:dyDescent="0.25">
      <c r="A731" t="s">
        <v>2364</v>
      </c>
      <c r="B731" t="s">
        <v>1254</v>
      </c>
      <c r="C731" t="s">
        <v>1912</v>
      </c>
      <c r="D731" t="s">
        <v>2316</v>
      </c>
      <c r="E731" s="33">
        <v>84.5</v>
      </c>
      <c r="F731" s="33">
        <v>0.35555555555555557</v>
      </c>
      <c r="G731" s="33">
        <v>0.1111111111111111</v>
      </c>
      <c r="H731" s="33">
        <v>0</v>
      </c>
      <c r="I731" s="33">
        <v>0.37777777777777777</v>
      </c>
      <c r="J731" s="33">
        <v>0</v>
      </c>
      <c r="K731" s="33">
        <v>0</v>
      </c>
      <c r="L731" s="33">
        <v>10.261111111111111</v>
      </c>
      <c r="M731" s="33">
        <v>5.7249999999999996</v>
      </c>
      <c r="N731" s="33">
        <v>0.3888888888888889</v>
      </c>
      <c r="O731" s="33">
        <v>7.235371466140697E-2</v>
      </c>
      <c r="P731" s="33">
        <v>0.50555555555555554</v>
      </c>
      <c r="Q731" s="33">
        <v>20.833333333333332</v>
      </c>
      <c r="R731" s="33">
        <v>0.25253122945430639</v>
      </c>
      <c r="S731" s="33">
        <v>6.8722222222222218</v>
      </c>
      <c r="T731" s="33">
        <v>0</v>
      </c>
      <c r="U731" s="33">
        <v>4.5999999999999996</v>
      </c>
      <c r="V731" s="33">
        <v>0.13576594345825113</v>
      </c>
      <c r="W731" s="33">
        <v>9.5166666666666675</v>
      </c>
      <c r="X731" s="33">
        <v>1.5722222222222222</v>
      </c>
      <c r="Y731" s="33">
        <v>0</v>
      </c>
      <c r="Z731" s="33">
        <v>0.13122945430637739</v>
      </c>
      <c r="AA731" s="33">
        <v>0</v>
      </c>
      <c r="AB731" s="33">
        <v>0</v>
      </c>
      <c r="AC731" s="33">
        <v>0</v>
      </c>
      <c r="AD731" s="33">
        <v>0</v>
      </c>
      <c r="AE731" s="33">
        <v>0</v>
      </c>
      <c r="AF731" s="33">
        <v>0</v>
      </c>
      <c r="AG731" s="33">
        <v>0</v>
      </c>
      <c r="AH731" t="s">
        <v>303</v>
      </c>
      <c r="AI731" s="34">
        <v>5</v>
      </c>
    </row>
    <row r="732" spans="1:35" x14ac:dyDescent="0.25">
      <c r="A732" t="s">
        <v>2364</v>
      </c>
      <c r="B732" t="s">
        <v>1440</v>
      </c>
      <c r="C732" t="s">
        <v>1910</v>
      </c>
      <c r="D732" t="s">
        <v>2278</v>
      </c>
      <c r="E732" s="33">
        <v>42.011111111111113</v>
      </c>
      <c r="F732" s="33">
        <v>5.6</v>
      </c>
      <c r="G732" s="33">
        <v>2.2222222222222223E-2</v>
      </c>
      <c r="H732" s="33">
        <v>0.23333333333333334</v>
      </c>
      <c r="I732" s="33">
        <v>2.2999999999999998</v>
      </c>
      <c r="J732" s="33">
        <v>0</v>
      </c>
      <c r="K732" s="33">
        <v>0</v>
      </c>
      <c r="L732" s="33">
        <v>3.8944444444444453</v>
      </c>
      <c r="M732" s="33">
        <v>0</v>
      </c>
      <c r="N732" s="33">
        <v>0</v>
      </c>
      <c r="O732" s="33">
        <v>0</v>
      </c>
      <c r="P732" s="33">
        <v>0</v>
      </c>
      <c r="Q732" s="33">
        <v>9.8103333333333378</v>
      </c>
      <c r="R732" s="33">
        <v>0.2335175879396986</v>
      </c>
      <c r="S732" s="33">
        <v>1.4928888888888894</v>
      </c>
      <c r="T732" s="33">
        <v>8.5303333333333331</v>
      </c>
      <c r="U732" s="33">
        <v>0</v>
      </c>
      <c r="V732" s="33">
        <v>0.23858503041523407</v>
      </c>
      <c r="W732" s="33">
        <v>3.3494444444444444</v>
      </c>
      <c r="X732" s="33">
        <v>0.77900000000000003</v>
      </c>
      <c r="Y732" s="33">
        <v>0</v>
      </c>
      <c r="Z732" s="33">
        <v>9.8270298862734737E-2</v>
      </c>
      <c r="AA732" s="33">
        <v>0</v>
      </c>
      <c r="AB732" s="33">
        <v>0</v>
      </c>
      <c r="AC732" s="33">
        <v>0</v>
      </c>
      <c r="AD732" s="33">
        <v>0</v>
      </c>
      <c r="AE732" s="33">
        <v>0</v>
      </c>
      <c r="AF732" s="33">
        <v>0</v>
      </c>
      <c r="AG732" s="33">
        <v>0.13333333333333333</v>
      </c>
      <c r="AH732" t="s">
        <v>494</v>
      </c>
      <c r="AI732" s="34">
        <v>5</v>
      </c>
    </row>
    <row r="733" spans="1:35" x14ac:dyDescent="0.25">
      <c r="A733" t="s">
        <v>2364</v>
      </c>
      <c r="B733" t="s">
        <v>1180</v>
      </c>
      <c r="C733" t="s">
        <v>2096</v>
      </c>
      <c r="D733" t="s">
        <v>2278</v>
      </c>
      <c r="E733" s="33">
        <v>101.45555555555555</v>
      </c>
      <c r="F733" s="33">
        <v>4.8888888888888893</v>
      </c>
      <c r="G733" s="33">
        <v>0</v>
      </c>
      <c r="H733" s="33">
        <v>0.34444444444444444</v>
      </c>
      <c r="I733" s="33">
        <v>8.2111111111111104</v>
      </c>
      <c r="J733" s="33">
        <v>0</v>
      </c>
      <c r="K733" s="33">
        <v>0</v>
      </c>
      <c r="L733" s="33">
        <v>3.2820000000000005</v>
      </c>
      <c r="M733" s="33">
        <v>0</v>
      </c>
      <c r="N733" s="33">
        <v>5.2444444444444445</v>
      </c>
      <c r="O733" s="33">
        <v>5.1692038111926408E-2</v>
      </c>
      <c r="P733" s="33">
        <v>0</v>
      </c>
      <c r="Q733" s="33">
        <v>25.627777777777776</v>
      </c>
      <c r="R733" s="33">
        <v>0.25260102946008106</v>
      </c>
      <c r="S733" s="33">
        <v>5.1048888888888895</v>
      </c>
      <c r="T733" s="33">
        <v>11.632555555555554</v>
      </c>
      <c r="U733" s="33">
        <v>0</v>
      </c>
      <c r="V733" s="33">
        <v>0.16497316832767495</v>
      </c>
      <c r="W733" s="33">
        <v>4.1732222222222211</v>
      </c>
      <c r="X733" s="33">
        <v>14.530222222222223</v>
      </c>
      <c r="Y733" s="33">
        <v>0</v>
      </c>
      <c r="Z733" s="33">
        <v>0.18435111159785347</v>
      </c>
      <c r="AA733" s="33">
        <v>0</v>
      </c>
      <c r="AB733" s="33">
        <v>0</v>
      </c>
      <c r="AC733" s="33">
        <v>0</v>
      </c>
      <c r="AD733" s="33">
        <v>0</v>
      </c>
      <c r="AE733" s="33">
        <v>0</v>
      </c>
      <c r="AF733" s="33">
        <v>0</v>
      </c>
      <c r="AG733" s="33">
        <v>0</v>
      </c>
      <c r="AH733" t="s">
        <v>228</v>
      </c>
      <c r="AI733" s="34">
        <v>5</v>
      </c>
    </row>
    <row r="734" spans="1:35" x14ac:dyDescent="0.25">
      <c r="A734" t="s">
        <v>2364</v>
      </c>
      <c r="B734" t="s">
        <v>1566</v>
      </c>
      <c r="C734" t="s">
        <v>1895</v>
      </c>
      <c r="D734" t="s">
        <v>2324</v>
      </c>
      <c r="E734" s="33">
        <v>68.75555555555556</v>
      </c>
      <c r="F734" s="33">
        <v>5.333333333333333</v>
      </c>
      <c r="G734" s="33">
        <v>0.41111111111111109</v>
      </c>
      <c r="H734" s="33">
        <v>0.44444444444444442</v>
      </c>
      <c r="I734" s="33">
        <v>0</v>
      </c>
      <c r="J734" s="33">
        <v>0</v>
      </c>
      <c r="K734" s="33">
        <v>0</v>
      </c>
      <c r="L734" s="33">
        <v>2.411111111111111</v>
      </c>
      <c r="M734" s="33">
        <v>2.3555555555555556</v>
      </c>
      <c r="N734" s="33">
        <v>0</v>
      </c>
      <c r="O734" s="33">
        <v>3.425985778926955E-2</v>
      </c>
      <c r="P734" s="33">
        <v>1.086111111111111</v>
      </c>
      <c r="Q734" s="33">
        <v>9.4638888888888886</v>
      </c>
      <c r="R734" s="33">
        <v>0.15344214608920489</v>
      </c>
      <c r="S734" s="33">
        <v>3.4040000000000004</v>
      </c>
      <c r="T734" s="33">
        <v>9.6972222222222229</v>
      </c>
      <c r="U734" s="33">
        <v>0</v>
      </c>
      <c r="V734" s="33">
        <v>0.19054783451842275</v>
      </c>
      <c r="W734" s="33">
        <v>3.3630000000000009</v>
      </c>
      <c r="X734" s="33">
        <v>12.014222222222221</v>
      </c>
      <c r="Y734" s="33">
        <v>0</v>
      </c>
      <c r="Z734" s="33">
        <v>0.22365061409179054</v>
      </c>
      <c r="AA734" s="33">
        <v>0</v>
      </c>
      <c r="AB734" s="33">
        <v>0</v>
      </c>
      <c r="AC734" s="33">
        <v>0</v>
      </c>
      <c r="AD734" s="33">
        <v>0</v>
      </c>
      <c r="AE734" s="33">
        <v>0</v>
      </c>
      <c r="AF734" s="33">
        <v>0</v>
      </c>
      <c r="AG734" s="33">
        <v>0</v>
      </c>
      <c r="AH734" t="s">
        <v>622</v>
      </c>
      <c r="AI734" s="34">
        <v>5</v>
      </c>
    </row>
    <row r="735" spans="1:35" x14ac:dyDescent="0.25">
      <c r="A735" t="s">
        <v>2364</v>
      </c>
      <c r="B735" t="s">
        <v>1558</v>
      </c>
      <c r="C735" t="s">
        <v>1895</v>
      </c>
      <c r="D735" t="s">
        <v>2324</v>
      </c>
      <c r="E735" s="33">
        <v>60.144444444444446</v>
      </c>
      <c r="F735" s="33">
        <v>0</v>
      </c>
      <c r="G735" s="33">
        <v>0.27777777777777779</v>
      </c>
      <c r="H735" s="33">
        <v>0.35555555555555557</v>
      </c>
      <c r="I735" s="33">
        <v>5.333333333333333</v>
      </c>
      <c r="J735" s="33">
        <v>0</v>
      </c>
      <c r="K735" s="33">
        <v>0</v>
      </c>
      <c r="L735" s="33">
        <v>1.9094444444444443</v>
      </c>
      <c r="M735" s="33">
        <v>4.9861111111111107</v>
      </c>
      <c r="N735" s="33">
        <v>0</v>
      </c>
      <c r="O735" s="33">
        <v>8.2902272307408084E-2</v>
      </c>
      <c r="P735" s="33">
        <v>4.5472222222222225</v>
      </c>
      <c r="Q735" s="33">
        <v>8.3638888888888889</v>
      </c>
      <c r="R735" s="33">
        <v>0.21466839091077036</v>
      </c>
      <c r="S735" s="33">
        <v>2.2269999999999999</v>
      </c>
      <c r="T735" s="33">
        <v>6.6125555555555557</v>
      </c>
      <c r="U735" s="33">
        <v>0</v>
      </c>
      <c r="V735" s="33">
        <v>0.14697210419360798</v>
      </c>
      <c r="W735" s="33">
        <v>2.2738888888888886</v>
      </c>
      <c r="X735" s="33">
        <v>8.6243333333333325</v>
      </c>
      <c r="Y735" s="33">
        <v>0</v>
      </c>
      <c r="Z735" s="33">
        <v>0.1812008128579346</v>
      </c>
      <c r="AA735" s="33">
        <v>0</v>
      </c>
      <c r="AB735" s="33">
        <v>0</v>
      </c>
      <c r="AC735" s="33">
        <v>0</v>
      </c>
      <c r="AD735" s="33">
        <v>0</v>
      </c>
      <c r="AE735" s="33">
        <v>0</v>
      </c>
      <c r="AF735" s="33">
        <v>0</v>
      </c>
      <c r="AG735" s="33">
        <v>0</v>
      </c>
      <c r="AH735" t="s">
        <v>614</v>
      </c>
      <c r="AI735" s="34">
        <v>5</v>
      </c>
    </row>
    <row r="736" spans="1:35" x14ac:dyDescent="0.25">
      <c r="A736" t="s">
        <v>2364</v>
      </c>
      <c r="B736" t="s">
        <v>1381</v>
      </c>
      <c r="C736" t="s">
        <v>2021</v>
      </c>
      <c r="D736" t="s">
        <v>2297</v>
      </c>
      <c r="E736" s="33">
        <v>32.955555555555556</v>
      </c>
      <c r="F736" s="33">
        <v>30.722222222222221</v>
      </c>
      <c r="G736" s="33">
        <v>0</v>
      </c>
      <c r="H736" s="33">
        <v>0</v>
      </c>
      <c r="I736" s="33">
        <v>0</v>
      </c>
      <c r="J736" s="33">
        <v>0</v>
      </c>
      <c r="K736" s="33">
        <v>0</v>
      </c>
      <c r="L736" s="33">
        <v>1.4927777777777773</v>
      </c>
      <c r="M736" s="33">
        <v>0</v>
      </c>
      <c r="N736" s="33">
        <v>0</v>
      </c>
      <c r="O736" s="33">
        <v>0</v>
      </c>
      <c r="P736" s="33">
        <v>0</v>
      </c>
      <c r="Q736" s="33">
        <v>0.19444444444444445</v>
      </c>
      <c r="R736" s="33">
        <v>5.9002022926500338E-3</v>
      </c>
      <c r="S736" s="33">
        <v>0.78844444444444439</v>
      </c>
      <c r="T736" s="33">
        <v>4.4283333333333328</v>
      </c>
      <c r="U736" s="33">
        <v>0</v>
      </c>
      <c r="V736" s="33">
        <v>0.15829737019554954</v>
      </c>
      <c r="W736" s="33">
        <v>1.0373333333333334</v>
      </c>
      <c r="X736" s="33">
        <v>4.9777777777777779</v>
      </c>
      <c r="Y736" s="33">
        <v>0</v>
      </c>
      <c r="Z736" s="33">
        <v>0.18252191503708701</v>
      </c>
      <c r="AA736" s="33">
        <v>0</v>
      </c>
      <c r="AB736" s="33">
        <v>0</v>
      </c>
      <c r="AC736" s="33">
        <v>0</v>
      </c>
      <c r="AD736" s="33">
        <v>0</v>
      </c>
      <c r="AE736" s="33">
        <v>0</v>
      </c>
      <c r="AF736" s="33">
        <v>0</v>
      </c>
      <c r="AG736" s="33">
        <v>0</v>
      </c>
      <c r="AH736" t="s">
        <v>433</v>
      </c>
      <c r="AI736" s="34">
        <v>5</v>
      </c>
    </row>
    <row r="737" spans="1:35" x14ac:dyDescent="0.25">
      <c r="A737" t="s">
        <v>2364</v>
      </c>
      <c r="B737" t="s">
        <v>1365</v>
      </c>
      <c r="C737" t="s">
        <v>2105</v>
      </c>
      <c r="D737" t="s">
        <v>2249</v>
      </c>
      <c r="E737" s="33">
        <v>59.322222222222223</v>
      </c>
      <c r="F737" s="33">
        <v>21.344444444444445</v>
      </c>
      <c r="G737" s="33">
        <v>1.1111111111111112</v>
      </c>
      <c r="H737" s="33">
        <v>0</v>
      </c>
      <c r="I737" s="33">
        <v>0.57777777777777772</v>
      </c>
      <c r="J737" s="33">
        <v>0</v>
      </c>
      <c r="K737" s="33">
        <v>1.1555555555555554</v>
      </c>
      <c r="L737" s="33">
        <v>4.3603333333333332</v>
      </c>
      <c r="M737" s="33">
        <v>5.72</v>
      </c>
      <c r="N737" s="33">
        <v>0</v>
      </c>
      <c r="O737" s="33">
        <v>9.6422551039520507E-2</v>
      </c>
      <c r="P737" s="33">
        <v>2.5916666666666668</v>
      </c>
      <c r="Q737" s="33">
        <v>11.190111111111111</v>
      </c>
      <c r="R737" s="33">
        <v>0.2323206592994943</v>
      </c>
      <c r="S737" s="33">
        <v>4.1184444444444441</v>
      </c>
      <c r="T737" s="33">
        <v>11.437333333333335</v>
      </c>
      <c r="U737" s="33">
        <v>0</v>
      </c>
      <c r="V737" s="33">
        <v>0.26222513579321971</v>
      </c>
      <c r="W737" s="33">
        <v>1.0071111111111117</v>
      </c>
      <c r="X737" s="33">
        <v>11.119</v>
      </c>
      <c r="Y737" s="33">
        <v>0</v>
      </c>
      <c r="Z737" s="33">
        <v>0.20441093837797342</v>
      </c>
      <c r="AA737" s="33">
        <v>0</v>
      </c>
      <c r="AB737" s="33">
        <v>0</v>
      </c>
      <c r="AC737" s="33">
        <v>0</v>
      </c>
      <c r="AD737" s="33">
        <v>0</v>
      </c>
      <c r="AE737" s="33">
        <v>0</v>
      </c>
      <c r="AF737" s="33">
        <v>0</v>
      </c>
      <c r="AG737" s="33">
        <v>1.4222222222222223</v>
      </c>
      <c r="AH737" t="s">
        <v>417</v>
      </c>
      <c r="AI737" s="34">
        <v>5</v>
      </c>
    </row>
    <row r="738" spans="1:35" x14ac:dyDescent="0.25">
      <c r="A738" t="s">
        <v>2364</v>
      </c>
      <c r="B738" t="s">
        <v>1364</v>
      </c>
      <c r="C738" t="s">
        <v>1968</v>
      </c>
      <c r="D738" t="s">
        <v>2244</v>
      </c>
      <c r="E738" s="33">
        <v>54.633333333333333</v>
      </c>
      <c r="F738" s="33">
        <v>25.366666666666667</v>
      </c>
      <c r="G738" s="33">
        <v>0.28888888888888886</v>
      </c>
      <c r="H738" s="33">
        <v>0</v>
      </c>
      <c r="I738" s="33">
        <v>1.0444444444444445</v>
      </c>
      <c r="J738" s="33">
        <v>0</v>
      </c>
      <c r="K738" s="33">
        <v>2.2666666666666666</v>
      </c>
      <c r="L738" s="33">
        <v>3.7481111111111107</v>
      </c>
      <c r="M738" s="33">
        <v>5.7333333333333334</v>
      </c>
      <c r="N738" s="33">
        <v>0</v>
      </c>
      <c r="O738" s="33">
        <v>0.10494203782794387</v>
      </c>
      <c r="P738" s="33">
        <v>5.6888888888888891</v>
      </c>
      <c r="Q738" s="33">
        <v>7.083333333333333</v>
      </c>
      <c r="R738" s="33">
        <v>0.23378076062639822</v>
      </c>
      <c r="S738" s="33">
        <v>4.3330000000000028</v>
      </c>
      <c r="T738" s="33">
        <v>7.4901111111111129</v>
      </c>
      <c r="U738" s="33">
        <v>0</v>
      </c>
      <c r="V738" s="33">
        <v>0.21640837909294294</v>
      </c>
      <c r="W738" s="33">
        <v>3.886333333333333</v>
      </c>
      <c r="X738" s="33">
        <v>12.119444444444444</v>
      </c>
      <c r="Y738" s="33">
        <v>0</v>
      </c>
      <c r="Z738" s="33">
        <v>0.2929672564571893</v>
      </c>
      <c r="AA738" s="33">
        <v>3.6666666666666665</v>
      </c>
      <c r="AB738" s="33">
        <v>0</v>
      </c>
      <c r="AC738" s="33">
        <v>0</v>
      </c>
      <c r="AD738" s="33">
        <v>0</v>
      </c>
      <c r="AE738" s="33">
        <v>0</v>
      </c>
      <c r="AF738" s="33">
        <v>0</v>
      </c>
      <c r="AG738" s="33">
        <v>0.61111111111111116</v>
      </c>
      <c r="AH738" t="s">
        <v>416</v>
      </c>
      <c r="AI738" s="34">
        <v>5</v>
      </c>
    </row>
    <row r="739" spans="1:35" x14ac:dyDescent="0.25">
      <c r="A739" t="s">
        <v>2364</v>
      </c>
      <c r="B739" t="s">
        <v>1824</v>
      </c>
      <c r="C739" t="s">
        <v>2025</v>
      </c>
      <c r="D739" t="s">
        <v>2269</v>
      </c>
      <c r="E739" s="33">
        <v>91.3</v>
      </c>
      <c r="F739" s="33">
        <v>5.8666666666666663</v>
      </c>
      <c r="G739" s="33">
        <v>0.33333333333333331</v>
      </c>
      <c r="H739" s="33">
        <v>0.12777777777777777</v>
      </c>
      <c r="I739" s="33">
        <v>0.97777777777777775</v>
      </c>
      <c r="J739" s="33">
        <v>0</v>
      </c>
      <c r="K739" s="33">
        <v>0</v>
      </c>
      <c r="L739" s="33">
        <v>1.6831111111111112</v>
      </c>
      <c r="M739" s="33">
        <v>10.888888888888889</v>
      </c>
      <c r="N739" s="33">
        <v>0</v>
      </c>
      <c r="O739" s="33">
        <v>0.11926493854204698</v>
      </c>
      <c r="P739" s="33">
        <v>11.66677777777778</v>
      </c>
      <c r="Q739" s="33">
        <v>0</v>
      </c>
      <c r="R739" s="33">
        <v>0.12778507971279057</v>
      </c>
      <c r="S739" s="33">
        <v>1.754111111111111</v>
      </c>
      <c r="T739" s="33">
        <v>5.6026666666666651</v>
      </c>
      <c r="U739" s="33">
        <v>0</v>
      </c>
      <c r="V739" s="33">
        <v>8.0578069855178264E-2</v>
      </c>
      <c r="W739" s="33">
        <v>2.7207777777777777</v>
      </c>
      <c r="X739" s="33">
        <v>9.193555555555557</v>
      </c>
      <c r="Y739" s="33">
        <v>0</v>
      </c>
      <c r="Z739" s="33">
        <v>0.13049653158086896</v>
      </c>
      <c r="AA739" s="33">
        <v>0</v>
      </c>
      <c r="AB739" s="33">
        <v>0</v>
      </c>
      <c r="AC739" s="33">
        <v>0</v>
      </c>
      <c r="AD739" s="33">
        <v>0</v>
      </c>
      <c r="AE739" s="33">
        <v>0</v>
      </c>
      <c r="AF739" s="33">
        <v>0</v>
      </c>
      <c r="AG739" s="33">
        <v>0</v>
      </c>
      <c r="AH739" t="s">
        <v>883</v>
      </c>
      <c r="AI739" s="34">
        <v>5</v>
      </c>
    </row>
    <row r="740" spans="1:35" x14ac:dyDescent="0.25">
      <c r="A740" t="s">
        <v>2364</v>
      </c>
      <c r="B740" t="s">
        <v>1119</v>
      </c>
      <c r="C740" t="s">
        <v>2047</v>
      </c>
      <c r="D740" t="s">
        <v>2297</v>
      </c>
      <c r="E740" s="33">
        <v>54.333333333333336</v>
      </c>
      <c r="F740" s="33">
        <v>5.6888888888888891</v>
      </c>
      <c r="G740" s="33">
        <v>1.4222222222222223</v>
      </c>
      <c r="H740" s="33">
        <v>0</v>
      </c>
      <c r="I740" s="33">
        <v>5.1555555555555559</v>
      </c>
      <c r="J740" s="33">
        <v>0</v>
      </c>
      <c r="K740" s="33">
        <v>0</v>
      </c>
      <c r="L740" s="33">
        <v>4.102555555555556</v>
      </c>
      <c r="M740" s="33">
        <v>0</v>
      </c>
      <c r="N740" s="33">
        <v>5.6888888888888891</v>
      </c>
      <c r="O740" s="33">
        <v>0.10470347648261759</v>
      </c>
      <c r="P740" s="33">
        <v>5.8005555555555564</v>
      </c>
      <c r="Q740" s="33">
        <v>0</v>
      </c>
      <c r="R740" s="33">
        <v>0.10675869120654398</v>
      </c>
      <c r="S740" s="33">
        <v>1.4097777777777778</v>
      </c>
      <c r="T740" s="33">
        <v>3.735444444444445</v>
      </c>
      <c r="U740" s="33">
        <v>0</v>
      </c>
      <c r="V740" s="33">
        <v>9.4697341513292455E-2</v>
      </c>
      <c r="W740" s="33">
        <v>5.0714444444444444</v>
      </c>
      <c r="X740" s="33">
        <v>1.6659999999999997</v>
      </c>
      <c r="Y740" s="33">
        <v>0.8</v>
      </c>
      <c r="Z740" s="33">
        <v>0.13872597137014314</v>
      </c>
      <c r="AA740" s="33">
        <v>0</v>
      </c>
      <c r="AB740" s="33">
        <v>0</v>
      </c>
      <c r="AC740" s="33">
        <v>0</v>
      </c>
      <c r="AD740" s="33">
        <v>0</v>
      </c>
      <c r="AE740" s="33">
        <v>5.6888888888888891</v>
      </c>
      <c r="AF740" s="33">
        <v>0</v>
      </c>
      <c r="AG740" s="33">
        <v>0</v>
      </c>
      <c r="AH740" t="s">
        <v>166</v>
      </c>
      <c r="AI740" s="34">
        <v>5</v>
      </c>
    </row>
    <row r="741" spans="1:35" x14ac:dyDescent="0.25">
      <c r="A741" t="s">
        <v>2364</v>
      </c>
      <c r="B741" t="s">
        <v>1779</v>
      </c>
      <c r="C741" t="s">
        <v>2049</v>
      </c>
      <c r="D741" t="s">
        <v>2306</v>
      </c>
      <c r="E741" s="33">
        <v>88.644444444444446</v>
      </c>
      <c r="F741" s="33">
        <v>5.333333333333333</v>
      </c>
      <c r="G741" s="33">
        <v>3.3333333333333333E-2</v>
      </c>
      <c r="H741" s="33">
        <v>0.38333333333333336</v>
      </c>
      <c r="I741" s="33">
        <v>3.3333333333333335</v>
      </c>
      <c r="J741" s="33">
        <v>0</v>
      </c>
      <c r="K741" s="33">
        <v>0</v>
      </c>
      <c r="L741" s="33">
        <v>4.0066666666666668</v>
      </c>
      <c r="M741" s="33">
        <v>5.4666666666666668</v>
      </c>
      <c r="N741" s="33">
        <v>0.83000000000000007</v>
      </c>
      <c r="O741" s="33">
        <v>7.1032840310854856E-2</v>
      </c>
      <c r="P741" s="33">
        <v>5.424444444444446</v>
      </c>
      <c r="Q741" s="33">
        <v>7.1455555555555534</v>
      </c>
      <c r="R741" s="33">
        <v>0.14180245675607922</v>
      </c>
      <c r="S741" s="33">
        <v>2.4350000000000001</v>
      </c>
      <c r="T741" s="33">
        <v>0</v>
      </c>
      <c r="U741" s="33">
        <v>0</v>
      </c>
      <c r="V741" s="33">
        <v>2.7469290549009776E-2</v>
      </c>
      <c r="W741" s="33">
        <v>0.29444444444444445</v>
      </c>
      <c r="X741" s="33">
        <v>7.5966666666666649</v>
      </c>
      <c r="Y741" s="33">
        <v>0</v>
      </c>
      <c r="Z741" s="33">
        <v>8.9019804462271229E-2</v>
      </c>
      <c r="AA741" s="33">
        <v>0</v>
      </c>
      <c r="AB741" s="33">
        <v>0</v>
      </c>
      <c r="AC741" s="33">
        <v>0</v>
      </c>
      <c r="AD741" s="33">
        <v>0</v>
      </c>
      <c r="AE741" s="33">
        <v>0</v>
      </c>
      <c r="AF741" s="33">
        <v>0</v>
      </c>
      <c r="AG741" s="33">
        <v>6.6666666666666666E-2</v>
      </c>
      <c r="AH741" t="s">
        <v>838</v>
      </c>
      <c r="AI741" s="34">
        <v>5</v>
      </c>
    </row>
    <row r="742" spans="1:35" x14ac:dyDescent="0.25">
      <c r="A742" t="s">
        <v>2364</v>
      </c>
      <c r="B742" t="s">
        <v>1479</v>
      </c>
      <c r="C742" t="s">
        <v>2025</v>
      </c>
      <c r="D742" t="s">
        <v>2269</v>
      </c>
      <c r="E742" s="33">
        <v>64.655555555555551</v>
      </c>
      <c r="F742" s="33">
        <v>5.5111111111111111</v>
      </c>
      <c r="G742" s="33">
        <v>0</v>
      </c>
      <c r="H742" s="33">
        <v>0.41666666666666669</v>
      </c>
      <c r="I742" s="33">
        <v>0</v>
      </c>
      <c r="J742" s="33">
        <v>0</v>
      </c>
      <c r="K742" s="33">
        <v>0</v>
      </c>
      <c r="L742" s="33">
        <v>6.7712222222222209</v>
      </c>
      <c r="M742" s="33">
        <v>5.333333333333333</v>
      </c>
      <c r="N742" s="33">
        <v>0</v>
      </c>
      <c r="O742" s="33">
        <v>8.2488400068740336E-2</v>
      </c>
      <c r="P742" s="33">
        <v>5.5944444444444441</v>
      </c>
      <c r="Q742" s="33">
        <v>7.822222222222222</v>
      </c>
      <c r="R742" s="33">
        <v>0.2075098814229249</v>
      </c>
      <c r="S742" s="33">
        <v>4.4136666666666677</v>
      </c>
      <c r="T742" s="33">
        <v>3.7133333333333334</v>
      </c>
      <c r="U742" s="33">
        <v>0</v>
      </c>
      <c r="V742" s="33">
        <v>0.1256968551297474</v>
      </c>
      <c r="W742" s="33">
        <v>1.5994444444444449</v>
      </c>
      <c r="X742" s="33">
        <v>8.5581111111111134</v>
      </c>
      <c r="Y742" s="33">
        <v>0</v>
      </c>
      <c r="Z742" s="33">
        <v>0.15710259494758552</v>
      </c>
      <c r="AA742" s="33">
        <v>0</v>
      </c>
      <c r="AB742" s="33">
        <v>0</v>
      </c>
      <c r="AC742" s="33">
        <v>0</v>
      </c>
      <c r="AD742" s="33">
        <v>0</v>
      </c>
      <c r="AE742" s="33">
        <v>9.9555555555555557</v>
      </c>
      <c r="AF742" s="33">
        <v>0</v>
      </c>
      <c r="AG742" s="33">
        <v>0</v>
      </c>
      <c r="AH742" t="s">
        <v>534</v>
      </c>
      <c r="AI742" s="34">
        <v>5</v>
      </c>
    </row>
    <row r="743" spans="1:35" x14ac:dyDescent="0.25">
      <c r="A743" t="s">
        <v>2364</v>
      </c>
      <c r="B743" t="s">
        <v>1739</v>
      </c>
      <c r="C743" t="s">
        <v>2121</v>
      </c>
      <c r="D743" t="s">
        <v>2267</v>
      </c>
      <c r="E743" s="33">
        <v>142.17777777777778</v>
      </c>
      <c r="F743" s="33">
        <v>5.6888888888888891</v>
      </c>
      <c r="G743" s="33">
        <v>0.2</v>
      </c>
      <c r="H743" s="33">
        <v>0.33333333333333331</v>
      </c>
      <c r="I743" s="33">
        <v>3.5777777777777779</v>
      </c>
      <c r="J743" s="33">
        <v>0</v>
      </c>
      <c r="K743" s="33">
        <v>0</v>
      </c>
      <c r="L743" s="33">
        <v>2.5953333333333322</v>
      </c>
      <c r="M743" s="33">
        <v>5.5111111111111111</v>
      </c>
      <c r="N743" s="33">
        <v>13.025</v>
      </c>
      <c r="O743" s="33">
        <v>0.13037277274148171</v>
      </c>
      <c r="P743" s="33">
        <v>5.5861111111111112</v>
      </c>
      <c r="Q743" s="33">
        <v>31.430555555555557</v>
      </c>
      <c r="R743" s="33">
        <v>0.26035479837449205</v>
      </c>
      <c r="S743" s="33">
        <v>1.0717777777777779</v>
      </c>
      <c r="T743" s="33">
        <v>4.9492222222222209</v>
      </c>
      <c r="U743" s="33">
        <v>0</v>
      </c>
      <c r="V743" s="33">
        <v>4.234839012191309E-2</v>
      </c>
      <c r="W743" s="33">
        <v>0.98811111111111116</v>
      </c>
      <c r="X743" s="33">
        <v>8.4542222222222225</v>
      </c>
      <c r="Y743" s="33">
        <v>0</v>
      </c>
      <c r="Z743" s="33">
        <v>6.6412160050015628E-2</v>
      </c>
      <c r="AA743" s="33">
        <v>0</v>
      </c>
      <c r="AB743" s="33">
        <v>0</v>
      </c>
      <c r="AC743" s="33">
        <v>0</v>
      </c>
      <c r="AD743" s="33">
        <v>0</v>
      </c>
      <c r="AE743" s="33">
        <v>0</v>
      </c>
      <c r="AF743" s="33">
        <v>0</v>
      </c>
      <c r="AG743" s="33">
        <v>0</v>
      </c>
      <c r="AH743" t="s">
        <v>797</v>
      </c>
      <c r="AI743" s="34">
        <v>5</v>
      </c>
    </row>
    <row r="744" spans="1:35" x14ac:dyDescent="0.25">
      <c r="A744" t="s">
        <v>2364</v>
      </c>
      <c r="B744" t="s">
        <v>989</v>
      </c>
      <c r="C744" t="s">
        <v>2036</v>
      </c>
      <c r="D744" t="s">
        <v>2301</v>
      </c>
      <c r="E744" s="33">
        <v>69.86666666666666</v>
      </c>
      <c r="F744" s="33">
        <v>5.6888888888888891</v>
      </c>
      <c r="G744" s="33">
        <v>0.16666666666666666</v>
      </c>
      <c r="H744" s="33">
        <v>0</v>
      </c>
      <c r="I744" s="33">
        <v>1.1555555555555554</v>
      </c>
      <c r="J744" s="33">
        <v>0</v>
      </c>
      <c r="K744" s="33">
        <v>0.17777777777777778</v>
      </c>
      <c r="L744" s="33">
        <v>0.37866666666666665</v>
      </c>
      <c r="M744" s="33">
        <v>1.2055555555555555</v>
      </c>
      <c r="N744" s="33">
        <v>8.1333333333333329</v>
      </c>
      <c r="O744" s="33">
        <v>0.1336673027989822</v>
      </c>
      <c r="P744" s="33">
        <v>4.5972222222222223</v>
      </c>
      <c r="Q744" s="33">
        <v>1.8444444444444446</v>
      </c>
      <c r="R744" s="33">
        <v>9.219942748091603E-2</v>
      </c>
      <c r="S744" s="33">
        <v>2.2656666666666667</v>
      </c>
      <c r="T744" s="33">
        <v>5.4157777777777776</v>
      </c>
      <c r="U744" s="33">
        <v>0</v>
      </c>
      <c r="V744" s="33">
        <v>0.10994433842239187</v>
      </c>
      <c r="W744" s="33">
        <v>2.2110000000000003</v>
      </c>
      <c r="X744" s="33">
        <v>4.3674444444444447</v>
      </c>
      <c r="Y744" s="33">
        <v>0</v>
      </c>
      <c r="Z744" s="33">
        <v>9.4157124681933865E-2</v>
      </c>
      <c r="AA744" s="33">
        <v>0</v>
      </c>
      <c r="AB744" s="33">
        <v>0</v>
      </c>
      <c r="AC744" s="33">
        <v>0</v>
      </c>
      <c r="AD744" s="33">
        <v>0</v>
      </c>
      <c r="AE744" s="33">
        <v>0</v>
      </c>
      <c r="AF744" s="33">
        <v>0</v>
      </c>
      <c r="AG744" s="33">
        <v>0.17777777777777778</v>
      </c>
      <c r="AH744" t="s">
        <v>33</v>
      </c>
      <c r="AI744" s="34">
        <v>5</v>
      </c>
    </row>
    <row r="745" spans="1:35" x14ac:dyDescent="0.25">
      <c r="A745" t="s">
        <v>2364</v>
      </c>
      <c r="B745" t="s">
        <v>1682</v>
      </c>
      <c r="C745" t="s">
        <v>1926</v>
      </c>
      <c r="D745" t="s">
        <v>2241</v>
      </c>
      <c r="E745" s="33">
        <v>85.277777777777771</v>
      </c>
      <c r="F745" s="33">
        <v>5.6888888888888891</v>
      </c>
      <c r="G745" s="33">
        <v>0.28888888888888886</v>
      </c>
      <c r="H745" s="33">
        <v>0.44444444444444442</v>
      </c>
      <c r="I745" s="33">
        <v>6.4111111111111114</v>
      </c>
      <c r="J745" s="33">
        <v>0</v>
      </c>
      <c r="K745" s="33">
        <v>0</v>
      </c>
      <c r="L745" s="33">
        <v>3.5702222222222213</v>
      </c>
      <c r="M745" s="33">
        <v>5.6888888888888891</v>
      </c>
      <c r="N745" s="33">
        <v>0</v>
      </c>
      <c r="O745" s="33">
        <v>6.6710097719869715E-2</v>
      </c>
      <c r="P745" s="33">
        <v>4.288111111111113</v>
      </c>
      <c r="Q745" s="33">
        <v>6.421333333333334</v>
      </c>
      <c r="R745" s="33">
        <v>0.12558306188925086</v>
      </c>
      <c r="S745" s="33">
        <v>5.9091111111111116</v>
      </c>
      <c r="T745" s="33">
        <v>3.7623333333333333</v>
      </c>
      <c r="U745" s="33">
        <v>0</v>
      </c>
      <c r="V745" s="33">
        <v>0.11341107491856679</v>
      </c>
      <c r="W745" s="33">
        <v>6.5432222222222221</v>
      </c>
      <c r="X745" s="33">
        <v>5.8434444444444438</v>
      </c>
      <c r="Y745" s="33">
        <v>0</v>
      </c>
      <c r="Z745" s="33">
        <v>0.14525081433224757</v>
      </c>
      <c r="AA745" s="33">
        <v>0</v>
      </c>
      <c r="AB745" s="33">
        <v>0</v>
      </c>
      <c r="AC745" s="33">
        <v>0</v>
      </c>
      <c r="AD745" s="33">
        <v>0</v>
      </c>
      <c r="AE745" s="33">
        <v>0</v>
      </c>
      <c r="AF745" s="33">
        <v>0</v>
      </c>
      <c r="AG745" s="33">
        <v>0</v>
      </c>
      <c r="AH745" t="s">
        <v>740</v>
      </c>
      <c r="AI745" s="34">
        <v>5</v>
      </c>
    </row>
    <row r="746" spans="1:35" x14ac:dyDescent="0.25">
      <c r="A746" t="s">
        <v>2364</v>
      </c>
      <c r="B746" t="s">
        <v>1725</v>
      </c>
      <c r="C746" t="s">
        <v>1926</v>
      </c>
      <c r="D746" t="s">
        <v>2241</v>
      </c>
      <c r="E746" s="33">
        <v>78.900000000000006</v>
      </c>
      <c r="F746" s="33">
        <v>5.6444444444444448</v>
      </c>
      <c r="G746" s="33">
        <v>8.8888888888888892E-2</v>
      </c>
      <c r="H746" s="33">
        <v>0.58166666666666655</v>
      </c>
      <c r="I746" s="33">
        <v>3.5111111111111111</v>
      </c>
      <c r="J746" s="33">
        <v>0</v>
      </c>
      <c r="K746" s="33">
        <v>0</v>
      </c>
      <c r="L746" s="33">
        <v>1.9277777777777778</v>
      </c>
      <c r="M746" s="33">
        <v>0</v>
      </c>
      <c r="N746" s="33">
        <v>5.6888888888888891</v>
      </c>
      <c r="O746" s="33">
        <v>7.2102520771722287E-2</v>
      </c>
      <c r="P746" s="33">
        <v>4.6222222222222218</v>
      </c>
      <c r="Q746" s="33">
        <v>30.094444444444445</v>
      </c>
      <c r="R746" s="33">
        <v>0.44000844951415291</v>
      </c>
      <c r="S746" s="33">
        <v>5.5261111111111108</v>
      </c>
      <c r="T746" s="33">
        <v>5.6888888888888891</v>
      </c>
      <c r="U746" s="33">
        <v>0</v>
      </c>
      <c r="V746" s="33">
        <v>0.14214195183776931</v>
      </c>
      <c r="W746" s="33">
        <v>6.2222222222222223</v>
      </c>
      <c r="X746" s="33">
        <v>0</v>
      </c>
      <c r="Y746" s="33">
        <v>0</v>
      </c>
      <c r="Z746" s="33">
        <v>7.8862132094071252E-2</v>
      </c>
      <c r="AA746" s="33">
        <v>0</v>
      </c>
      <c r="AB746" s="33">
        <v>0</v>
      </c>
      <c r="AC746" s="33">
        <v>0</v>
      </c>
      <c r="AD746" s="33">
        <v>0</v>
      </c>
      <c r="AE746" s="33">
        <v>0</v>
      </c>
      <c r="AF746" s="33">
        <v>0</v>
      </c>
      <c r="AG746" s="33">
        <v>0</v>
      </c>
      <c r="AH746" t="s">
        <v>783</v>
      </c>
      <c r="AI746" s="34">
        <v>5</v>
      </c>
    </row>
    <row r="747" spans="1:35" x14ac:dyDescent="0.25">
      <c r="A747" t="s">
        <v>2364</v>
      </c>
      <c r="B747" t="s">
        <v>1621</v>
      </c>
      <c r="C747" t="s">
        <v>2140</v>
      </c>
      <c r="D747" t="s">
        <v>2295</v>
      </c>
      <c r="E747" s="33">
        <v>45.733333333333334</v>
      </c>
      <c r="F747" s="33">
        <v>0</v>
      </c>
      <c r="G747" s="33">
        <v>0.28888888888888886</v>
      </c>
      <c r="H747" s="33">
        <v>0.17777777777777778</v>
      </c>
      <c r="I747" s="33">
        <v>1.1555555555555554</v>
      </c>
      <c r="J747" s="33">
        <v>0</v>
      </c>
      <c r="K747" s="33">
        <v>0</v>
      </c>
      <c r="L747" s="33">
        <v>0</v>
      </c>
      <c r="M747" s="33">
        <v>4.9302222222222207</v>
      </c>
      <c r="N747" s="33">
        <v>0</v>
      </c>
      <c r="O747" s="33">
        <v>0.10780369290573369</v>
      </c>
      <c r="P747" s="33">
        <v>5.4202222222222227</v>
      </c>
      <c r="Q747" s="33">
        <v>7.5161111111111092</v>
      </c>
      <c r="R747" s="33">
        <v>0.28286443148688045</v>
      </c>
      <c r="S747" s="33">
        <v>0.49322222222222228</v>
      </c>
      <c r="T747" s="33">
        <v>4.1700000000000017</v>
      </c>
      <c r="U747" s="33">
        <v>0</v>
      </c>
      <c r="V747" s="33">
        <v>0.10196550048590869</v>
      </c>
      <c r="W747" s="33">
        <v>0.11799999999999999</v>
      </c>
      <c r="X747" s="33">
        <v>1.3106666666666666</v>
      </c>
      <c r="Y747" s="33">
        <v>0</v>
      </c>
      <c r="Z747" s="33">
        <v>3.1239067055393581E-2</v>
      </c>
      <c r="AA747" s="33">
        <v>0</v>
      </c>
      <c r="AB747" s="33">
        <v>0</v>
      </c>
      <c r="AC747" s="33">
        <v>0</v>
      </c>
      <c r="AD747" s="33">
        <v>0</v>
      </c>
      <c r="AE747" s="33">
        <v>0</v>
      </c>
      <c r="AF747" s="33">
        <v>0</v>
      </c>
      <c r="AG747" s="33">
        <v>0</v>
      </c>
      <c r="AH747" t="s">
        <v>678</v>
      </c>
      <c r="AI747" s="34">
        <v>5</v>
      </c>
    </row>
    <row r="748" spans="1:35" x14ac:dyDescent="0.25">
      <c r="A748" t="s">
        <v>2364</v>
      </c>
      <c r="B748" t="s">
        <v>1833</v>
      </c>
      <c r="C748" t="s">
        <v>2235</v>
      </c>
      <c r="D748" t="s">
        <v>2293</v>
      </c>
      <c r="E748" s="33">
        <v>61.144444444444446</v>
      </c>
      <c r="F748" s="33">
        <v>5.6888888888888891</v>
      </c>
      <c r="G748" s="33">
        <v>0.55555555555555558</v>
      </c>
      <c r="H748" s="33">
        <v>0.1111111111111111</v>
      </c>
      <c r="I748" s="33">
        <v>2.3444444444444446</v>
      </c>
      <c r="J748" s="33">
        <v>0</v>
      </c>
      <c r="K748" s="33">
        <v>0</v>
      </c>
      <c r="L748" s="33">
        <v>3.9249999999999998</v>
      </c>
      <c r="M748" s="33">
        <v>7.2222222222222215E-2</v>
      </c>
      <c r="N748" s="33">
        <v>1.1388888888888888</v>
      </c>
      <c r="O748" s="33">
        <v>1.9807377793930582E-2</v>
      </c>
      <c r="P748" s="33">
        <v>5.7888888888888888</v>
      </c>
      <c r="Q748" s="33">
        <v>4.208333333333333</v>
      </c>
      <c r="R748" s="33">
        <v>0.16350172633109211</v>
      </c>
      <c r="S748" s="33">
        <v>5.1861111111111109</v>
      </c>
      <c r="T748" s="33">
        <v>6.1916666666666664</v>
      </c>
      <c r="U748" s="33">
        <v>0</v>
      </c>
      <c r="V748" s="33">
        <v>0.18608031982554968</v>
      </c>
      <c r="W748" s="33">
        <v>8.6333333333333329</v>
      </c>
      <c r="X748" s="33">
        <v>6.5888888888888886</v>
      </c>
      <c r="Y748" s="33">
        <v>0</v>
      </c>
      <c r="Z748" s="33">
        <v>0.24895511539160456</v>
      </c>
      <c r="AA748" s="33">
        <v>0.16666666666666666</v>
      </c>
      <c r="AB748" s="33">
        <v>0</v>
      </c>
      <c r="AC748" s="33">
        <v>0</v>
      </c>
      <c r="AD748" s="33">
        <v>0</v>
      </c>
      <c r="AE748" s="33">
        <v>4.7111111111111112</v>
      </c>
      <c r="AF748" s="33">
        <v>0</v>
      </c>
      <c r="AG748" s="33">
        <v>0</v>
      </c>
      <c r="AH748" t="s">
        <v>892</v>
      </c>
      <c r="AI748" s="34">
        <v>5</v>
      </c>
    </row>
    <row r="749" spans="1:35" x14ac:dyDescent="0.25">
      <c r="A749" t="s">
        <v>2364</v>
      </c>
      <c r="B749" t="s">
        <v>1226</v>
      </c>
      <c r="C749" t="s">
        <v>1929</v>
      </c>
      <c r="D749" t="s">
        <v>2273</v>
      </c>
      <c r="E749" s="33">
        <v>53.177777777777777</v>
      </c>
      <c r="F749" s="33">
        <v>5.333333333333333</v>
      </c>
      <c r="G749" s="33">
        <v>0.45555555555555555</v>
      </c>
      <c r="H749" s="33">
        <v>0.17777777777777778</v>
      </c>
      <c r="I749" s="33">
        <v>1.1555555555555554</v>
      </c>
      <c r="J749" s="33">
        <v>0</v>
      </c>
      <c r="K749" s="33">
        <v>0</v>
      </c>
      <c r="L749" s="33">
        <v>1.0774444444444444</v>
      </c>
      <c r="M749" s="33">
        <v>0</v>
      </c>
      <c r="N749" s="33">
        <v>0</v>
      </c>
      <c r="O749" s="33">
        <v>0</v>
      </c>
      <c r="P749" s="33">
        <v>9.6916666666666664</v>
      </c>
      <c r="Q749" s="33">
        <v>0</v>
      </c>
      <c r="R749" s="33">
        <v>0.18225031341412454</v>
      </c>
      <c r="S749" s="33">
        <v>2.7722222222222217</v>
      </c>
      <c r="T749" s="33">
        <v>0.56355555555555559</v>
      </c>
      <c r="U749" s="33">
        <v>0</v>
      </c>
      <c r="V749" s="33">
        <v>6.2728792310906806E-2</v>
      </c>
      <c r="W749" s="33">
        <v>3.6788888888888884</v>
      </c>
      <c r="X749" s="33">
        <v>3.0985555555555551</v>
      </c>
      <c r="Y749" s="33">
        <v>0</v>
      </c>
      <c r="Z749" s="33">
        <v>0.12744880902632677</v>
      </c>
      <c r="AA749" s="33">
        <v>0.13333333333333333</v>
      </c>
      <c r="AB749" s="33">
        <v>0</v>
      </c>
      <c r="AC749" s="33">
        <v>0</v>
      </c>
      <c r="AD749" s="33">
        <v>0</v>
      </c>
      <c r="AE749" s="33">
        <v>0</v>
      </c>
      <c r="AF749" s="33">
        <v>0</v>
      </c>
      <c r="AG749" s="33">
        <v>0</v>
      </c>
      <c r="AH749" t="s">
        <v>275</v>
      </c>
      <c r="AI749" s="34">
        <v>5</v>
      </c>
    </row>
    <row r="750" spans="1:35" x14ac:dyDescent="0.25">
      <c r="A750" t="s">
        <v>2364</v>
      </c>
      <c r="B750" t="s">
        <v>1507</v>
      </c>
      <c r="C750" t="s">
        <v>2179</v>
      </c>
      <c r="D750" t="s">
        <v>2293</v>
      </c>
      <c r="E750" s="33">
        <v>40.211111111111109</v>
      </c>
      <c r="F750" s="33">
        <v>0</v>
      </c>
      <c r="G750" s="33">
        <v>0.13333333333333333</v>
      </c>
      <c r="H750" s="33">
        <v>0.16666666666666666</v>
      </c>
      <c r="I750" s="33">
        <v>1.1555555555555554</v>
      </c>
      <c r="J750" s="33">
        <v>0</v>
      </c>
      <c r="K750" s="33">
        <v>1.2333333333333334</v>
      </c>
      <c r="L750" s="33">
        <v>3.1111111111111112</v>
      </c>
      <c r="M750" s="33">
        <v>0</v>
      </c>
      <c r="N750" s="33">
        <v>5.6</v>
      </c>
      <c r="O750" s="33">
        <v>0.13926499032882012</v>
      </c>
      <c r="P750" s="33">
        <v>0</v>
      </c>
      <c r="Q750" s="33">
        <v>3.2361111111111112</v>
      </c>
      <c r="R750" s="33">
        <v>8.0478032605692182E-2</v>
      </c>
      <c r="S750" s="33">
        <v>6.8083333333333336</v>
      </c>
      <c r="T750" s="33">
        <v>0</v>
      </c>
      <c r="U750" s="33">
        <v>0.1111111111111111</v>
      </c>
      <c r="V750" s="33">
        <v>0.17207792207792208</v>
      </c>
      <c r="W750" s="33">
        <v>5.8416666666666668</v>
      </c>
      <c r="X750" s="33">
        <v>4.4611111111111112</v>
      </c>
      <c r="Y750" s="33">
        <v>0</v>
      </c>
      <c r="Z750" s="33">
        <v>0.25621718706825092</v>
      </c>
      <c r="AA750" s="33">
        <v>0</v>
      </c>
      <c r="AB750" s="33">
        <v>0</v>
      </c>
      <c r="AC750" s="33">
        <v>0</v>
      </c>
      <c r="AD750" s="33">
        <v>2.0583333333333331</v>
      </c>
      <c r="AE750" s="33">
        <v>0</v>
      </c>
      <c r="AF750" s="33">
        <v>0</v>
      </c>
      <c r="AG750" s="33">
        <v>0</v>
      </c>
      <c r="AH750" t="s">
        <v>562</v>
      </c>
      <c r="AI750" s="34">
        <v>5</v>
      </c>
    </row>
    <row r="751" spans="1:35" x14ac:dyDescent="0.25">
      <c r="A751" t="s">
        <v>2364</v>
      </c>
      <c r="B751" t="s">
        <v>1077</v>
      </c>
      <c r="C751" t="s">
        <v>2039</v>
      </c>
      <c r="D751" t="s">
        <v>2284</v>
      </c>
      <c r="E751" s="33">
        <v>83.74444444444444</v>
      </c>
      <c r="F751" s="33">
        <v>10.755555555555556</v>
      </c>
      <c r="G751" s="33">
        <v>0</v>
      </c>
      <c r="H751" s="33">
        <v>0.49166666666666664</v>
      </c>
      <c r="I751" s="33">
        <v>1.5666666666666667</v>
      </c>
      <c r="J751" s="33">
        <v>0</v>
      </c>
      <c r="K751" s="33">
        <v>0</v>
      </c>
      <c r="L751" s="33">
        <v>8.0978888888888871</v>
      </c>
      <c r="M751" s="33">
        <v>2.9777777777777779</v>
      </c>
      <c r="N751" s="33">
        <v>0</v>
      </c>
      <c r="O751" s="33">
        <v>3.555791428950511E-2</v>
      </c>
      <c r="P751" s="33">
        <v>5.333333333333333</v>
      </c>
      <c r="Q751" s="33">
        <v>6.9733333333333336</v>
      </c>
      <c r="R751" s="33">
        <v>0.14695502189199947</v>
      </c>
      <c r="S751" s="33">
        <v>9.4352222222222242</v>
      </c>
      <c r="T751" s="33">
        <v>11.017555555555552</v>
      </c>
      <c r="U751" s="33">
        <v>0</v>
      </c>
      <c r="V751" s="33">
        <v>0.24422847286718852</v>
      </c>
      <c r="W751" s="33">
        <v>3.4172222222222222</v>
      </c>
      <c r="X751" s="33">
        <v>14.302444444444445</v>
      </c>
      <c r="Y751" s="33">
        <v>0</v>
      </c>
      <c r="Z751" s="33">
        <v>0.21159214541594804</v>
      </c>
      <c r="AA751" s="33">
        <v>0</v>
      </c>
      <c r="AB751" s="33">
        <v>0</v>
      </c>
      <c r="AC751" s="33">
        <v>0</v>
      </c>
      <c r="AD751" s="33">
        <v>0</v>
      </c>
      <c r="AE751" s="33">
        <v>0</v>
      </c>
      <c r="AF751" s="33">
        <v>0</v>
      </c>
      <c r="AG751" s="33">
        <v>0</v>
      </c>
      <c r="AH751" t="s">
        <v>122</v>
      </c>
      <c r="AI751" s="34">
        <v>5</v>
      </c>
    </row>
    <row r="752" spans="1:35" x14ac:dyDescent="0.25">
      <c r="A752" t="s">
        <v>2364</v>
      </c>
      <c r="B752" t="s">
        <v>1730</v>
      </c>
      <c r="C752" t="s">
        <v>1893</v>
      </c>
      <c r="D752" t="s">
        <v>2269</v>
      </c>
      <c r="E752" s="33">
        <v>119.64444444444445</v>
      </c>
      <c r="F752" s="33">
        <v>3.7777777777777777</v>
      </c>
      <c r="G752" s="33">
        <v>0.26666666666666666</v>
      </c>
      <c r="H752" s="33">
        <v>0.48888888888888887</v>
      </c>
      <c r="I752" s="33">
        <v>6.3111111111111109</v>
      </c>
      <c r="J752" s="33">
        <v>0</v>
      </c>
      <c r="K752" s="33">
        <v>0</v>
      </c>
      <c r="L752" s="33">
        <v>7.6408888888888882</v>
      </c>
      <c r="M752" s="33">
        <v>5.6888888888888891</v>
      </c>
      <c r="N752" s="33">
        <v>2.1145555555555555</v>
      </c>
      <c r="O752" s="33">
        <v>6.5221953937592864E-2</v>
      </c>
      <c r="P752" s="33">
        <v>5.6888888888888891</v>
      </c>
      <c r="Q752" s="33">
        <v>6.6111111111111107E-2</v>
      </c>
      <c r="R752" s="33">
        <v>4.8100854383358094E-2</v>
      </c>
      <c r="S752" s="33">
        <v>11.545222222222217</v>
      </c>
      <c r="T752" s="33">
        <v>13.298777777777776</v>
      </c>
      <c r="U752" s="33">
        <v>0</v>
      </c>
      <c r="V752" s="33">
        <v>0.20764858841010397</v>
      </c>
      <c r="W752" s="33">
        <v>11.075777777777775</v>
      </c>
      <c r="X752" s="33">
        <v>9.4296666666666695</v>
      </c>
      <c r="Y752" s="33">
        <v>0</v>
      </c>
      <c r="Z752" s="33">
        <v>0.17138651560178306</v>
      </c>
      <c r="AA752" s="33">
        <v>0</v>
      </c>
      <c r="AB752" s="33">
        <v>0</v>
      </c>
      <c r="AC752" s="33">
        <v>0</v>
      </c>
      <c r="AD752" s="33">
        <v>0</v>
      </c>
      <c r="AE752" s="33">
        <v>3.3333333333333333E-2</v>
      </c>
      <c r="AF752" s="33">
        <v>0</v>
      </c>
      <c r="AG752" s="33">
        <v>0.13333333333333333</v>
      </c>
      <c r="AH752" t="s">
        <v>788</v>
      </c>
      <c r="AI752" s="34">
        <v>5</v>
      </c>
    </row>
    <row r="753" spans="1:35" x14ac:dyDescent="0.25">
      <c r="A753" t="s">
        <v>2364</v>
      </c>
      <c r="B753" t="s">
        <v>1059</v>
      </c>
      <c r="C753" t="s">
        <v>2011</v>
      </c>
      <c r="D753" t="s">
        <v>2275</v>
      </c>
      <c r="E753" s="33">
        <v>34.355555555555554</v>
      </c>
      <c r="F753" s="33">
        <v>2.8444444444444446</v>
      </c>
      <c r="G753" s="33">
        <v>3.3333333333333333E-2</v>
      </c>
      <c r="H753" s="33">
        <v>0.37777777777777777</v>
      </c>
      <c r="I753" s="33">
        <v>0</v>
      </c>
      <c r="J753" s="33">
        <v>0</v>
      </c>
      <c r="K753" s="33">
        <v>0.15555555555555556</v>
      </c>
      <c r="L753" s="33">
        <v>0</v>
      </c>
      <c r="M753" s="33">
        <v>0</v>
      </c>
      <c r="N753" s="33">
        <v>4.3833333333333355</v>
      </c>
      <c r="O753" s="33">
        <v>0.1275873221216042</v>
      </c>
      <c r="P753" s="33">
        <v>4.7638888888888893</v>
      </c>
      <c r="Q753" s="33">
        <v>6.3388888888888886</v>
      </c>
      <c r="R753" s="33">
        <v>0.32317270375161711</v>
      </c>
      <c r="S753" s="33">
        <v>2.4777777777777779</v>
      </c>
      <c r="T753" s="33">
        <v>2.6805555555555554</v>
      </c>
      <c r="U753" s="33">
        <v>0</v>
      </c>
      <c r="V753" s="33">
        <v>0.15014553686934023</v>
      </c>
      <c r="W753" s="33">
        <v>4.8638888888888889</v>
      </c>
      <c r="X753" s="33">
        <v>0.14444444444444443</v>
      </c>
      <c r="Y753" s="33">
        <v>0</v>
      </c>
      <c r="Z753" s="33">
        <v>0.14577943078913327</v>
      </c>
      <c r="AA753" s="33">
        <v>0</v>
      </c>
      <c r="AB753" s="33">
        <v>0</v>
      </c>
      <c r="AC753" s="33">
        <v>0</v>
      </c>
      <c r="AD753" s="33">
        <v>0</v>
      </c>
      <c r="AE753" s="33">
        <v>0</v>
      </c>
      <c r="AF753" s="33">
        <v>0</v>
      </c>
      <c r="AG753" s="33">
        <v>0</v>
      </c>
      <c r="AH753" t="s">
        <v>104</v>
      </c>
      <c r="AI753" s="34">
        <v>5</v>
      </c>
    </row>
    <row r="754" spans="1:35" x14ac:dyDescent="0.25">
      <c r="A754" t="s">
        <v>2364</v>
      </c>
      <c r="B754" t="s">
        <v>1038</v>
      </c>
      <c r="C754" t="s">
        <v>1976</v>
      </c>
      <c r="D754" t="s">
        <v>2250</v>
      </c>
      <c r="E754" s="33">
        <v>35.788888888888891</v>
      </c>
      <c r="F754" s="33">
        <v>5.6888888888888891</v>
      </c>
      <c r="G754" s="33">
        <v>0</v>
      </c>
      <c r="H754" s="33">
        <v>0</v>
      </c>
      <c r="I754" s="33">
        <v>0.73333333333333328</v>
      </c>
      <c r="J754" s="33">
        <v>0</v>
      </c>
      <c r="K754" s="33">
        <v>0</v>
      </c>
      <c r="L754" s="33">
        <v>0.11666666666666667</v>
      </c>
      <c r="M754" s="33">
        <v>0</v>
      </c>
      <c r="N754" s="33">
        <v>0</v>
      </c>
      <c r="O754" s="33">
        <v>0</v>
      </c>
      <c r="P754" s="33">
        <v>0.7416666666666667</v>
      </c>
      <c r="Q754" s="33">
        <v>4.2111111111111112</v>
      </c>
      <c r="R754" s="33">
        <v>0.13838869916175101</v>
      </c>
      <c r="S754" s="33">
        <v>1.0166666666666666</v>
      </c>
      <c r="T754" s="33">
        <v>11.911111111111111</v>
      </c>
      <c r="U754" s="33">
        <v>0</v>
      </c>
      <c r="V754" s="33">
        <v>0.36122322260167644</v>
      </c>
      <c r="W754" s="33">
        <v>0.85277777777777775</v>
      </c>
      <c r="X754" s="33">
        <v>14.036111111111111</v>
      </c>
      <c r="Y754" s="33">
        <v>0</v>
      </c>
      <c r="Z754" s="33">
        <v>0.41601986960571247</v>
      </c>
      <c r="AA754" s="33">
        <v>0</v>
      </c>
      <c r="AB754" s="33">
        <v>0</v>
      </c>
      <c r="AC754" s="33">
        <v>0</v>
      </c>
      <c r="AD754" s="33">
        <v>0</v>
      </c>
      <c r="AE754" s="33">
        <v>0</v>
      </c>
      <c r="AF754" s="33">
        <v>0</v>
      </c>
      <c r="AG754" s="33">
        <v>0</v>
      </c>
      <c r="AH754" t="s">
        <v>82</v>
      </c>
      <c r="AI754" s="34">
        <v>5</v>
      </c>
    </row>
    <row r="755" spans="1:35" x14ac:dyDescent="0.25">
      <c r="A755" t="s">
        <v>2364</v>
      </c>
      <c r="B755" t="s">
        <v>1681</v>
      </c>
      <c r="C755" t="s">
        <v>2208</v>
      </c>
      <c r="D755" t="s">
        <v>2308</v>
      </c>
      <c r="E755" s="33">
        <v>35.200000000000003</v>
      </c>
      <c r="F755" s="33">
        <v>5.333333333333333</v>
      </c>
      <c r="G755" s="33">
        <v>0.14444444444444443</v>
      </c>
      <c r="H755" s="33">
        <v>0.17222222222222222</v>
      </c>
      <c r="I755" s="33">
        <v>4.2666666666666666</v>
      </c>
      <c r="J755" s="33">
        <v>0</v>
      </c>
      <c r="K755" s="33">
        <v>0</v>
      </c>
      <c r="L755" s="33">
        <v>2.219333333333334</v>
      </c>
      <c r="M755" s="33">
        <v>4.9777777777777779</v>
      </c>
      <c r="N755" s="33">
        <v>0</v>
      </c>
      <c r="O755" s="33">
        <v>0.14141414141414141</v>
      </c>
      <c r="P755" s="33">
        <v>2.6800000000000019</v>
      </c>
      <c r="Q755" s="33">
        <v>8.2697777777777794</v>
      </c>
      <c r="R755" s="33">
        <v>0.31107323232323236</v>
      </c>
      <c r="S755" s="33">
        <v>1.3438888888888891</v>
      </c>
      <c r="T755" s="33">
        <v>5.5502222222222244</v>
      </c>
      <c r="U755" s="33">
        <v>0</v>
      </c>
      <c r="V755" s="33">
        <v>0.19585542929292934</v>
      </c>
      <c r="W755" s="33">
        <v>5.5121111111111114</v>
      </c>
      <c r="X755" s="33">
        <v>3.5758888888888887</v>
      </c>
      <c r="Y755" s="33">
        <v>0</v>
      </c>
      <c r="Z755" s="33">
        <v>0.25818181818181818</v>
      </c>
      <c r="AA755" s="33">
        <v>0.14444444444444443</v>
      </c>
      <c r="AB755" s="33">
        <v>0</v>
      </c>
      <c r="AC755" s="33">
        <v>0</v>
      </c>
      <c r="AD755" s="33">
        <v>0</v>
      </c>
      <c r="AE755" s="33">
        <v>0</v>
      </c>
      <c r="AF755" s="33">
        <v>0</v>
      </c>
      <c r="AG755" s="33">
        <v>0</v>
      </c>
      <c r="AH755" t="s">
        <v>739</v>
      </c>
      <c r="AI755" s="34">
        <v>5</v>
      </c>
    </row>
    <row r="756" spans="1:35" x14ac:dyDescent="0.25">
      <c r="A756" t="s">
        <v>2364</v>
      </c>
      <c r="B756" t="s">
        <v>1039</v>
      </c>
      <c r="C756" t="s">
        <v>2054</v>
      </c>
      <c r="D756" t="s">
        <v>2308</v>
      </c>
      <c r="E756" s="33">
        <v>49.7</v>
      </c>
      <c r="F756" s="33">
        <v>5.333333333333333</v>
      </c>
      <c r="G756" s="33">
        <v>0.14444444444444443</v>
      </c>
      <c r="H756" s="33">
        <v>0.15555555555555556</v>
      </c>
      <c r="I756" s="33">
        <v>0.71111111111111114</v>
      </c>
      <c r="J756" s="33">
        <v>0</v>
      </c>
      <c r="K756" s="33">
        <v>0</v>
      </c>
      <c r="L756" s="33">
        <v>1.4498888888888888</v>
      </c>
      <c r="M756" s="33">
        <v>5.333333333333333</v>
      </c>
      <c r="N756" s="33">
        <v>0</v>
      </c>
      <c r="O756" s="33">
        <v>0.1073105298457411</v>
      </c>
      <c r="P756" s="33">
        <v>1.5465555555555566</v>
      </c>
      <c r="Q756" s="33">
        <v>8.9535555555555639</v>
      </c>
      <c r="R756" s="33">
        <v>0.21126984126984144</v>
      </c>
      <c r="S756" s="33">
        <v>1.0735555555555558</v>
      </c>
      <c r="T756" s="33">
        <v>6.0123333333333333</v>
      </c>
      <c r="U756" s="33">
        <v>0</v>
      </c>
      <c r="V756" s="33">
        <v>0.14257321708025933</v>
      </c>
      <c r="W756" s="33">
        <v>1.4413333333333336</v>
      </c>
      <c r="X756" s="33">
        <v>4.161888888888889</v>
      </c>
      <c r="Y756" s="33">
        <v>0</v>
      </c>
      <c r="Z756" s="33">
        <v>0.11274088978314331</v>
      </c>
      <c r="AA756" s="33">
        <v>0.14444444444444443</v>
      </c>
      <c r="AB756" s="33">
        <v>0</v>
      </c>
      <c r="AC756" s="33">
        <v>0</v>
      </c>
      <c r="AD756" s="33">
        <v>0</v>
      </c>
      <c r="AE756" s="33">
        <v>0</v>
      </c>
      <c r="AF756" s="33">
        <v>0</v>
      </c>
      <c r="AG756" s="33">
        <v>0</v>
      </c>
      <c r="AH756" t="s">
        <v>83</v>
      </c>
      <c r="AI756" s="34">
        <v>5</v>
      </c>
    </row>
    <row r="757" spans="1:35" x14ac:dyDescent="0.25">
      <c r="A757" t="s">
        <v>2364</v>
      </c>
      <c r="B757" t="s">
        <v>1844</v>
      </c>
      <c r="C757" t="s">
        <v>2221</v>
      </c>
      <c r="D757" t="s">
        <v>2300</v>
      </c>
      <c r="E757" s="33">
        <v>30.18888888888889</v>
      </c>
      <c r="F757" s="33">
        <v>5.6888888888888891</v>
      </c>
      <c r="G757" s="33">
        <v>0.14444444444444443</v>
      </c>
      <c r="H757" s="33">
        <v>0.15555555555555556</v>
      </c>
      <c r="I757" s="33">
        <v>2.8444444444444446</v>
      </c>
      <c r="J757" s="33">
        <v>0</v>
      </c>
      <c r="K757" s="33">
        <v>0</v>
      </c>
      <c r="L757" s="33">
        <v>0.7789999999999998</v>
      </c>
      <c r="M757" s="33">
        <v>1.9911111111111099</v>
      </c>
      <c r="N757" s="33">
        <v>0</v>
      </c>
      <c r="O757" s="33">
        <v>6.5955097534044868E-2</v>
      </c>
      <c r="P757" s="33">
        <v>1.9189999999999994</v>
      </c>
      <c r="Q757" s="33">
        <v>3.2028888888888876</v>
      </c>
      <c r="R757" s="33">
        <v>0.16966139124033855</v>
      </c>
      <c r="S757" s="33">
        <v>0.92722222222222228</v>
      </c>
      <c r="T757" s="33">
        <v>4.0115555555555549</v>
      </c>
      <c r="U757" s="33">
        <v>0</v>
      </c>
      <c r="V757" s="33">
        <v>0.16359587780640411</v>
      </c>
      <c r="W757" s="33">
        <v>1.4015555555555559</v>
      </c>
      <c r="X757" s="33">
        <v>6.3778888888888901</v>
      </c>
      <c r="Y757" s="33">
        <v>0</v>
      </c>
      <c r="Z757" s="33">
        <v>0.25769230769230772</v>
      </c>
      <c r="AA757" s="33">
        <v>0.14444444444444443</v>
      </c>
      <c r="AB757" s="33">
        <v>0</v>
      </c>
      <c r="AC757" s="33">
        <v>0</v>
      </c>
      <c r="AD757" s="33">
        <v>0</v>
      </c>
      <c r="AE757" s="33">
        <v>0</v>
      </c>
      <c r="AF757" s="33">
        <v>0</v>
      </c>
      <c r="AG757" s="33">
        <v>0</v>
      </c>
      <c r="AH757" t="s">
        <v>903</v>
      </c>
      <c r="AI757" s="34">
        <v>5</v>
      </c>
    </row>
    <row r="758" spans="1:35" x14ac:dyDescent="0.25">
      <c r="A758" t="s">
        <v>2364</v>
      </c>
      <c r="B758" t="s">
        <v>1218</v>
      </c>
      <c r="C758" t="s">
        <v>2034</v>
      </c>
      <c r="D758" t="s">
        <v>2300</v>
      </c>
      <c r="E758" s="33">
        <v>40.788888888888891</v>
      </c>
      <c r="F758" s="33">
        <v>5.6888888888888891</v>
      </c>
      <c r="G758" s="33">
        <v>0.14444444444444443</v>
      </c>
      <c r="H758" s="33">
        <v>0.18333333333333332</v>
      </c>
      <c r="I758" s="33">
        <v>2.8444444444444446</v>
      </c>
      <c r="J758" s="33">
        <v>0</v>
      </c>
      <c r="K758" s="33">
        <v>0</v>
      </c>
      <c r="L758" s="33">
        <v>1.7857777777777775</v>
      </c>
      <c r="M758" s="33">
        <v>2.9866666666666699</v>
      </c>
      <c r="N758" s="33">
        <v>0</v>
      </c>
      <c r="O758" s="33">
        <v>7.3222555162081246E-2</v>
      </c>
      <c r="P758" s="33">
        <v>1.707555555555555</v>
      </c>
      <c r="Q758" s="33">
        <v>6.1888888888888891</v>
      </c>
      <c r="R758" s="33">
        <v>0.19359302642331788</v>
      </c>
      <c r="S758" s="33">
        <v>1.1497777777777776</v>
      </c>
      <c r="T758" s="33">
        <v>5.1287777777777777</v>
      </c>
      <c r="U758" s="33">
        <v>0</v>
      </c>
      <c r="V758" s="33">
        <v>0.15392808499046579</v>
      </c>
      <c r="W758" s="33">
        <v>1.4323333333333337</v>
      </c>
      <c r="X758" s="33">
        <v>6.8527777777777779</v>
      </c>
      <c r="Y758" s="33">
        <v>0</v>
      </c>
      <c r="Z758" s="33">
        <v>0.20312176518659766</v>
      </c>
      <c r="AA758" s="33">
        <v>0.14444444444444443</v>
      </c>
      <c r="AB758" s="33">
        <v>0</v>
      </c>
      <c r="AC758" s="33">
        <v>0</v>
      </c>
      <c r="AD758" s="33">
        <v>0</v>
      </c>
      <c r="AE758" s="33">
        <v>0.52222222222222225</v>
      </c>
      <c r="AF758" s="33">
        <v>0</v>
      </c>
      <c r="AG758" s="33">
        <v>0</v>
      </c>
      <c r="AH758" t="s">
        <v>267</v>
      </c>
      <c r="AI758" s="34">
        <v>5</v>
      </c>
    </row>
    <row r="759" spans="1:35" x14ac:dyDescent="0.25">
      <c r="A759" t="s">
        <v>2364</v>
      </c>
      <c r="B759" t="s">
        <v>1517</v>
      </c>
      <c r="C759" t="s">
        <v>1976</v>
      </c>
      <c r="D759" t="s">
        <v>2250</v>
      </c>
      <c r="E759" s="33">
        <v>43.9</v>
      </c>
      <c r="F759" s="33">
        <v>2.9333333333333331</v>
      </c>
      <c r="G759" s="33">
        <v>0</v>
      </c>
      <c r="H759" s="33">
        <v>0</v>
      </c>
      <c r="I759" s="33">
        <v>1.0666666666666667</v>
      </c>
      <c r="J759" s="33">
        <v>0</v>
      </c>
      <c r="K759" s="33">
        <v>0</v>
      </c>
      <c r="L759" s="33">
        <v>0.15466666666666665</v>
      </c>
      <c r="M759" s="33">
        <v>0</v>
      </c>
      <c r="N759" s="33">
        <v>0</v>
      </c>
      <c r="O759" s="33">
        <v>0</v>
      </c>
      <c r="P759" s="33">
        <v>5.2444444444444445</v>
      </c>
      <c r="Q759" s="33">
        <v>4.3416666666666668</v>
      </c>
      <c r="R759" s="33">
        <v>0.21836243988863582</v>
      </c>
      <c r="S759" s="33">
        <v>1.0504444444444447</v>
      </c>
      <c r="T759" s="33">
        <v>2.6016666666666666</v>
      </c>
      <c r="U759" s="33">
        <v>0</v>
      </c>
      <c r="V759" s="33">
        <v>8.3191597064034423E-2</v>
      </c>
      <c r="W759" s="33">
        <v>0.90533333333333321</v>
      </c>
      <c r="X759" s="33">
        <v>4.3521111111111077</v>
      </c>
      <c r="Y759" s="33">
        <v>0</v>
      </c>
      <c r="Z759" s="33">
        <v>0.11975955454315355</v>
      </c>
      <c r="AA759" s="33">
        <v>0</v>
      </c>
      <c r="AB759" s="33">
        <v>0</v>
      </c>
      <c r="AC759" s="33">
        <v>0</v>
      </c>
      <c r="AD759" s="33">
        <v>0</v>
      </c>
      <c r="AE759" s="33">
        <v>0</v>
      </c>
      <c r="AF759" s="33">
        <v>0</v>
      </c>
      <c r="AG759" s="33">
        <v>0</v>
      </c>
      <c r="AH759" t="s">
        <v>572</v>
      </c>
      <c r="AI759" s="34">
        <v>5</v>
      </c>
    </row>
    <row r="760" spans="1:35" x14ac:dyDescent="0.25">
      <c r="A760" t="s">
        <v>2364</v>
      </c>
      <c r="B760" t="s">
        <v>1860</v>
      </c>
      <c r="C760" t="s">
        <v>2025</v>
      </c>
      <c r="D760" t="s">
        <v>2316</v>
      </c>
      <c r="E760" s="33">
        <v>92.62222222222222</v>
      </c>
      <c r="F760" s="33">
        <v>5.6888888888888891</v>
      </c>
      <c r="G760" s="33">
        <v>0.2</v>
      </c>
      <c r="H760" s="33">
        <v>0.36666666666666664</v>
      </c>
      <c r="I760" s="33">
        <v>4.0666666666666664</v>
      </c>
      <c r="J760" s="33">
        <v>0</v>
      </c>
      <c r="K760" s="33">
        <v>0</v>
      </c>
      <c r="L760" s="33">
        <v>3.06911111111111</v>
      </c>
      <c r="M760" s="33">
        <v>0</v>
      </c>
      <c r="N760" s="33">
        <v>5.4222222222222225</v>
      </c>
      <c r="O760" s="33">
        <v>5.8541266794625721E-2</v>
      </c>
      <c r="P760" s="33">
        <v>5.6055555555555552</v>
      </c>
      <c r="Q760" s="33">
        <v>17.669444444444444</v>
      </c>
      <c r="R760" s="33">
        <v>0.25128958733205375</v>
      </c>
      <c r="S760" s="33">
        <v>1.6508888888888884</v>
      </c>
      <c r="T760" s="33">
        <v>5.2763333333333335</v>
      </c>
      <c r="U760" s="33">
        <v>0</v>
      </c>
      <c r="V760" s="33">
        <v>7.4790067178502867E-2</v>
      </c>
      <c r="W760" s="33">
        <v>3.5726666666666675</v>
      </c>
      <c r="X760" s="33">
        <v>0.886777777777778</v>
      </c>
      <c r="Y760" s="33">
        <v>0</v>
      </c>
      <c r="Z760" s="33">
        <v>4.8146593090211139E-2</v>
      </c>
      <c r="AA760" s="33">
        <v>0</v>
      </c>
      <c r="AB760" s="33">
        <v>0</v>
      </c>
      <c r="AC760" s="33">
        <v>0</v>
      </c>
      <c r="AD760" s="33">
        <v>0</v>
      </c>
      <c r="AE760" s="33">
        <v>0</v>
      </c>
      <c r="AF760" s="33">
        <v>0</v>
      </c>
      <c r="AG760" s="33">
        <v>0</v>
      </c>
      <c r="AH760" t="s">
        <v>919</v>
      </c>
      <c r="AI760" s="34">
        <v>5</v>
      </c>
    </row>
    <row r="761" spans="1:35" x14ac:dyDescent="0.25">
      <c r="A761" t="s">
        <v>2364</v>
      </c>
      <c r="B761" t="s">
        <v>1446</v>
      </c>
      <c r="C761" t="s">
        <v>2168</v>
      </c>
      <c r="D761" t="s">
        <v>2320</v>
      </c>
      <c r="E761" s="33">
        <v>31.355555555555554</v>
      </c>
      <c r="F761" s="33">
        <v>0</v>
      </c>
      <c r="G761" s="33">
        <v>0</v>
      </c>
      <c r="H761" s="33">
        <v>0</v>
      </c>
      <c r="I761" s="33">
        <v>0</v>
      </c>
      <c r="J761" s="33">
        <v>0</v>
      </c>
      <c r="K761" s="33">
        <v>0</v>
      </c>
      <c r="L761" s="33">
        <v>0.22155555555555556</v>
      </c>
      <c r="M761" s="33">
        <v>0</v>
      </c>
      <c r="N761" s="33">
        <v>5.6888888888888891</v>
      </c>
      <c r="O761" s="33">
        <v>0.18143160878809356</v>
      </c>
      <c r="P761" s="33">
        <v>6.4930000000000012</v>
      </c>
      <c r="Q761" s="33">
        <v>0</v>
      </c>
      <c r="R761" s="33">
        <v>0.20707654145995752</v>
      </c>
      <c r="S761" s="33">
        <v>0.58677777777777773</v>
      </c>
      <c r="T761" s="33">
        <v>3.0181111111111116</v>
      </c>
      <c r="U761" s="33">
        <v>0</v>
      </c>
      <c r="V761" s="33">
        <v>0.11496810772501774</v>
      </c>
      <c r="W761" s="33">
        <v>0.38333333333333341</v>
      </c>
      <c r="X761" s="33">
        <v>1.9556666666666671</v>
      </c>
      <c r="Y761" s="33">
        <v>0</v>
      </c>
      <c r="Z761" s="33">
        <v>7.4596031183557773E-2</v>
      </c>
      <c r="AA761" s="33">
        <v>0</v>
      </c>
      <c r="AB761" s="33">
        <v>0</v>
      </c>
      <c r="AC761" s="33">
        <v>0</v>
      </c>
      <c r="AD761" s="33">
        <v>0</v>
      </c>
      <c r="AE761" s="33">
        <v>0</v>
      </c>
      <c r="AF761" s="33">
        <v>0</v>
      </c>
      <c r="AG761" s="33">
        <v>0</v>
      </c>
      <c r="AH761" t="s">
        <v>500</v>
      </c>
      <c r="AI761" s="34">
        <v>5</v>
      </c>
    </row>
    <row r="762" spans="1:35" x14ac:dyDescent="0.25">
      <c r="A762" t="s">
        <v>2364</v>
      </c>
      <c r="B762" t="s">
        <v>1737</v>
      </c>
      <c r="C762" t="s">
        <v>2120</v>
      </c>
      <c r="D762" t="s">
        <v>2243</v>
      </c>
      <c r="E762" s="33">
        <v>70.3</v>
      </c>
      <c r="F762" s="33">
        <v>5.6</v>
      </c>
      <c r="G762" s="33">
        <v>0</v>
      </c>
      <c r="H762" s="33">
        <v>0</v>
      </c>
      <c r="I762" s="33">
        <v>0</v>
      </c>
      <c r="J762" s="33">
        <v>0</v>
      </c>
      <c r="K762" s="33">
        <v>0</v>
      </c>
      <c r="L762" s="33">
        <v>5.370333333333333</v>
      </c>
      <c r="M762" s="33">
        <v>0</v>
      </c>
      <c r="N762" s="33">
        <v>5.1166666666666663</v>
      </c>
      <c r="O762" s="33">
        <v>7.2783309625414891E-2</v>
      </c>
      <c r="P762" s="33">
        <v>0.4777777777777778</v>
      </c>
      <c r="Q762" s="33">
        <v>8.8888888888888857</v>
      </c>
      <c r="R762" s="33">
        <v>0.13323850165955425</v>
      </c>
      <c r="S762" s="33">
        <v>1.4294444444444443</v>
      </c>
      <c r="T762" s="33">
        <v>8.6815555555555566</v>
      </c>
      <c r="U762" s="33">
        <v>0</v>
      </c>
      <c r="V762" s="33">
        <v>0.14382645803698438</v>
      </c>
      <c r="W762" s="33">
        <v>1.9116666666666664</v>
      </c>
      <c r="X762" s="33">
        <v>6.2614444444444439</v>
      </c>
      <c r="Y762" s="33">
        <v>0</v>
      </c>
      <c r="Z762" s="33">
        <v>0.1162604709973131</v>
      </c>
      <c r="AA762" s="33">
        <v>0</v>
      </c>
      <c r="AB762" s="33">
        <v>0</v>
      </c>
      <c r="AC762" s="33">
        <v>0</v>
      </c>
      <c r="AD762" s="33">
        <v>0</v>
      </c>
      <c r="AE762" s="33">
        <v>0</v>
      </c>
      <c r="AF762" s="33">
        <v>0</v>
      </c>
      <c r="AG762" s="33">
        <v>0</v>
      </c>
      <c r="AH762" t="s">
        <v>795</v>
      </c>
      <c r="AI762" s="34">
        <v>5</v>
      </c>
    </row>
    <row r="763" spans="1:35" x14ac:dyDescent="0.25">
      <c r="A763" t="s">
        <v>2364</v>
      </c>
      <c r="B763" t="s">
        <v>1296</v>
      </c>
      <c r="C763" t="s">
        <v>1945</v>
      </c>
      <c r="D763" t="s">
        <v>2321</v>
      </c>
      <c r="E763" s="33">
        <v>68.533333333333331</v>
      </c>
      <c r="F763" s="33">
        <v>5.6888888888888891</v>
      </c>
      <c r="G763" s="33">
        <v>0</v>
      </c>
      <c r="H763" s="33">
        <v>0.41055555555555551</v>
      </c>
      <c r="I763" s="33">
        <v>0</v>
      </c>
      <c r="J763" s="33">
        <v>0</v>
      </c>
      <c r="K763" s="33">
        <v>0</v>
      </c>
      <c r="L763" s="33">
        <v>4.9524444444444438</v>
      </c>
      <c r="M763" s="33">
        <v>5.5631111111111116</v>
      </c>
      <c r="N763" s="33">
        <v>0</v>
      </c>
      <c r="O763" s="33">
        <v>8.1173800259403378E-2</v>
      </c>
      <c r="P763" s="33">
        <v>2.6989999999999998</v>
      </c>
      <c r="Q763" s="33">
        <v>4.7582222222222201</v>
      </c>
      <c r="R763" s="33">
        <v>0.10881160830090789</v>
      </c>
      <c r="S763" s="33">
        <v>4.6816666666666658</v>
      </c>
      <c r="T763" s="33">
        <v>9.1114444444444427</v>
      </c>
      <c r="U763" s="33">
        <v>0</v>
      </c>
      <c r="V763" s="33">
        <v>0.20126134889753564</v>
      </c>
      <c r="W763" s="33">
        <v>5.9065555555555562</v>
      </c>
      <c r="X763" s="33">
        <v>11.098444444444446</v>
      </c>
      <c r="Y763" s="33">
        <v>0</v>
      </c>
      <c r="Z763" s="33">
        <v>0.24812743190661482</v>
      </c>
      <c r="AA763" s="33">
        <v>0</v>
      </c>
      <c r="AB763" s="33">
        <v>0</v>
      </c>
      <c r="AC763" s="33">
        <v>0</v>
      </c>
      <c r="AD763" s="33">
        <v>0</v>
      </c>
      <c r="AE763" s="33">
        <v>0</v>
      </c>
      <c r="AF763" s="33">
        <v>0</v>
      </c>
      <c r="AG763" s="33">
        <v>0</v>
      </c>
      <c r="AH763" t="s">
        <v>346</v>
      </c>
      <c r="AI763" s="34">
        <v>5</v>
      </c>
    </row>
    <row r="764" spans="1:35" x14ac:dyDescent="0.25">
      <c r="A764" t="s">
        <v>2364</v>
      </c>
      <c r="B764" t="s">
        <v>1422</v>
      </c>
      <c r="C764" t="s">
        <v>2162</v>
      </c>
      <c r="D764" t="s">
        <v>2327</v>
      </c>
      <c r="E764" s="33">
        <v>48.244444444444447</v>
      </c>
      <c r="F764" s="33">
        <v>5.6888888888888891</v>
      </c>
      <c r="G764" s="33">
        <v>0</v>
      </c>
      <c r="H764" s="33">
        <v>0.32444444444444442</v>
      </c>
      <c r="I764" s="33">
        <v>0</v>
      </c>
      <c r="J764" s="33">
        <v>0</v>
      </c>
      <c r="K764" s="33">
        <v>0</v>
      </c>
      <c r="L764" s="33">
        <v>1.4828888888888887</v>
      </c>
      <c r="M764" s="33">
        <v>5.5123333333333324</v>
      </c>
      <c r="N764" s="33">
        <v>0</v>
      </c>
      <c r="O764" s="33">
        <v>0.11425840626439426</v>
      </c>
      <c r="P764" s="33">
        <v>3.5780000000000016</v>
      </c>
      <c r="Q764" s="33">
        <v>3.823444444444446</v>
      </c>
      <c r="R764" s="33">
        <v>0.15341547673883008</v>
      </c>
      <c r="S764" s="33">
        <v>5.9236666666666666</v>
      </c>
      <c r="T764" s="33">
        <v>0.17166666666666666</v>
      </c>
      <c r="U764" s="33">
        <v>0</v>
      </c>
      <c r="V764" s="33">
        <v>0.12634269921695071</v>
      </c>
      <c r="W764" s="33">
        <v>2.185888888888889</v>
      </c>
      <c r="X764" s="33">
        <v>6.9738888888888884</v>
      </c>
      <c r="Y764" s="33">
        <v>0</v>
      </c>
      <c r="Z764" s="33">
        <v>0.18986181483187467</v>
      </c>
      <c r="AA764" s="33">
        <v>0</v>
      </c>
      <c r="AB764" s="33">
        <v>0</v>
      </c>
      <c r="AC764" s="33">
        <v>0</v>
      </c>
      <c r="AD764" s="33">
        <v>0</v>
      </c>
      <c r="AE764" s="33">
        <v>0</v>
      </c>
      <c r="AF764" s="33">
        <v>0</v>
      </c>
      <c r="AG764" s="33">
        <v>0</v>
      </c>
      <c r="AH764" t="s">
        <v>475</v>
      </c>
      <c r="AI764" s="34">
        <v>5</v>
      </c>
    </row>
    <row r="765" spans="1:35" x14ac:dyDescent="0.25">
      <c r="A765" t="s">
        <v>2364</v>
      </c>
      <c r="B765" t="s">
        <v>1285</v>
      </c>
      <c r="C765" t="s">
        <v>2059</v>
      </c>
      <c r="D765" t="s">
        <v>2252</v>
      </c>
      <c r="E765" s="33">
        <v>60.62222222222222</v>
      </c>
      <c r="F765" s="33">
        <v>0</v>
      </c>
      <c r="G765" s="33">
        <v>0</v>
      </c>
      <c r="H765" s="33">
        <v>0.37777777777777777</v>
      </c>
      <c r="I765" s="33">
        <v>0</v>
      </c>
      <c r="J765" s="33">
        <v>0</v>
      </c>
      <c r="K765" s="33">
        <v>0</v>
      </c>
      <c r="L765" s="33">
        <v>5.7283333333333326</v>
      </c>
      <c r="M765" s="33">
        <v>3.9558888888888899</v>
      </c>
      <c r="N765" s="33">
        <v>0</v>
      </c>
      <c r="O765" s="33">
        <v>6.5254765395894448E-2</v>
      </c>
      <c r="P765" s="33">
        <v>4.4507777777777786</v>
      </c>
      <c r="Q765" s="33">
        <v>2.7873333333333332</v>
      </c>
      <c r="R765" s="33">
        <v>0.11939699413489736</v>
      </c>
      <c r="S765" s="33">
        <v>3.2926666666666669</v>
      </c>
      <c r="T765" s="33">
        <v>5.8662222222222224</v>
      </c>
      <c r="U765" s="33">
        <v>0</v>
      </c>
      <c r="V765" s="33">
        <v>0.15108137829912024</v>
      </c>
      <c r="W765" s="33">
        <v>4.7954444444444455</v>
      </c>
      <c r="X765" s="33">
        <v>4.78</v>
      </c>
      <c r="Y765" s="33">
        <v>0</v>
      </c>
      <c r="Z765" s="33">
        <v>0.15795271260997071</v>
      </c>
      <c r="AA765" s="33">
        <v>0</v>
      </c>
      <c r="AB765" s="33">
        <v>0</v>
      </c>
      <c r="AC765" s="33">
        <v>0</v>
      </c>
      <c r="AD765" s="33">
        <v>0</v>
      </c>
      <c r="AE765" s="33">
        <v>0</v>
      </c>
      <c r="AF765" s="33">
        <v>0</v>
      </c>
      <c r="AG765" s="33">
        <v>0</v>
      </c>
      <c r="AH765" t="s">
        <v>335</v>
      </c>
      <c r="AI765" s="34">
        <v>5</v>
      </c>
    </row>
    <row r="766" spans="1:35" x14ac:dyDescent="0.25">
      <c r="A766" t="s">
        <v>2364</v>
      </c>
      <c r="B766" t="s">
        <v>1072</v>
      </c>
      <c r="C766" t="s">
        <v>2065</v>
      </c>
      <c r="D766" t="s">
        <v>2257</v>
      </c>
      <c r="E766" s="33">
        <v>55.366666666666667</v>
      </c>
      <c r="F766" s="33">
        <v>5.6888888888888891</v>
      </c>
      <c r="G766" s="33">
        <v>0.32222222222222224</v>
      </c>
      <c r="H766" s="33">
        <v>0.36388888888888887</v>
      </c>
      <c r="I766" s="33">
        <v>0</v>
      </c>
      <c r="J766" s="33">
        <v>0</v>
      </c>
      <c r="K766" s="33">
        <v>0</v>
      </c>
      <c r="L766" s="33">
        <v>0</v>
      </c>
      <c r="M766" s="33">
        <v>5.312444444444445</v>
      </c>
      <c r="N766" s="33">
        <v>0</v>
      </c>
      <c r="O766" s="33">
        <v>9.5950230784667884E-2</v>
      </c>
      <c r="P766" s="33">
        <v>5.2296666666666676</v>
      </c>
      <c r="Q766" s="33">
        <v>8.5757777777777768</v>
      </c>
      <c r="R766" s="33">
        <v>0.24934577563716634</v>
      </c>
      <c r="S766" s="33">
        <v>1.029222222222222</v>
      </c>
      <c r="T766" s="33">
        <v>6.9929999999999986</v>
      </c>
      <c r="U766" s="33">
        <v>0</v>
      </c>
      <c r="V766" s="33">
        <v>0.14489263495886009</v>
      </c>
      <c r="W766" s="33">
        <v>2.2276666666666669</v>
      </c>
      <c r="X766" s="33">
        <v>5.714888888888888</v>
      </c>
      <c r="Y766" s="33">
        <v>0</v>
      </c>
      <c r="Z766" s="33">
        <v>0.1434537427252659</v>
      </c>
      <c r="AA766" s="33">
        <v>0</v>
      </c>
      <c r="AB766" s="33">
        <v>0</v>
      </c>
      <c r="AC766" s="33">
        <v>0</v>
      </c>
      <c r="AD766" s="33">
        <v>0</v>
      </c>
      <c r="AE766" s="33">
        <v>0</v>
      </c>
      <c r="AF766" s="33">
        <v>0</v>
      </c>
      <c r="AG766" s="33">
        <v>0</v>
      </c>
      <c r="AH766" t="s">
        <v>117</v>
      </c>
      <c r="AI766" s="34">
        <v>5</v>
      </c>
    </row>
    <row r="767" spans="1:35" x14ac:dyDescent="0.25">
      <c r="A767" t="s">
        <v>2364</v>
      </c>
      <c r="B767" t="s">
        <v>1755</v>
      </c>
      <c r="C767" t="s">
        <v>1939</v>
      </c>
      <c r="D767" t="s">
        <v>2293</v>
      </c>
      <c r="E767" s="33">
        <v>46.277777777777779</v>
      </c>
      <c r="F767" s="33">
        <v>5.6888888888888891</v>
      </c>
      <c r="G767" s="33">
        <v>0.5</v>
      </c>
      <c r="H767" s="33">
        <v>0.19444444444444445</v>
      </c>
      <c r="I767" s="33">
        <v>0.34444444444444444</v>
      </c>
      <c r="J767" s="33">
        <v>0</v>
      </c>
      <c r="K767" s="33">
        <v>0.4</v>
      </c>
      <c r="L767" s="33">
        <v>1.9154444444444445</v>
      </c>
      <c r="M767" s="33">
        <v>0.12222222222222222</v>
      </c>
      <c r="N767" s="33">
        <v>0</v>
      </c>
      <c r="O767" s="33">
        <v>2.6410564225690276E-3</v>
      </c>
      <c r="P767" s="33">
        <v>4.5888888888888886</v>
      </c>
      <c r="Q767" s="33">
        <v>0</v>
      </c>
      <c r="R767" s="33">
        <v>9.9159663865546213E-2</v>
      </c>
      <c r="S767" s="33">
        <v>1.0401111111111112</v>
      </c>
      <c r="T767" s="33">
        <v>5.5111111111111111</v>
      </c>
      <c r="U767" s="33">
        <v>0</v>
      </c>
      <c r="V767" s="33">
        <v>0.14156302521008401</v>
      </c>
      <c r="W767" s="33">
        <v>2.3626666666666662</v>
      </c>
      <c r="X767" s="33">
        <v>5.2841111111111108</v>
      </c>
      <c r="Y767" s="33">
        <v>0</v>
      </c>
      <c r="Z767" s="33">
        <v>0.1652364945978391</v>
      </c>
      <c r="AA767" s="33">
        <v>0</v>
      </c>
      <c r="AB767" s="33">
        <v>0</v>
      </c>
      <c r="AC767" s="33">
        <v>0</v>
      </c>
      <c r="AD767" s="33">
        <v>0</v>
      </c>
      <c r="AE767" s="33">
        <v>0</v>
      </c>
      <c r="AF767" s="33">
        <v>0</v>
      </c>
      <c r="AG767" s="33">
        <v>0</v>
      </c>
      <c r="AH767" t="s">
        <v>814</v>
      </c>
      <c r="AI767" s="34">
        <v>5</v>
      </c>
    </row>
    <row r="768" spans="1:35" x14ac:dyDescent="0.25">
      <c r="A768" t="s">
        <v>2364</v>
      </c>
      <c r="B768" t="s">
        <v>1208</v>
      </c>
      <c r="C768" t="s">
        <v>1939</v>
      </c>
      <c r="D768" t="s">
        <v>2293</v>
      </c>
      <c r="E768" s="33">
        <v>72.211111111111109</v>
      </c>
      <c r="F768" s="33">
        <v>5.3777777777777782</v>
      </c>
      <c r="G768" s="33">
        <v>0.81111111111111112</v>
      </c>
      <c r="H768" s="33">
        <v>0</v>
      </c>
      <c r="I768" s="33">
        <v>0</v>
      </c>
      <c r="J768" s="33">
        <v>0.45555555555555555</v>
      </c>
      <c r="K768" s="33">
        <v>0</v>
      </c>
      <c r="L768" s="33">
        <v>2.2332222222222224</v>
      </c>
      <c r="M768" s="33">
        <v>5.0777777777777775</v>
      </c>
      <c r="N768" s="33">
        <v>1.6583333333333334</v>
      </c>
      <c r="O768" s="33">
        <v>9.3283582089552231E-2</v>
      </c>
      <c r="P768" s="33">
        <v>5.1111111111111107</v>
      </c>
      <c r="Q768" s="33">
        <v>5.2444444444444445</v>
      </c>
      <c r="R768" s="33">
        <v>0.14340667795045389</v>
      </c>
      <c r="S768" s="33">
        <v>3.2031111111111095</v>
      </c>
      <c r="T768" s="33">
        <v>0.92188888888888887</v>
      </c>
      <c r="U768" s="33">
        <v>0</v>
      </c>
      <c r="V768" s="33">
        <v>5.7124172949684547E-2</v>
      </c>
      <c r="W768" s="33">
        <v>5.4077777777777776</v>
      </c>
      <c r="X768" s="33">
        <v>6.2808888888888887</v>
      </c>
      <c r="Y768" s="33">
        <v>0</v>
      </c>
      <c r="Z768" s="33">
        <v>0.16186797968918296</v>
      </c>
      <c r="AA768" s="33">
        <v>0</v>
      </c>
      <c r="AB768" s="33">
        <v>0</v>
      </c>
      <c r="AC768" s="33">
        <v>0</v>
      </c>
      <c r="AD768" s="33">
        <v>0</v>
      </c>
      <c r="AE768" s="33">
        <v>0</v>
      </c>
      <c r="AF768" s="33">
        <v>0</v>
      </c>
      <c r="AG768" s="33">
        <v>0</v>
      </c>
      <c r="AH768" t="s">
        <v>256</v>
      </c>
      <c r="AI768" s="34">
        <v>5</v>
      </c>
    </row>
    <row r="769" spans="1:35" x14ac:dyDescent="0.25">
      <c r="A769" t="s">
        <v>2364</v>
      </c>
      <c r="B769" t="s">
        <v>1866</v>
      </c>
      <c r="C769" t="s">
        <v>1958</v>
      </c>
      <c r="D769" t="s">
        <v>2241</v>
      </c>
      <c r="E769" s="33">
        <v>43.166666666666664</v>
      </c>
      <c r="F769" s="33">
        <v>26.511111111111113</v>
      </c>
      <c r="G769" s="33">
        <v>0</v>
      </c>
      <c r="H769" s="33">
        <v>0</v>
      </c>
      <c r="I769" s="33">
        <v>0</v>
      </c>
      <c r="J769" s="33">
        <v>0</v>
      </c>
      <c r="K769" s="33">
        <v>0</v>
      </c>
      <c r="L769" s="33">
        <v>0</v>
      </c>
      <c r="M769" s="33">
        <v>5.9221111111111115</v>
      </c>
      <c r="N769" s="33">
        <v>0</v>
      </c>
      <c r="O769" s="33">
        <v>0.13719176319176321</v>
      </c>
      <c r="P769" s="33">
        <v>5.9404444444444469</v>
      </c>
      <c r="Q769" s="33">
        <v>1.2966666666666666</v>
      </c>
      <c r="R769" s="33">
        <v>0.16765508365508372</v>
      </c>
      <c r="S769" s="33">
        <v>0</v>
      </c>
      <c r="T769" s="33">
        <v>0</v>
      </c>
      <c r="U769" s="33">
        <v>0</v>
      </c>
      <c r="V769" s="33">
        <v>0</v>
      </c>
      <c r="W769" s="33">
        <v>0</v>
      </c>
      <c r="X769" s="33">
        <v>0</v>
      </c>
      <c r="Y769" s="33">
        <v>0</v>
      </c>
      <c r="Z769" s="33">
        <v>0</v>
      </c>
      <c r="AA769" s="33">
        <v>0</v>
      </c>
      <c r="AB769" s="33">
        <v>0</v>
      </c>
      <c r="AC769" s="33">
        <v>0</v>
      </c>
      <c r="AD769" s="33">
        <v>49.687444444444445</v>
      </c>
      <c r="AE769" s="33">
        <v>0</v>
      </c>
      <c r="AF769" s="33">
        <v>0</v>
      </c>
      <c r="AG769" s="33">
        <v>0</v>
      </c>
      <c r="AH769" t="s">
        <v>925</v>
      </c>
      <c r="AI769" s="34">
        <v>5</v>
      </c>
    </row>
    <row r="770" spans="1:35" x14ac:dyDescent="0.25">
      <c r="A770" t="s">
        <v>2364</v>
      </c>
      <c r="B770" t="s">
        <v>1049</v>
      </c>
      <c r="C770" t="s">
        <v>2058</v>
      </c>
      <c r="D770" t="s">
        <v>2273</v>
      </c>
      <c r="E770" s="33">
        <v>91.62222222222222</v>
      </c>
      <c r="F770" s="33">
        <v>5.6</v>
      </c>
      <c r="G770" s="33">
        <v>0.33333333333333331</v>
      </c>
      <c r="H770" s="33">
        <v>0.35</v>
      </c>
      <c r="I770" s="33">
        <v>0</v>
      </c>
      <c r="J770" s="33">
        <v>0</v>
      </c>
      <c r="K770" s="33">
        <v>0</v>
      </c>
      <c r="L770" s="33">
        <v>4.3627777777777768</v>
      </c>
      <c r="M770" s="33">
        <v>5.6</v>
      </c>
      <c r="N770" s="33">
        <v>0</v>
      </c>
      <c r="O770" s="33">
        <v>6.1120543293718167E-2</v>
      </c>
      <c r="P770" s="33">
        <v>0</v>
      </c>
      <c r="Q770" s="33">
        <v>13.320777777777776</v>
      </c>
      <c r="R770" s="33">
        <v>0.14538806694154741</v>
      </c>
      <c r="S770" s="33">
        <v>4.2992222222222223</v>
      </c>
      <c r="T770" s="33">
        <v>6.9166666666666696</v>
      </c>
      <c r="U770" s="33">
        <v>10.677777777777777</v>
      </c>
      <c r="V770" s="33">
        <v>0.23895585738539901</v>
      </c>
      <c r="W770" s="33">
        <v>6.823444444444446</v>
      </c>
      <c r="X770" s="33">
        <v>0</v>
      </c>
      <c r="Y770" s="33">
        <v>0</v>
      </c>
      <c r="Z770" s="33">
        <v>7.4473684210526331E-2</v>
      </c>
      <c r="AA770" s="33">
        <v>0</v>
      </c>
      <c r="AB770" s="33">
        <v>0</v>
      </c>
      <c r="AC770" s="33">
        <v>0</v>
      </c>
      <c r="AD770" s="33">
        <v>0</v>
      </c>
      <c r="AE770" s="33">
        <v>0</v>
      </c>
      <c r="AF770" s="33">
        <v>0</v>
      </c>
      <c r="AG770" s="33">
        <v>0</v>
      </c>
      <c r="AH770" t="s">
        <v>94</v>
      </c>
      <c r="AI770" s="34">
        <v>5</v>
      </c>
    </row>
    <row r="771" spans="1:35" x14ac:dyDescent="0.25">
      <c r="A771" t="s">
        <v>2364</v>
      </c>
      <c r="B771" t="s">
        <v>1423</v>
      </c>
      <c r="C771" t="s">
        <v>2163</v>
      </c>
      <c r="D771" t="s">
        <v>2266</v>
      </c>
      <c r="E771" s="33">
        <v>83.188888888888883</v>
      </c>
      <c r="F771" s="33">
        <v>5.6888888888888891</v>
      </c>
      <c r="G771" s="33">
        <v>0.42222222222222222</v>
      </c>
      <c r="H771" s="33">
        <v>0.25</v>
      </c>
      <c r="I771" s="33">
        <v>2.3111111111111109</v>
      </c>
      <c r="J771" s="33">
        <v>0</v>
      </c>
      <c r="K771" s="33">
        <v>0</v>
      </c>
      <c r="L771" s="33">
        <v>4.0444444444444443</v>
      </c>
      <c r="M771" s="33">
        <v>1.25</v>
      </c>
      <c r="N771" s="33">
        <v>0</v>
      </c>
      <c r="O771" s="33">
        <v>1.5026045144917859E-2</v>
      </c>
      <c r="P771" s="33">
        <v>0</v>
      </c>
      <c r="Q771" s="33">
        <v>0</v>
      </c>
      <c r="R771" s="33">
        <v>0</v>
      </c>
      <c r="S771" s="33">
        <v>1.8555555555555556</v>
      </c>
      <c r="T771" s="33">
        <v>0</v>
      </c>
      <c r="U771" s="33">
        <v>11.4</v>
      </c>
      <c r="V771" s="33">
        <v>0.15934286095899561</v>
      </c>
      <c r="W771" s="33">
        <v>1.1888888888888889</v>
      </c>
      <c r="X771" s="33">
        <v>0</v>
      </c>
      <c r="Y771" s="33">
        <v>8.2555555555555564</v>
      </c>
      <c r="Z771" s="33">
        <v>0.11353011887271271</v>
      </c>
      <c r="AA771" s="33">
        <v>0</v>
      </c>
      <c r="AB771" s="33">
        <v>0</v>
      </c>
      <c r="AC771" s="33">
        <v>0</v>
      </c>
      <c r="AD771" s="33">
        <v>0</v>
      </c>
      <c r="AE771" s="33">
        <v>0</v>
      </c>
      <c r="AF771" s="33">
        <v>0</v>
      </c>
      <c r="AG771" s="33">
        <v>0</v>
      </c>
      <c r="AH771" t="s">
        <v>476</v>
      </c>
      <c r="AI771" s="34">
        <v>5</v>
      </c>
    </row>
    <row r="772" spans="1:35" x14ac:dyDescent="0.25">
      <c r="A772" t="s">
        <v>2364</v>
      </c>
      <c r="B772" t="s">
        <v>988</v>
      </c>
      <c r="C772" t="s">
        <v>2025</v>
      </c>
      <c r="D772" t="s">
        <v>2269</v>
      </c>
      <c r="E772" s="33">
        <v>63.56666666666667</v>
      </c>
      <c r="F772" s="33">
        <v>6.1555555555555559</v>
      </c>
      <c r="G772" s="33">
        <v>1.7333333333333334</v>
      </c>
      <c r="H772" s="33">
        <v>0.25</v>
      </c>
      <c r="I772" s="33">
        <v>0.17777777777777778</v>
      </c>
      <c r="J772" s="33">
        <v>0</v>
      </c>
      <c r="K772" s="33">
        <v>0</v>
      </c>
      <c r="L772" s="33">
        <v>4.3527777777777779</v>
      </c>
      <c r="M772" s="33">
        <v>5.5</v>
      </c>
      <c r="N772" s="33">
        <v>0</v>
      </c>
      <c r="O772" s="33">
        <v>8.652333508127949E-2</v>
      </c>
      <c r="P772" s="33">
        <v>4.25</v>
      </c>
      <c r="Q772" s="33">
        <v>0</v>
      </c>
      <c r="R772" s="33">
        <v>6.6858940744625062E-2</v>
      </c>
      <c r="S772" s="33">
        <v>5.9777777777777779</v>
      </c>
      <c r="T772" s="33">
        <v>5.041666666666667</v>
      </c>
      <c r="U772" s="33">
        <v>0.37777777777777777</v>
      </c>
      <c r="V772" s="33">
        <v>0.17929557769620696</v>
      </c>
      <c r="W772" s="33">
        <v>5.4666666666666668</v>
      </c>
      <c r="X772" s="33">
        <v>0</v>
      </c>
      <c r="Y772" s="33">
        <v>0</v>
      </c>
      <c r="Z772" s="33">
        <v>8.5998951232302043E-2</v>
      </c>
      <c r="AA772" s="33">
        <v>0</v>
      </c>
      <c r="AB772" s="33">
        <v>0</v>
      </c>
      <c r="AC772" s="33">
        <v>0</v>
      </c>
      <c r="AD772" s="33">
        <v>0</v>
      </c>
      <c r="AE772" s="33">
        <v>0</v>
      </c>
      <c r="AF772" s="33">
        <v>0</v>
      </c>
      <c r="AG772" s="33">
        <v>1.3555555555555556</v>
      </c>
      <c r="AH772" t="s">
        <v>32</v>
      </c>
      <c r="AI772" s="34">
        <v>5</v>
      </c>
    </row>
    <row r="773" spans="1:35" x14ac:dyDescent="0.25">
      <c r="A773" t="s">
        <v>2364</v>
      </c>
      <c r="B773" t="s">
        <v>1653</v>
      </c>
      <c r="C773" t="s">
        <v>2204</v>
      </c>
      <c r="D773" t="s">
        <v>2293</v>
      </c>
      <c r="E773" s="33">
        <v>72.144444444444446</v>
      </c>
      <c r="F773" s="33">
        <v>6.3111111111111109</v>
      </c>
      <c r="G773" s="33">
        <v>2.2222222222222223E-2</v>
      </c>
      <c r="H773" s="33">
        <v>0</v>
      </c>
      <c r="I773" s="33">
        <v>0.62222222222222223</v>
      </c>
      <c r="J773" s="33">
        <v>0</v>
      </c>
      <c r="K773" s="33">
        <v>0</v>
      </c>
      <c r="L773" s="33">
        <v>6.6388888888888893</v>
      </c>
      <c r="M773" s="33">
        <v>0.44166666666666665</v>
      </c>
      <c r="N773" s="33">
        <v>5.3972222222222221</v>
      </c>
      <c r="O773" s="33">
        <v>8.0933312798398271E-2</v>
      </c>
      <c r="P773" s="33">
        <v>5.333333333333333</v>
      </c>
      <c r="Q773" s="33">
        <v>7.4833333333333334</v>
      </c>
      <c r="R773" s="33">
        <v>0.17765285692283997</v>
      </c>
      <c r="S773" s="33">
        <v>6.6111111111111107</v>
      </c>
      <c r="T773" s="33">
        <v>0</v>
      </c>
      <c r="U773" s="33">
        <v>8.6</v>
      </c>
      <c r="V773" s="33">
        <v>0.21084244571076544</v>
      </c>
      <c r="W773" s="33">
        <v>0</v>
      </c>
      <c r="X773" s="33">
        <v>3.9361111111111109</v>
      </c>
      <c r="Y773" s="33">
        <v>2.2222222222222223E-2</v>
      </c>
      <c r="Z773" s="33">
        <v>5.4866779608809479E-2</v>
      </c>
      <c r="AA773" s="33">
        <v>0</v>
      </c>
      <c r="AB773" s="33">
        <v>0</v>
      </c>
      <c r="AC773" s="33">
        <v>0</v>
      </c>
      <c r="AD773" s="33">
        <v>0</v>
      </c>
      <c r="AE773" s="33">
        <v>0</v>
      </c>
      <c r="AF773" s="33">
        <v>0</v>
      </c>
      <c r="AG773" s="33">
        <v>0</v>
      </c>
      <c r="AH773" t="s">
        <v>711</v>
      </c>
      <c r="AI773" s="34">
        <v>5</v>
      </c>
    </row>
    <row r="774" spans="1:35" x14ac:dyDescent="0.25">
      <c r="A774" t="s">
        <v>2364</v>
      </c>
      <c r="B774" t="s">
        <v>1617</v>
      </c>
      <c r="C774" t="s">
        <v>1977</v>
      </c>
      <c r="D774" t="s">
        <v>2293</v>
      </c>
      <c r="E774" s="33">
        <v>61.744444444444447</v>
      </c>
      <c r="F774" s="33">
        <v>5.6888888888888891</v>
      </c>
      <c r="G774" s="33">
        <v>0.84444444444444444</v>
      </c>
      <c r="H774" s="33">
        <v>0</v>
      </c>
      <c r="I774" s="33">
        <v>1.1555555555555554</v>
      </c>
      <c r="J774" s="33">
        <v>0</v>
      </c>
      <c r="K774" s="33">
        <v>0</v>
      </c>
      <c r="L774" s="33">
        <v>2.4362222222222218</v>
      </c>
      <c r="M774" s="33">
        <v>5.1361111111111111</v>
      </c>
      <c r="N774" s="33">
        <v>0.99444444444444446</v>
      </c>
      <c r="O774" s="33">
        <v>9.9289184811948886E-2</v>
      </c>
      <c r="P774" s="33">
        <v>11.225</v>
      </c>
      <c r="Q774" s="33">
        <v>3.8833333333333333</v>
      </c>
      <c r="R774" s="33">
        <v>0.24469138024113729</v>
      </c>
      <c r="S774" s="33">
        <v>3.8192222222222232</v>
      </c>
      <c r="T774" s="33">
        <v>3.5863333333333336</v>
      </c>
      <c r="U774" s="33">
        <v>0</v>
      </c>
      <c r="V774" s="33">
        <v>0.11993881590786397</v>
      </c>
      <c r="W774" s="33">
        <v>3.0029999999999997</v>
      </c>
      <c r="X774" s="33">
        <v>3.8645555555555555</v>
      </c>
      <c r="Y774" s="33">
        <v>0</v>
      </c>
      <c r="Z774" s="33">
        <v>0.11122548137484252</v>
      </c>
      <c r="AA774" s="33">
        <v>0.28888888888888886</v>
      </c>
      <c r="AB774" s="33">
        <v>0</v>
      </c>
      <c r="AC774" s="33">
        <v>0</v>
      </c>
      <c r="AD774" s="33">
        <v>0</v>
      </c>
      <c r="AE774" s="33">
        <v>0</v>
      </c>
      <c r="AF774" s="33">
        <v>0</v>
      </c>
      <c r="AG774" s="33">
        <v>0</v>
      </c>
      <c r="AH774" t="s">
        <v>674</v>
      </c>
      <c r="AI774" s="34">
        <v>5</v>
      </c>
    </row>
    <row r="775" spans="1:35" x14ac:dyDescent="0.25">
      <c r="A775" t="s">
        <v>2364</v>
      </c>
      <c r="B775" t="s">
        <v>1115</v>
      </c>
      <c r="C775" t="s">
        <v>1911</v>
      </c>
      <c r="D775" t="s">
        <v>2260</v>
      </c>
      <c r="E775" s="33">
        <v>68.155555555555551</v>
      </c>
      <c r="F775" s="33">
        <v>5.6888888888888891</v>
      </c>
      <c r="G775" s="33">
        <v>0.33333333333333331</v>
      </c>
      <c r="H775" s="33">
        <v>0.48888888888888887</v>
      </c>
      <c r="I775" s="33">
        <v>0</v>
      </c>
      <c r="J775" s="33">
        <v>0</v>
      </c>
      <c r="K775" s="33">
        <v>0</v>
      </c>
      <c r="L775" s="33">
        <v>4.7285555555555563</v>
      </c>
      <c r="M775" s="33">
        <v>5.6472222222222221</v>
      </c>
      <c r="N775" s="33">
        <v>0</v>
      </c>
      <c r="O775" s="33">
        <v>8.2857841538963153E-2</v>
      </c>
      <c r="P775" s="33">
        <v>5.6</v>
      </c>
      <c r="Q775" s="33">
        <v>10.127777777777778</v>
      </c>
      <c r="R775" s="33">
        <v>0.23076296054776657</v>
      </c>
      <c r="S775" s="33">
        <v>4.075444444444444</v>
      </c>
      <c r="T775" s="33">
        <v>8.668333333333333</v>
      </c>
      <c r="U775" s="33">
        <v>0</v>
      </c>
      <c r="V775" s="33">
        <v>0.18698076296054775</v>
      </c>
      <c r="W775" s="33">
        <v>2.229888888888889</v>
      </c>
      <c r="X775" s="33">
        <v>7.2585555555555556</v>
      </c>
      <c r="Y775" s="33">
        <v>0</v>
      </c>
      <c r="Z775" s="33">
        <v>0.13921747636126511</v>
      </c>
      <c r="AA775" s="33">
        <v>0</v>
      </c>
      <c r="AB775" s="33">
        <v>0</v>
      </c>
      <c r="AC775" s="33">
        <v>0</v>
      </c>
      <c r="AD775" s="33">
        <v>0</v>
      </c>
      <c r="AE775" s="33">
        <v>0</v>
      </c>
      <c r="AF775" s="33">
        <v>0</v>
      </c>
      <c r="AG775" s="33">
        <v>0</v>
      </c>
      <c r="AH775" t="s">
        <v>162</v>
      </c>
      <c r="AI775" s="34">
        <v>5</v>
      </c>
    </row>
    <row r="776" spans="1:35" x14ac:dyDescent="0.25">
      <c r="A776" t="s">
        <v>2364</v>
      </c>
      <c r="B776" t="s">
        <v>1535</v>
      </c>
      <c r="C776" t="s">
        <v>2134</v>
      </c>
      <c r="D776" t="s">
        <v>2293</v>
      </c>
      <c r="E776" s="33">
        <v>55.055555555555557</v>
      </c>
      <c r="F776" s="33">
        <v>30.666666666666668</v>
      </c>
      <c r="G776" s="33">
        <v>0</v>
      </c>
      <c r="H776" s="33">
        <v>0</v>
      </c>
      <c r="I776" s="33">
        <v>1.0555555555555556</v>
      </c>
      <c r="J776" s="33">
        <v>0</v>
      </c>
      <c r="K776" s="33">
        <v>0</v>
      </c>
      <c r="L776" s="33">
        <v>3.088888888888889</v>
      </c>
      <c r="M776" s="33">
        <v>6.2305555555555552</v>
      </c>
      <c r="N776" s="33">
        <v>0</v>
      </c>
      <c r="O776" s="33">
        <v>0.11316851664984863</v>
      </c>
      <c r="P776" s="33">
        <v>2.5833333333333335</v>
      </c>
      <c r="Q776" s="33">
        <v>1.5222222222222221</v>
      </c>
      <c r="R776" s="33">
        <v>7.4571140262361252E-2</v>
      </c>
      <c r="S776" s="33">
        <v>6.0250000000000004</v>
      </c>
      <c r="T776" s="33">
        <v>5.0916666666666668</v>
      </c>
      <c r="U776" s="33">
        <v>0</v>
      </c>
      <c r="V776" s="33">
        <v>0.20191725529767912</v>
      </c>
      <c r="W776" s="33">
        <v>1.2749999999999999</v>
      </c>
      <c r="X776" s="33">
        <v>5.1361111111111111</v>
      </c>
      <c r="Y776" s="33">
        <v>0</v>
      </c>
      <c r="Z776" s="33">
        <v>0.11644803229061554</v>
      </c>
      <c r="AA776" s="33">
        <v>0</v>
      </c>
      <c r="AB776" s="33">
        <v>0</v>
      </c>
      <c r="AC776" s="33">
        <v>0</v>
      </c>
      <c r="AD776" s="33">
        <v>0</v>
      </c>
      <c r="AE776" s="33">
        <v>0</v>
      </c>
      <c r="AF776" s="33">
        <v>0</v>
      </c>
      <c r="AG776" s="33">
        <v>0</v>
      </c>
      <c r="AH776" t="s">
        <v>590</v>
      </c>
      <c r="AI776" s="34">
        <v>5</v>
      </c>
    </row>
    <row r="777" spans="1:35" x14ac:dyDescent="0.25">
      <c r="A777" t="s">
        <v>2364</v>
      </c>
      <c r="B777" t="s">
        <v>1709</v>
      </c>
      <c r="C777" t="s">
        <v>2051</v>
      </c>
      <c r="D777" t="s">
        <v>2278</v>
      </c>
      <c r="E777" s="33">
        <v>18.855555555555554</v>
      </c>
      <c r="F777" s="33">
        <v>0</v>
      </c>
      <c r="G777" s="33">
        <v>0.32222222222222224</v>
      </c>
      <c r="H777" s="33">
        <v>9.4444444444444442E-2</v>
      </c>
      <c r="I777" s="33">
        <v>0</v>
      </c>
      <c r="J777" s="33">
        <v>0</v>
      </c>
      <c r="K777" s="33">
        <v>0</v>
      </c>
      <c r="L777" s="33">
        <v>0.94166666666666687</v>
      </c>
      <c r="M777" s="33">
        <v>0</v>
      </c>
      <c r="N777" s="33">
        <v>0</v>
      </c>
      <c r="O777" s="33">
        <v>0</v>
      </c>
      <c r="P777" s="33">
        <v>2.663666666666666</v>
      </c>
      <c r="Q777" s="33">
        <v>0</v>
      </c>
      <c r="R777" s="33">
        <v>0.14126694166175602</v>
      </c>
      <c r="S777" s="33">
        <v>1.0393333333333334</v>
      </c>
      <c r="T777" s="33">
        <v>2.0432222222222225</v>
      </c>
      <c r="U777" s="33">
        <v>2.3111111111111109</v>
      </c>
      <c r="V777" s="33">
        <v>0.28605185621685325</v>
      </c>
      <c r="W777" s="33">
        <v>0.96777777777777785</v>
      </c>
      <c r="X777" s="33">
        <v>0</v>
      </c>
      <c r="Y777" s="33">
        <v>0</v>
      </c>
      <c r="Z777" s="33">
        <v>5.1325869180907494E-2</v>
      </c>
      <c r="AA777" s="33">
        <v>0</v>
      </c>
      <c r="AB777" s="33">
        <v>0</v>
      </c>
      <c r="AC777" s="33">
        <v>0</v>
      </c>
      <c r="AD777" s="33">
        <v>0</v>
      </c>
      <c r="AE777" s="33">
        <v>0</v>
      </c>
      <c r="AF777" s="33">
        <v>0</v>
      </c>
      <c r="AG777" s="33">
        <v>0</v>
      </c>
      <c r="AH777" t="s">
        <v>767</v>
      </c>
      <c r="AI777" s="34">
        <v>5</v>
      </c>
    </row>
    <row r="778" spans="1:35" x14ac:dyDescent="0.25">
      <c r="A778" t="s">
        <v>2364</v>
      </c>
      <c r="B778" t="s">
        <v>980</v>
      </c>
      <c r="C778" t="s">
        <v>2032</v>
      </c>
      <c r="D778" t="s">
        <v>2299</v>
      </c>
      <c r="E778" s="33">
        <v>56.177777777777777</v>
      </c>
      <c r="F778" s="33">
        <v>2</v>
      </c>
      <c r="G778" s="33">
        <v>0.83333333333333337</v>
      </c>
      <c r="H778" s="33">
        <v>0</v>
      </c>
      <c r="I778" s="33">
        <v>1.1666666666666667</v>
      </c>
      <c r="J778" s="33">
        <v>0</v>
      </c>
      <c r="K778" s="33">
        <v>0</v>
      </c>
      <c r="L778" s="33">
        <v>5.57</v>
      </c>
      <c r="M778" s="33">
        <v>5.5824444444444445</v>
      </c>
      <c r="N778" s="33">
        <v>3.2222222222222223</v>
      </c>
      <c r="O778" s="33">
        <v>0.15672863924050631</v>
      </c>
      <c r="P778" s="33">
        <v>0</v>
      </c>
      <c r="Q778" s="33">
        <v>8.4402222222222285</v>
      </c>
      <c r="R778" s="33">
        <v>0.15024129746835455</v>
      </c>
      <c r="S778" s="33">
        <v>1.6369999999999998</v>
      </c>
      <c r="T778" s="33">
        <v>0</v>
      </c>
      <c r="U778" s="33">
        <v>7.5</v>
      </c>
      <c r="V778" s="33">
        <v>0.16264438291139241</v>
      </c>
      <c r="W778" s="33">
        <v>5.7851111111111111</v>
      </c>
      <c r="X778" s="33">
        <v>5.9878888888888877</v>
      </c>
      <c r="Y778" s="33">
        <v>0</v>
      </c>
      <c r="Z778" s="33">
        <v>0.20956685126582278</v>
      </c>
      <c r="AA778" s="33">
        <v>0</v>
      </c>
      <c r="AB778" s="33">
        <v>0</v>
      </c>
      <c r="AC778" s="33">
        <v>0</v>
      </c>
      <c r="AD778" s="33">
        <v>0</v>
      </c>
      <c r="AE778" s="33">
        <v>30.5</v>
      </c>
      <c r="AF778" s="33">
        <v>0</v>
      </c>
      <c r="AG778" s="33">
        <v>0</v>
      </c>
      <c r="AH778" t="s">
        <v>24</v>
      </c>
      <c r="AI778" s="34">
        <v>5</v>
      </c>
    </row>
    <row r="779" spans="1:35" x14ac:dyDescent="0.25">
      <c r="A779" t="s">
        <v>2364</v>
      </c>
      <c r="B779" t="s">
        <v>1237</v>
      </c>
      <c r="C779" t="s">
        <v>1934</v>
      </c>
      <c r="D779" t="s">
        <v>2276</v>
      </c>
      <c r="E779" s="33">
        <v>35.033333333333331</v>
      </c>
      <c r="F779" s="33">
        <v>0</v>
      </c>
      <c r="G779" s="33">
        <v>0</v>
      </c>
      <c r="H779" s="33">
        <v>0</v>
      </c>
      <c r="I779" s="33">
        <v>0</v>
      </c>
      <c r="J779" s="33">
        <v>0</v>
      </c>
      <c r="K779" s="33">
        <v>0</v>
      </c>
      <c r="L779" s="33">
        <v>2.0222222222222221E-2</v>
      </c>
      <c r="M779" s="33">
        <v>0</v>
      </c>
      <c r="N779" s="33">
        <v>0</v>
      </c>
      <c r="O779" s="33">
        <v>0</v>
      </c>
      <c r="P779" s="33">
        <v>0</v>
      </c>
      <c r="Q779" s="33">
        <v>5.1356666666666664</v>
      </c>
      <c r="R779" s="33">
        <v>0.14659372026641293</v>
      </c>
      <c r="S779" s="33">
        <v>1.8000000000000002E-2</v>
      </c>
      <c r="T779" s="33">
        <v>0.40288888888888896</v>
      </c>
      <c r="U779" s="33">
        <v>0</v>
      </c>
      <c r="V779" s="33">
        <v>1.2013954963526804E-2</v>
      </c>
      <c r="W779" s="33">
        <v>0.41788888888888887</v>
      </c>
      <c r="X779" s="33">
        <v>3.9022222222222216</v>
      </c>
      <c r="Y779" s="33">
        <v>0</v>
      </c>
      <c r="Z779" s="33">
        <v>0.12331430383761495</v>
      </c>
      <c r="AA779" s="33">
        <v>0</v>
      </c>
      <c r="AB779" s="33">
        <v>0</v>
      </c>
      <c r="AC779" s="33">
        <v>0</v>
      </c>
      <c r="AD779" s="33">
        <v>0</v>
      </c>
      <c r="AE779" s="33">
        <v>0</v>
      </c>
      <c r="AF779" s="33">
        <v>0</v>
      </c>
      <c r="AG779" s="33">
        <v>0</v>
      </c>
      <c r="AH779" t="s">
        <v>286</v>
      </c>
      <c r="AI779" s="34">
        <v>5</v>
      </c>
    </row>
    <row r="780" spans="1:35" x14ac:dyDescent="0.25">
      <c r="A780" t="s">
        <v>2364</v>
      </c>
      <c r="B780" t="s">
        <v>1525</v>
      </c>
      <c r="C780" t="s">
        <v>2004</v>
      </c>
      <c r="D780" t="s">
        <v>2287</v>
      </c>
      <c r="E780" s="33">
        <v>78.422222222222217</v>
      </c>
      <c r="F780" s="33">
        <v>5.6</v>
      </c>
      <c r="G780" s="33">
        <v>0</v>
      </c>
      <c r="H780" s="33">
        <v>0.3888888888888889</v>
      </c>
      <c r="I780" s="33">
        <v>7.9555555555555557</v>
      </c>
      <c r="J780" s="33">
        <v>0</v>
      </c>
      <c r="K780" s="33">
        <v>0</v>
      </c>
      <c r="L780" s="33">
        <v>2.3129999999999997</v>
      </c>
      <c r="M780" s="33">
        <v>5.5111111111111111</v>
      </c>
      <c r="N780" s="33">
        <v>0.8392222222222222</v>
      </c>
      <c r="O780" s="33">
        <v>8.0976197223009361E-2</v>
      </c>
      <c r="P780" s="33">
        <v>5.4222222222222225</v>
      </c>
      <c r="Q780" s="33">
        <v>11.438222222222226</v>
      </c>
      <c r="R780" s="33">
        <v>0.21499574950410885</v>
      </c>
      <c r="S780" s="33">
        <v>4.6572222222222228</v>
      </c>
      <c r="T780" s="33">
        <v>8.5728888888888903</v>
      </c>
      <c r="U780" s="33">
        <v>0</v>
      </c>
      <c r="V780" s="33">
        <v>0.16870359875318791</v>
      </c>
      <c r="W780" s="33">
        <v>5.6422222222222222</v>
      </c>
      <c r="X780" s="33">
        <v>8.9212222222222213</v>
      </c>
      <c r="Y780" s="33">
        <v>0</v>
      </c>
      <c r="Z780" s="33">
        <v>0.18570558231793707</v>
      </c>
      <c r="AA780" s="33">
        <v>0</v>
      </c>
      <c r="AB780" s="33">
        <v>0</v>
      </c>
      <c r="AC780" s="33">
        <v>0</v>
      </c>
      <c r="AD780" s="33">
        <v>0</v>
      </c>
      <c r="AE780" s="33">
        <v>0</v>
      </c>
      <c r="AF780" s="33">
        <v>0</v>
      </c>
      <c r="AG780" s="33">
        <v>0</v>
      </c>
      <c r="AH780" t="s">
        <v>580</v>
      </c>
      <c r="AI780" s="34">
        <v>5</v>
      </c>
    </row>
    <row r="781" spans="1:35" x14ac:dyDescent="0.25">
      <c r="A781" t="s">
        <v>2364</v>
      </c>
      <c r="B781" t="s">
        <v>1576</v>
      </c>
      <c r="C781" t="s">
        <v>1911</v>
      </c>
      <c r="D781" t="s">
        <v>2260</v>
      </c>
      <c r="E781" s="33">
        <v>82.3</v>
      </c>
      <c r="F781" s="33">
        <v>3.5555555555555554</v>
      </c>
      <c r="G781" s="33">
        <v>0.8</v>
      </c>
      <c r="H781" s="33">
        <v>0.46666666666666667</v>
      </c>
      <c r="I781" s="33">
        <v>6.1333333333333337</v>
      </c>
      <c r="J781" s="33">
        <v>0</v>
      </c>
      <c r="K781" s="33">
        <v>0</v>
      </c>
      <c r="L781" s="33">
        <v>5.5305555555555559</v>
      </c>
      <c r="M781" s="33">
        <v>5.6888888888888891</v>
      </c>
      <c r="N781" s="33">
        <v>4.3</v>
      </c>
      <c r="O781" s="33">
        <v>0.12137167544214933</v>
      </c>
      <c r="P781" s="33">
        <v>23.51611111111108</v>
      </c>
      <c r="Q781" s="33">
        <v>0</v>
      </c>
      <c r="R781" s="33">
        <v>0.28573646550560244</v>
      </c>
      <c r="S781" s="33">
        <v>3.1453333333333338</v>
      </c>
      <c r="T781" s="33">
        <v>10.285555555555554</v>
      </c>
      <c r="U781" s="33">
        <v>0</v>
      </c>
      <c r="V781" s="33">
        <v>0.16319427568516268</v>
      </c>
      <c r="W781" s="33">
        <v>4.5873333333333326</v>
      </c>
      <c r="X781" s="33">
        <v>8.5747777777777792</v>
      </c>
      <c r="Y781" s="33">
        <v>0</v>
      </c>
      <c r="Z781" s="33">
        <v>0.15992844606453357</v>
      </c>
      <c r="AA781" s="33">
        <v>0</v>
      </c>
      <c r="AB781" s="33">
        <v>0</v>
      </c>
      <c r="AC781" s="33">
        <v>0</v>
      </c>
      <c r="AD781" s="33">
        <v>0</v>
      </c>
      <c r="AE781" s="33">
        <v>0</v>
      </c>
      <c r="AF781" s="33">
        <v>0</v>
      </c>
      <c r="AG781" s="33">
        <v>0</v>
      </c>
      <c r="AH781" t="s">
        <v>632</v>
      </c>
      <c r="AI781" s="34">
        <v>5</v>
      </c>
    </row>
    <row r="782" spans="1:35" x14ac:dyDescent="0.25">
      <c r="A782" t="s">
        <v>2364</v>
      </c>
      <c r="B782" t="s">
        <v>1561</v>
      </c>
      <c r="C782" t="s">
        <v>1911</v>
      </c>
      <c r="D782" t="s">
        <v>2260</v>
      </c>
      <c r="E782" s="33">
        <v>60.044444444444444</v>
      </c>
      <c r="F782" s="33">
        <v>5.2444444444444445</v>
      </c>
      <c r="G782" s="33">
        <v>0.33333333333333331</v>
      </c>
      <c r="H782" s="33">
        <v>0.26111111111111113</v>
      </c>
      <c r="I782" s="33">
        <v>1.4111111111111112</v>
      </c>
      <c r="J782" s="33">
        <v>0</v>
      </c>
      <c r="K782" s="33">
        <v>0</v>
      </c>
      <c r="L782" s="33">
        <v>1.0055555555555555</v>
      </c>
      <c r="M782" s="33">
        <v>0</v>
      </c>
      <c r="N782" s="33">
        <v>5.2416666666666663</v>
      </c>
      <c r="O782" s="33">
        <v>8.7296447076239819E-2</v>
      </c>
      <c r="P782" s="33">
        <v>4.8666666666666663</v>
      </c>
      <c r="Q782" s="33">
        <v>14.602777777777778</v>
      </c>
      <c r="R782" s="33">
        <v>0.32425055514433754</v>
      </c>
      <c r="S782" s="33">
        <v>0.26666666666666666</v>
      </c>
      <c r="T782" s="33">
        <v>0.96388888888888891</v>
      </c>
      <c r="U782" s="33">
        <v>0</v>
      </c>
      <c r="V782" s="33">
        <v>2.0494078460399707E-2</v>
      </c>
      <c r="W782" s="33">
        <v>4.4333333333333336</v>
      </c>
      <c r="X782" s="33">
        <v>0.46111111111111114</v>
      </c>
      <c r="Y782" s="33">
        <v>0</v>
      </c>
      <c r="Z782" s="33">
        <v>8.1513693560325687E-2</v>
      </c>
      <c r="AA782" s="33">
        <v>0</v>
      </c>
      <c r="AB782" s="33">
        <v>0</v>
      </c>
      <c r="AC782" s="33">
        <v>0</v>
      </c>
      <c r="AD782" s="33">
        <v>0</v>
      </c>
      <c r="AE782" s="33">
        <v>0</v>
      </c>
      <c r="AF782" s="33">
        <v>0</v>
      </c>
      <c r="AG782" s="33">
        <v>0</v>
      </c>
      <c r="AH782" t="s">
        <v>617</v>
      </c>
      <c r="AI782" s="34">
        <v>5</v>
      </c>
    </row>
    <row r="783" spans="1:35" x14ac:dyDescent="0.25">
      <c r="A783" t="s">
        <v>2364</v>
      </c>
      <c r="B783" t="s">
        <v>1424</v>
      </c>
      <c r="C783" t="s">
        <v>2164</v>
      </c>
      <c r="D783" t="s">
        <v>2283</v>
      </c>
      <c r="E783" s="33">
        <v>90.355555555555554</v>
      </c>
      <c r="F783" s="33">
        <v>5.5111111111111111</v>
      </c>
      <c r="G783" s="33">
        <v>1.3333333333333333</v>
      </c>
      <c r="H783" s="33">
        <v>0.55000000000000004</v>
      </c>
      <c r="I783" s="33">
        <v>3.8111111111111109</v>
      </c>
      <c r="J783" s="33">
        <v>1.1888888888888889</v>
      </c>
      <c r="K783" s="33">
        <v>0</v>
      </c>
      <c r="L783" s="33">
        <v>5.1881111111111107</v>
      </c>
      <c r="M783" s="33">
        <v>4.8888888888888893</v>
      </c>
      <c r="N783" s="33">
        <v>0</v>
      </c>
      <c r="O783" s="33">
        <v>5.4107230693556323E-2</v>
      </c>
      <c r="P783" s="33">
        <v>5.35</v>
      </c>
      <c r="Q783" s="33">
        <v>11.863333333333337</v>
      </c>
      <c r="R783" s="33">
        <v>0.19050664043285789</v>
      </c>
      <c r="S783" s="33">
        <v>4.3120000000000003</v>
      </c>
      <c r="T783" s="33">
        <v>13.25333333333333</v>
      </c>
      <c r="U783" s="33">
        <v>0</v>
      </c>
      <c r="V783" s="33">
        <v>0.19440236104279388</v>
      </c>
      <c r="W783" s="33">
        <v>4.8241111111111099</v>
      </c>
      <c r="X783" s="33">
        <v>20.915777777777784</v>
      </c>
      <c r="Y783" s="33">
        <v>0</v>
      </c>
      <c r="Z783" s="33">
        <v>0.28487333989178559</v>
      </c>
      <c r="AA783" s="33">
        <v>0</v>
      </c>
      <c r="AB783" s="33">
        <v>0</v>
      </c>
      <c r="AC783" s="33">
        <v>0</v>
      </c>
      <c r="AD783" s="33">
        <v>0</v>
      </c>
      <c r="AE783" s="33">
        <v>4.7222222222222223</v>
      </c>
      <c r="AF783" s="33">
        <v>0</v>
      </c>
      <c r="AG783" s="33">
        <v>0</v>
      </c>
      <c r="AH783" t="s">
        <v>477</v>
      </c>
      <c r="AI783" s="34">
        <v>5</v>
      </c>
    </row>
    <row r="784" spans="1:35" x14ac:dyDescent="0.25">
      <c r="A784" t="s">
        <v>2364</v>
      </c>
      <c r="B784" t="s">
        <v>1855</v>
      </c>
      <c r="C784" t="s">
        <v>2039</v>
      </c>
      <c r="D784" t="s">
        <v>2284</v>
      </c>
      <c r="E784" s="33">
        <v>46.333333333333336</v>
      </c>
      <c r="F784" s="33">
        <v>19.7</v>
      </c>
      <c r="G784" s="33">
        <v>0.53333333333333333</v>
      </c>
      <c r="H784" s="33">
        <v>0</v>
      </c>
      <c r="I784" s="33">
        <v>0</v>
      </c>
      <c r="J784" s="33">
        <v>0</v>
      </c>
      <c r="K784" s="33">
        <v>0</v>
      </c>
      <c r="L784" s="33">
        <v>0</v>
      </c>
      <c r="M784" s="33">
        <v>0.33144444444444443</v>
      </c>
      <c r="N784" s="33">
        <v>0</v>
      </c>
      <c r="O784" s="33">
        <v>7.1534772182254187E-3</v>
      </c>
      <c r="P784" s="33">
        <v>5.5707777777777778</v>
      </c>
      <c r="Q784" s="33">
        <v>18.069777777777784</v>
      </c>
      <c r="R784" s="33">
        <v>0.5102278177458035</v>
      </c>
      <c r="S784" s="33">
        <v>0</v>
      </c>
      <c r="T784" s="33">
        <v>0</v>
      </c>
      <c r="U784" s="33">
        <v>0</v>
      </c>
      <c r="V784" s="33">
        <v>0</v>
      </c>
      <c r="W784" s="33">
        <v>0</v>
      </c>
      <c r="X784" s="33">
        <v>0</v>
      </c>
      <c r="Y784" s="33">
        <v>0</v>
      </c>
      <c r="Z784" s="33">
        <v>0</v>
      </c>
      <c r="AA784" s="33">
        <v>0</v>
      </c>
      <c r="AB784" s="33">
        <v>0</v>
      </c>
      <c r="AC784" s="33">
        <v>0</v>
      </c>
      <c r="AD784" s="33">
        <v>48.660111111111107</v>
      </c>
      <c r="AE784" s="33">
        <v>0</v>
      </c>
      <c r="AF784" s="33">
        <v>0</v>
      </c>
      <c r="AG784" s="33">
        <v>0</v>
      </c>
      <c r="AH784" t="s">
        <v>914</v>
      </c>
      <c r="AI784" s="34">
        <v>5</v>
      </c>
    </row>
    <row r="785" spans="1:35" x14ac:dyDescent="0.25">
      <c r="A785" t="s">
        <v>2364</v>
      </c>
      <c r="B785" t="s">
        <v>1649</v>
      </c>
      <c r="C785" t="s">
        <v>2039</v>
      </c>
      <c r="D785" t="s">
        <v>2284</v>
      </c>
      <c r="E785" s="33">
        <v>42.022222222222226</v>
      </c>
      <c r="F785" s="33">
        <v>15.722222222222221</v>
      </c>
      <c r="G785" s="33">
        <v>1.3333333333333333</v>
      </c>
      <c r="H785" s="33">
        <v>0.22222222222222221</v>
      </c>
      <c r="I785" s="33">
        <v>0</v>
      </c>
      <c r="J785" s="33">
        <v>0</v>
      </c>
      <c r="K785" s="33">
        <v>0</v>
      </c>
      <c r="L785" s="33">
        <v>0.52100000000000002</v>
      </c>
      <c r="M785" s="33">
        <v>0</v>
      </c>
      <c r="N785" s="33">
        <v>0</v>
      </c>
      <c r="O785" s="33">
        <v>0</v>
      </c>
      <c r="P785" s="33">
        <v>4.6093333333333328</v>
      </c>
      <c r="Q785" s="33">
        <v>13.376888888888892</v>
      </c>
      <c r="R785" s="33">
        <v>0.42801692226335275</v>
      </c>
      <c r="S785" s="33">
        <v>2.3507777777777785</v>
      </c>
      <c r="T785" s="33">
        <v>5.9056666666666668</v>
      </c>
      <c r="U785" s="33">
        <v>0</v>
      </c>
      <c r="V785" s="33">
        <v>0.19647805393971446</v>
      </c>
      <c r="W785" s="33">
        <v>1.9008888888888891</v>
      </c>
      <c r="X785" s="33">
        <v>6.2155555555555564</v>
      </c>
      <c r="Y785" s="33">
        <v>0</v>
      </c>
      <c r="Z785" s="33">
        <v>0.19314648334214701</v>
      </c>
      <c r="AA785" s="33">
        <v>0</v>
      </c>
      <c r="AB785" s="33">
        <v>0</v>
      </c>
      <c r="AC785" s="33">
        <v>0</v>
      </c>
      <c r="AD785" s="33">
        <v>36.170333333333353</v>
      </c>
      <c r="AE785" s="33">
        <v>0</v>
      </c>
      <c r="AF785" s="33">
        <v>0</v>
      </c>
      <c r="AG785" s="33">
        <v>0</v>
      </c>
      <c r="AH785" t="s">
        <v>707</v>
      </c>
      <c r="AI785" s="34">
        <v>5</v>
      </c>
    </row>
    <row r="786" spans="1:35" x14ac:dyDescent="0.25">
      <c r="A786" t="s">
        <v>2364</v>
      </c>
      <c r="B786" t="s">
        <v>1425</v>
      </c>
      <c r="C786" t="s">
        <v>1939</v>
      </c>
      <c r="D786" t="s">
        <v>2293</v>
      </c>
      <c r="E786" s="33">
        <v>183.57777777777778</v>
      </c>
      <c r="F786" s="33">
        <v>11.022222222222222</v>
      </c>
      <c r="G786" s="33">
        <v>1.2444444444444445</v>
      </c>
      <c r="H786" s="33">
        <v>12.341666666666667</v>
      </c>
      <c r="I786" s="33">
        <v>15.8</v>
      </c>
      <c r="J786" s="33">
        <v>0</v>
      </c>
      <c r="K786" s="33">
        <v>2.3555555555555556</v>
      </c>
      <c r="L786" s="33">
        <v>15.880555555555556</v>
      </c>
      <c r="M786" s="33">
        <v>18.402777777777779</v>
      </c>
      <c r="N786" s="33">
        <v>0</v>
      </c>
      <c r="O786" s="33">
        <v>0.10024512770850987</v>
      </c>
      <c r="P786" s="33">
        <v>0</v>
      </c>
      <c r="Q786" s="33">
        <v>21.844444444444445</v>
      </c>
      <c r="R786" s="33">
        <v>0.11899285800750514</v>
      </c>
      <c r="S786" s="33">
        <v>21.019444444444446</v>
      </c>
      <c r="T786" s="33">
        <v>5.8638888888888889</v>
      </c>
      <c r="U786" s="33">
        <v>0</v>
      </c>
      <c r="V786" s="33">
        <v>0.14644110882459749</v>
      </c>
      <c r="W786" s="33">
        <v>9.3722222222222218</v>
      </c>
      <c r="X786" s="33">
        <v>10.902777777777779</v>
      </c>
      <c r="Y786" s="33">
        <v>0</v>
      </c>
      <c r="Z786" s="33">
        <v>0.11044365088972279</v>
      </c>
      <c r="AA786" s="33">
        <v>18.266666666666666</v>
      </c>
      <c r="AB786" s="33">
        <v>0</v>
      </c>
      <c r="AC786" s="33">
        <v>0</v>
      </c>
      <c r="AD786" s="33">
        <v>0</v>
      </c>
      <c r="AE786" s="33">
        <v>0</v>
      </c>
      <c r="AF786" s="33">
        <v>0</v>
      </c>
      <c r="AG786" s="33">
        <v>0</v>
      </c>
      <c r="AH786" t="s">
        <v>478</v>
      </c>
      <c r="AI786" s="34">
        <v>5</v>
      </c>
    </row>
    <row r="787" spans="1:35" x14ac:dyDescent="0.25">
      <c r="A787" t="s">
        <v>2364</v>
      </c>
      <c r="B787" t="s">
        <v>1213</v>
      </c>
      <c r="C787" t="s">
        <v>2109</v>
      </c>
      <c r="D787" t="s">
        <v>2291</v>
      </c>
      <c r="E787" s="33">
        <v>44.466666666666669</v>
      </c>
      <c r="F787" s="33">
        <v>5.6888888888888891</v>
      </c>
      <c r="G787" s="33">
        <v>0</v>
      </c>
      <c r="H787" s="33">
        <v>0.40022222222222226</v>
      </c>
      <c r="I787" s="33">
        <v>2.2222222222222223E-2</v>
      </c>
      <c r="J787" s="33">
        <v>0</v>
      </c>
      <c r="K787" s="33">
        <v>0</v>
      </c>
      <c r="L787" s="33">
        <v>1.218</v>
      </c>
      <c r="M787" s="33">
        <v>0</v>
      </c>
      <c r="N787" s="33">
        <v>5.6888888888888891</v>
      </c>
      <c r="O787" s="33">
        <v>0.12793603198400799</v>
      </c>
      <c r="P787" s="33">
        <v>0</v>
      </c>
      <c r="Q787" s="33">
        <v>1.7855555555555551</v>
      </c>
      <c r="R787" s="33">
        <v>4.0154922538730625E-2</v>
      </c>
      <c r="S787" s="33">
        <v>4.8816666666666659</v>
      </c>
      <c r="T787" s="33">
        <v>3.9899999999999998</v>
      </c>
      <c r="U787" s="33">
        <v>0</v>
      </c>
      <c r="V787" s="33">
        <v>0.19951274362818588</v>
      </c>
      <c r="W787" s="33">
        <v>3.0472222222222221</v>
      </c>
      <c r="X787" s="33">
        <v>4.3888888888888893</v>
      </c>
      <c r="Y787" s="33">
        <v>0</v>
      </c>
      <c r="Z787" s="33">
        <v>0.1672288855572214</v>
      </c>
      <c r="AA787" s="33">
        <v>0</v>
      </c>
      <c r="AB787" s="33">
        <v>0</v>
      </c>
      <c r="AC787" s="33">
        <v>0</v>
      </c>
      <c r="AD787" s="33">
        <v>0</v>
      </c>
      <c r="AE787" s="33">
        <v>0</v>
      </c>
      <c r="AF787" s="33">
        <v>0</v>
      </c>
      <c r="AG787" s="33">
        <v>0</v>
      </c>
      <c r="AH787" t="s">
        <v>262</v>
      </c>
      <c r="AI787" s="34">
        <v>5</v>
      </c>
    </row>
    <row r="788" spans="1:35" x14ac:dyDescent="0.25">
      <c r="A788" t="s">
        <v>2364</v>
      </c>
      <c r="B788" t="s">
        <v>1050</v>
      </c>
      <c r="C788" t="s">
        <v>2059</v>
      </c>
      <c r="D788" t="s">
        <v>2252</v>
      </c>
      <c r="E788" s="33">
        <v>46.18888888888889</v>
      </c>
      <c r="F788" s="33">
        <v>3.3777777777777778</v>
      </c>
      <c r="G788" s="33">
        <v>0</v>
      </c>
      <c r="H788" s="33">
        <v>0.38255555555555565</v>
      </c>
      <c r="I788" s="33">
        <v>0.8666666666666667</v>
      </c>
      <c r="J788" s="33">
        <v>0</v>
      </c>
      <c r="K788" s="33">
        <v>0</v>
      </c>
      <c r="L788" s="33">
        <v>1.4083333333333334</v>
      </c>
      <c r="M788" s="33">
        <v>0</v>
      </c>
      <c r="N788" s="33">
        <v>4.5477777777777781</v>
      </c>
      <c r="O788" s="33">
        <v>9.8460428193408708E-2</v>
      </c>
      <c r="P788" s="33">
        <v>5.6888888888888891</v>
      </c>
      <c r="Q788" s="33">
        <v>0</v>
      </c>
      <c r="R788" s="33">
        <v>0.12316574452730335</v>
      </c>
      <c r="S788" s="33">
        <v>4.7833333333333323</v>
      </c>
      <c r="T788" s="33">
        <v>4.9293333333333331</v>
      </c>
      <c r="U788" s="33">
        <v>0</v>
      </c>
      <c r="V788" s="33">
        <v>0.21028145297089243</v>
      </c>
      <c r="W788" s="33">
        <v>2.2286666666666672</v>
      </c>
      <c r="X788" s="33">
        <v>4.7933333333333321</v>
      </c>
      <c r="Y788" s="33">
        <v>0</v>
      </c>
      <c r="Z788" s="33">
        <v>0.15202790473899444</v>
      </c>
      <c r="AA788" s="33">
        <v>0</v>
      </c>
      <c r="AB788" s="33">
        <v>0</v>
      </c>
      <c r="AC788" s="33">
        <v>0</v>
      </c>
      <c r="AD788" s="33">
        <v>0</v>
      </c>
      <c r="AE788" s="33">
        <v>0</v>
      </c>
      <c r="AF788" s="33">
        <v>0</v>
      </c>
      <c r="AG788" s="33">
        <v>0</v>
      </c>
      <c r="AH788" t="s">
        <v>95</v>
      </c>
      <c r="AI788" s="34">
        <v>5</v>
      </c>
    </row>
    <row r="789" spans="1:35" x14ac:dyDescent="0.25">
      <c r="A789" t="s">
        <v>2364</v>
      </c>
      <c r="B789" t="s">
        <v>1804</v>
      </c>
      <c r="C789" t="s">
        <v>2098</v>
      </c>
      <c r="D789" t="s">
        <v>2310</v>
      </c>
      <c r="E789" s="33">
        <v>55.111111111111114</v>
      </c>
      <c r="F789" s="33">
        <v>0</v>
      </c>
      <c r="G789" s="33">
        <v>0.48888888888888887</v>
      </c>
      <c r="H789" s="33">
        <v>7.7777777777777779E-2</v>
      </c>
      <c r="I789" s="33">
        <v>0.97777777777777775</v>
      </c>
      <c r="J789" s="33">
        <v>0</v>
      </c>
      <c r="K789" s="33">
        <v>0</v>
      </c>
      <c r="L789" s="33">
        <v>1.6919999999999999</v>
      </c>
      <c r="M789" s="33">
        <v>0</v>
      </c>
      <c r="N789" s="33">
        <v>0</v>
      </c>
      <c r="O789" s="33">
        <v>0</v>
      </c>
      <c r="P789" s="33">
        <v>7.8</v>
      </c>
      <c r="Q789" s="33">
        <v>12.533333333333333</v>
      </c>
      <c r="R789" s="33">
        <v>0.36895161290322576</v>
      </c>
      <c r="S789" s="33">
        <v>1.4036666666666666</v>
      </c>
      <c r="T789" s="33">
        <v>7.3024444444444487</v>
      </c>
      <c r="U789" s="33">
        <v>0</v>
      </c>
      <c r="V789" s="33">
        <v>0.15797379032258071</v>
      </c>
      <c r="W789" s="33">
        <v>2.3497777777777777</v>
      </c>
      <c r="X789" s="33">
        <v>5.5526666666666689</v>
      </c>
      <c r="Y789" s="33">
        <v>0</v>
      </c>
      <c r="Z789" s="33">
        <v>0.14339112903225809</v>
      </c>
      <c r="AA789" s="33">
        <v>0</v>
      </c>
      <c r="AB789" s="33">
        <v>0</v>
      </c>
      <c r="AC789" s="33">
        <v>0</v>
      </c>
      <c r="AD789" s="33">
        <v>0</v>
      </c>
      <c r="AE789" s="33">
        <v>0</v>
      </c>
      <c r="AF789" s="33">
        <v>0</v>
      </c>
      <c r="AG789" s="33">
        <v>0</v>
      </c>
      <c r="AH789" t="s">
        <v>863</v>
      </c>
      <c r="AI789" s="34">
        <v>5</v>
      </c>
    </row>
    <row r="790" spans="1:35" x14ac:dyDescent="0.25">
      <c r="A790" t="s">
        <v>2364</v>
      </c>
      <c r="B790" t="s">
        <v>1564</v>
      </c>
      <c r="C790" t="s">
        <v>2070</v>
      </c>
      <c r="D790" t="s">
        <v>2291</v>
      </c>
      <c r="E790" s="33">
        <v>73.155555555555551</v>
      </c>
      <c r="F790" s="33">
        <v>5.4222222222222225</v>
      </c>
      <c r="G790" s="33">
        <v>0</v>
      </c>
      <c r="H790" s="33">
        <v>0.43011111111111111</v>
      </c>
      <c r="I790" s="33">
        <v>0.64444444444444449</v>
      </c>
      <c r="J790" s="33">
        <v>0</v>
      </c>
      <c r="K790" s="33">
        <v>0</v>
      </c>
      <c r="L790" s="33">
        <v>1.659888888888889</v>
      </c>
      <c r="M790" s="33">
        <v>4.2444444444444445</v>
      </c>
      <c r="N790" s="33">
        <v>2.161111111111111</v>
      </c>
      <c r="O790" s="33">
        <v>8.7560753341433775E-2</v>
      </c>
      <c r="P790" s="33">
        <v>0</v>
      </c>
      <c r="Q790" s="33">
        <v>15.797222222222222</v>
      </c>
      <c r="R790" s="33">
        <v>0.21594015795868773</v>
      </c>
      <c r="S790" s="33">
        <v>3.1398888888888892</v>
      </c>
      <c r="T790" s="33">
        <v>8.6203333333333312</v>
      </c>
      <c r="U790" s="33">
        <v>0</v>
      </c>
      <c r="V790" s="33">
        <v>0.16075637910085053</v>
      </c>
      <c r="W790" s="33">
        <v>3.5319999999999991</v>
      </c>
      <c r="X790" s="33">
        <v>8.6351111111111134</v>
      </c>
      <c r="Y790" s="33">
        <v>0</v>
      </c>
      <c r="Z790" s="33">
        <v>0.16631834750911301</v>
      </c>
      <c r="AA790" s="33">
        <v>0</v>
      </c>
      <c r="AB790" s="33">
        <v>0</v>
      </c>
      <c r="AC790" s="33">
        <v>0</v>
      </c>
      <c r="AD790" s="33">
        <v>0</v>
      </c>
      <c r="AE790" s="33">
        <v>0</v>
      </c>
      <c r="AF790" s="33">
        <v>0</v>
      </c>
      <c r="AG790" s="33">
        <v>0</v>
      </c>
      <c r="AH790" t="s">
        <v>620</v>
      </c>
      <c r="AI790" s="34">
        <v>5</v>
      </c>
    </row>
    <row r="791" spans="1:35" x14ac:dyDescent="0.25">
      <c r="A791" t="s">
        <v>2364</v>
      </c>
      <c r="B791" t="s">
        <v>1309</v>
      </c>
      <c r="C791" t="s">
        <v>1962</v>
      </c>
      <c r="D791" t="s">
        <v>2244</v>
      </c>
      <c r="E791" s="33">
        <v>138.14444444444445</v>
      </c>
      <c r="F791" s="33">
        <v>0</v>
      </c>
      <c r="G791" s="33">
        <v>0</v>
      </c>
      <c r="H791" s="33">
        <v>0.65</v>
      </c>
      <c r="I791" s="33">
        <v>2.8444444444444446</v>
      </c>
      <c r="J791" s="33">
        <v>0</v>
      </c>
      <c r="K791" s="33">
        <v>0</v>
      </c>
      <c r="L791" s="33">
        <v>7.2502222222222183</v>
      </c>
      <c r="M791" s="33">
        <v>14.061111111111112</v>
      </c>
      <c r="N791" s="33">
        <v>4.2805555555555559</v>
      </c>
      <c r="O791" s="33">
        <v>0.13277165607657043</v>
      </c>
      <c r="P791" s="33">
        <v>4.8194444444444446</v>
      </c>
      <c r="Q791" s="33">
        <v>14.352777777777778</v>
      </c>
      <c r="R791" s="33">
        <v>0.13878388160540497</v>
      </c>
      <c r="S791" s="33">
        <v>9.0354444444444457</v>
      </c>
      <c r="T791" s="33">
        <v>21.729222222222226</v>
      </c>
      <c r="U791" s="33">
        <v>0</v>
      </c>
      <c r="V791" s="33">
        <v>0.22269926807689217</v>
      </c>
      <c r="W791" s="33">
        <v>10.066444444444443</v>
      </c>
      <c r="X791" s="33">
        <v>22.123777777777775</v>
      </c>
      <c r="Y791" s="33">
        <v>0</v>
      </c>
      <c r="Z791" s="33">
        <v>0.23301857958658406</v>
      </c>
      <c r="AA791" s="33">
        <v>0</v>
      </c>
      <c r="AB791" s="33">
        <v>0</v>
      </c>
      <c r="AC791" s="33">
        <v>0</v>
      </c>
      <c r="AD791" s="33">
        <v>0</v>
      </c>
      <c r="AE791" s="33">
        <v>0</v>
      </c>
      <c r="AF791" s="33">
        <v>0</v>
      </c>
      <c r="AG791" s="33">
        <v>6.5</v>
      </c>
      <c r="AH791" t="s">
        <v>359</v>
      </c>
      <c r="AI791" s="34">
        <v>5</v>
      </c>
    </row>
    <row r="792" spans="1:35" x14ac:dyDescent="0.25">
      <c r="A792" t="s">
        <v>2364</v>
      </c>
      <c r="B792" t="s">
        <v>1699</v>
      </c>
      <c r="C792" t="s">
        <v>1909</v>
      </c>
      <c r="D792" t="s">
        <v>2295</v>
      </c>
      <c r="E792" s="33">
        <v>28.466666666666665</v>
      </c>
      <c r="F792" s="33">
        <v>5.5111111111111111</v>
      </c>
      <c r="G792" s="33">
        <v>0</v>
      </c>
      <c r="H792" s="33">
        <v>0.10555555555555556</v>
      </c>
      <c r="I792" s="33">
        <v>0.22222222222222221</v>
      </c>
      <c r="J792" s="33">
        <v>0</v>
      </c>
      <c r="K792" s="33">
        <v>0</v>
      </c>
      <c r="L792" s="33">
        <v>0.68222222222222229</v>
      </c>
      <c r="M792" s="33">
        <v>0</v>
      </c>
      <c r="N792" s="33">
        <v>0</v>
      </c>
      <c r="O792" s="33">
        <v>0</v>
      </c>
      <c r="P792" s="33">
        <v>5.333333333333333</v>
      </c>
      <c r="Q792" s="33">
        <v>0</v>
      </c>
      <c r="R792" s="33">
        <v>0.18735362997658081</v>
      </c>
      <c r="S792" s="33">
        <v>0.99488888888888893</v>
      </c>
      <c r="T792" s="33">
        <v>3.1794444444444463</v>
      </c>
      <c r="U792" s="33">
        <v>0</v>
      </c>
      <c r="V792" s="33">
        <v>0.14663934426229516</v>
      </c>
      <c r="W792" s="33">
        <v>1.4120000000000001</v>
      </c>
      <c r="X792" s="33">
        <v>2.631555555555555</v>
      </c>
      <c r="Y792" s="33">
        <v>0</v>
      </c>
      <c r="Z792" s="33">
        <v>0.14204527712724432</v>
      </c>
      <c r="AA792" s="33">
        <v>0</v>
      </c>
      <c r="AB792" s="33">
        <v>0</v>
      </c>
      <c r="AC792" s="33">
        <v>0</v>
      </c>
      <c r="AD792" s="33">
        <v>0</v>
      </c>
      <c r="AE792" s="33">
        <v>0</v>
      </c>
      <c r="AF792" s="33">
        <v>0</v>
      </c>
      <c r="AG792" s="33">
        <v>0</v>
      </c>
      <c r="AH792" t="s">
        <v>757</v>
      </c>
      <c r="AI792" s="34">
        <v>5</v>
      </c>
    </row>
    <row r="793" spans="1:35" x14ac:dyDescent="0.25">
      <c r="A793" t="s">
        <v>2364</v>
      </c>
      <c r="B793" t="s">
        <v>1323</v>
      </c>
      <c r="C793" t="s">
        <v>2025</v>
      </c>
      <c r="D793" t="s">
        <v>2269</v>
      </c>
      <c r="E793" s="33">
        <v>47.111111111111114</v>
      </c>
      <c r="F793" s="33">
        <v>5.6888888888888891</v>
      </c>
      <c r="G793" s="33">
        <v>0</v>
      </c>
      <c r="H793" s="33">
        <v>0.38000000000000012</v>
      </c>
      <c r="I793" s="33">
        <v>1.8111111111111111</v>
      </c>
      <c r="J793" s="33">
        <v>0</v>
      </c>
      <c r="K793" s="33">
        <v>0</v>
      </c>
      <c r="L793" s="33">
        <v>4.6416666666666675</v>
      </c>
      <c r="M793" s="33">
        <v>5.2944444444444443</v>
      </c>
      <c r="N793" s="33">
        <v>0</v>
      </c>
      <c r="O793" s="33">
        <v>0.11238207547169811</v>
      </c>
      <c r="P793" s="33">
        <v>5.4171111111111117</v>
      </c>
      <c r="Q793" s="33">
        <v>4.9770000000000003</v>
      </c>
      <c r="R793" s="33">
        <v>0.22062971698113207</v>
      </c>
      <c r="S793" s="33">
        <v>3.7276666666666669</v>
      </c>
      <c r="T793" s="33">
        <v>3.5129999999999995</v>
      </c>
      <c r="U793" s="33">
        <v>0</v>
      </c>
      <c r="V793" s="33">
        <v>0.15369339622641506</v>
      </c>
      <c r="W793" s="33">
        <v>5.0952222222222225</v>
      </c>
      <c r="X793" s="33">
        <v>4.2512222222222213</v>
      </c>
      <c r="Y793" s="33">
        <v>0</v>
      </c>
      <c r="Z793" s="33">
        <v>0.19839150943396225</v>
      </c>
      <c r="AA793" s="33">
        <v>0</v>
      </c>
      <c r="AB793" s="33">
        <v>0</v>
      </c>
      <c r="AC793" s="33">
        <v>0</v>
      </c>
      <c r="AD793" s="33">
        <v>0</v>
      </c>
      <c r="AE793" s="33">
        <v>0</v>
      </c>
      <c r="AF793" s="33">
        <v>0</v>
      </c>
      <c r="AG793" s="33">
        <v>0</v>
      </c>
      <c r="AH793" t="s">
        <v>373</v>
      </c>
      <c r="AI793" s="34">
        <v>5</v>
      </c>
    </row>
    <row r="794" spans="1:35" x14ac:dyDescent="0.25">
      <c r="A794" t="s">
        <v>2364</v>
      </c>
      <c r="B794" t="s">
        <v>1745</v>
      </c>
      <c r="C794" t="s">
        <v>1915</v>
      </c>
      <c r="D794" t="s">
        <v>2302</v>
      </c>
      <c r="E794" s="33">
        <v>43.3</v>
      </c>
      <c r="F794" s="33">
        <v>4.4888888888888889</v>
      </c>
      <c r="G794" s="33">
        <v>0.2</v>
      </c>
      <c r="H794" s="33">
        <v>0</v>
      </c>
      <c r="I794" s="33">
        <v>9.9777777777777779</v>
      </c>
      <c r="J794" s="33">
        <v>0</v>
      </c>
      <c r="K794" s="33">
        <v>2.3111111111111109</v>
      </c>
      <c r="L794" s="33">
        <v>0</v>
      </c>
      <c r="M794" s="33">
        <v>14.577777777777778</v>
      </c>
      <c r="N794" s="33">
        <v>0</v>
      </c>
      <c r="O794" s="33">
        <v>0.33666923274313576</v>
      </c>
      <c r="P794" s="33">
        <v>4.7777777777777777</v>
      </c>
      <c r="Q794" s="33">
        <v>19.019000000000009</v>
      </c>
      <c r="R794" s="33">
        <v>0.54957916345907132</v>
      </c>
      <c r="S794" s="33">
        <v>58.969111111111111</v>
      </c>
      <c r="T794" s="33">
        <v>0</v>
      </c>
      <c r="U794" s="33">
        <v>0</v>
      </c>
      <c r="V794" s="33">
        <v>1.3618732358224277</v>
      </c>
      <c r="W794" s="33">
        <v>0</v>
      </c>
      <c r="X794" s="33">
        <v>0</v>
      </c>
      <c r="Y794" s="33">
        <v>0</v>
      </c>
      <c r="Z794" s="33">
        <v>0</v>
      </c>
      <c r="AA794" s="33">
        <v>0</v>
      </c>
      <c r="AB794" s="33">
        <v>0</v>
      </c>
      <c r="AC794" s="33">
        <v>0</v>
      </c>
      <c r="AD794" s="33">
        <v>0</v>
      </c>
      <c r="AE794" s="33">
        <v>0</v>
      </c>
      <c r="AF794" s="33">
        <v>0</v>
      </c>
      <c r="AG794" s="33">
        <v>0</v>
      </c>
      <c r="AH794" t="s">
        <v>804</v>
      </c>
      <c r="AI794" s="34">
        <v>5</v>
      </c>
    </row>
    <row r="795" spans="1:35" x14ac:dyDescent="0.25">
      <c r="A795" t="s">
        <v>2364</v>
      </c>
      <c r="B795" t="s">
        <v>1310</v>
      </c>
      <c r="C795" t="s">
        <v>2138</v>
      </c>
      <c r="D795" t="s">
        <v>2300</v>
      </c>
      <c r="E795" s="33">
        <v>75.355555555555554</v>
      </c>
      <c r="F795" s="33">
        <v>5.5</v>
      </c>
      <c r="G795" s="33">
        <v>0.34444444444444444</v>
      </c>
      <c r="H795" s="33">
        <v>0.21666666666666667</v>
      </c>
      <c r="I795" s="33">
        <v>7.7777777777777779E-2</v>
      </c>
      <c r="J795" s="33">
        <v>0</v>
      </c>
      <c r="K795" s="33">
        <v>0.14444444444444443</v>
      </c>
      <c r="L795" s="33">
        <v>3.2027777777777779</v>
      </c>
      <c r="M795" s="33">
        <v>5.9333333333333336</v>
      </c>
      <c r="N795" s="33">
        <v>0</v>
      </c>
      <c r="O795" s="33">
        <v>7.8737835446770862E-2</v>
      </c>
      <c r="P795" s="33">
        <v>3.9888888888888889</v>
      </c>
      <c r="Q795" s="33">
        <v>10.566666666666666</v>
      </c>
      <c r="R795" s="33">
        <v>0.19315836036567385</v>
      </c>
      <c r="S795" s="33">
        <v>1.1986666666666665</v>
      </c>
      <c r="T795" s="33">
        <v>4.8635555555555561</v>
      </c>
      <c r="U795" s="33">
        <v>0</v>
      </c>
      <c r="V795" s="33">
        <v>8.0448245355352416E-2</v>
      </c>
      <c r="W795" s="33">
        <v>1.1791111111111108</v>
      </c>
      <c r="X795" s="33">
        <v>5.4704444444444444</v>
      </c>
      <c r="Y795" s="33">
        <v>0</v>
      </c>
      <c r="Z795" s="33">
        <v>8.8242406369802406E-2</v>
      </c>
      <c r="AA795" s="33">
        <v>0</v>
      </c>
      <c r="AB795" s="33">
        <v>0</v>
      </c>
      <c r="AC795" s="33">
        <v>0</v>
      </c>
      <c r="AD795" s="33">
        <v>0</v>
      </c>
      <c r="AE795" s="33">
        <v>0</v>
      </c>
      <c r="AF795" s="33">
        <v>0</v>
      </c>
      <c r="AG795" s="33">
        <v>2.2222222222222223E-2</v>
      </c>
      <c r="AH795" t="s">
        <v>360</v>
      </c>
      <c r="AI795" s="34">
        <v>5</v>
      </c>
    </row>
    <row r="796" spans="1:35" x14ac:dyDescent="0.25">
      <c r="A796" t="s">
        <v>2364</v>
      </c>
      <c r="B796" t="s">
        <v>1666</v>
      </c>
      <c r="C796" t="s">
        <v>2048</v>
      </c>
      <c r="D796" t="s">
        <v>2243</v>
      </c>
      <c r="E796" s="33">
        <v>41.411111111111111</v>
      </c>
      <c r="F796" s="33">
        <v>0</v>
      </c>
      <c r="G796" s="33">
        <v>0</v>
      </c>
      <c r="H796" s="33">
        <v>0</v>
      </c>
      <c r="I796" s="33">
        <v>0</v>
      </c>
      <c r="J796" s="33">
        <v>0</v>
      </c>
      <c r="K796" s="33">
        <v>0</v>
      </c>
      <c r="L796" s="33">
        <v>2.0710000000000006</v>
      </c>
      <c r="M796" s="33">
        <v>0</v>
      </c>
      <c r="N796" s="33">
        <v>0</v>
      </c>
      <c r="O796" s="33">
        <v>0</v>
      </c>
      <c r="P796" s="33">
        <v>4.3014444444444457</v>
      </c>
      <c r="Q796" s="33">
        <v>8.7226666666666635</v>
      </c>
      <c r="R796" s="33">
        <v>0.3145076469009927</v>
      </c>
      <c r="S796" s="33">
        <v>0.75777777777777766</v>
      </c>
      <c r="T796" s="33">
        <v>2.7521111111111107</v>
      </c>
      <c r="U796" s="33">
        <v>0</v>
      </c>
      <c r="V796" s="33">
        <v>8.4757177354440549E-2</v>
      </c>
      <c r="W796" s="33">
        <v>0.74655555555555564</v>
      </c>
      <c r="X796" s="33">
        <v>2.9294444444444436</v>
      </c>
      <c r="Y796" s="33">
        <v>0</v>
      </c>
      <c r="Z796" s="33">
        <v>8.8768446471693033E-2</v>
      </c>
      <c r="AA796" s="33">
        <v>0</v>
      </c>
      <c r="AB796" s="33">
        <v>0.56666666666666665</v>
      </c>
      <c r="AC796" s="33">
        <v>0</v>
      </c>
      <c r="AD796" s="33">
        <v>0</v>
      </c>
      <c r="AE796" s="33">
        <v>0</v>
      </c>
      <c r="AF796" s="33">
        <v>0</v>
      </c>
      <c r="AG796" s="33">
        <v>0</v>
      </c>
      <c r="AH796" t="s">
        <v>724</v>
      </c>
      <c r="AI796" s="34">
        <v>5</v>
      </c>
    </row>
    <row r="797" spans="1:35" x14ac:dyDescent="0.25">
      <c r="A797" t="s">
        <v>2364</v>
      </c>
      <c r="B797" t="s">
        <v>1157</v>
      </c>
      <c r="C797" t="s">
        <v>1932</v>
      </c>
      <c r="D797" t="s">
        <v>2283</v>
      </c>
      <c r="E797" s="33">
        <v>60.444444444444443</v>
      </c>
      <c r="F797" s="33">
        <v>11.377777777777778</v>
      </c>
      <c r="G797" s="33">
        <v>1.0666666666666667</v>
      </c>
      <c r="H797" s="33">
        <v>0.22977777777777778</v>
      </c>
      <c r="I797" s="33">
        <v>1.4666666666666666</v>
      </c>
      <c r="J797" s="33">
        <v>0</v>
      </c>
      <c r="K797" s="33">
        <v>0</v>
      </c>
      <c r="L797" s="33">
        <v>0.44866666666666671</v>
      </c>
      <c r="M797" s="33">
        <v>5.6888888888888891</v>
      </c>
      <c r="N797" s="33">
        <v>5.6888888888888891</v>
      </c>
      <c r="O797" s="33">
        <v>0.18823529411764708</v>
      </c>
      <c r="P797" s="33">
        <v>0</v>
      </c>
      <c r="Q797" s="33">
        <v>0</v>
      </c>
      <c r="R797" s="33">
        <v>0</v>
      </c>
      <c r="S797" s="33">
        <v>11.23011111111111</v>
      </c>
      <c r="T797" s="33">
        <v>7.9749999999999996</v>
      </c>
      <c r="U797" s="33">
        <v>0</v>
      </c>
      <c r="V797" s="33">
        <v>0.31773161764705876</v>
      </c>
      <c r="W797" s="33">
        <v>5.6055555555555552</v>
      </c>
      <c r="X797" s="33">
        <v>11.566666666666666</v>
      </c>
      <c r="Y797" s="33">
        <v>0</v>
      </c>
      <c r="Z797" s="33">
        <v>0.28409926470588232</v>
      </c>
      <c r="AA797" s="33">
        <v>0</v>
      </c>
      <c r="AB797" s="33">
        <v>0</v>
      </c>
      <c r="AC797" s="33">
        <v>0</v>
      </c>
      <c r="AD797" s="33">
        <v>0</v>
      </c>
      <c r="AE797" s="33">
        <v>0</v>
      </c>
      <c r="AF797" s="33">
        <v>0</v>
      </c>
      <c r="AG797" s="33">
        <v>0</v>
      </c>
      <c r="AH797" t="s">
        <v>204</v>
      </c>
      <c r="AI797" s="34">
        <v>5</v>
      </c>
    </row>
    <row r="798" spans="1:35" x14ac:dyDescent="0.25">
      <c r="A798" t="s">
        <v>2364</v>
      </c>
      <c r="B798" t="s">
        <v>1784</v>
      </c>
      <c r="C798" t="s">
        <v>1968</v>
      </c>
      <c r="D798" t="s">
        <v>2244</v>
      </c>
      <c r="E798" s="33">
        <v>116.28888888888889</v>
      </c>
      <c r="F798" s="33">
        <v>4.3555555555555552</v>
      </c>
      <c r="G798" s="33">
        <v>0.13333333333333333</v>
      </c>
      <c r="H798" s="33">
        <v>0.79166666666666663</v>
      </c>
      <c r="I798" s="33">
        <v>7.6888888888888891</v>
      </c>
      <c r="J798" s="33">
        <v>0</v>
      </c>
      <c r="K798" s="33">
        <v>0</v>
      </c>
      <c r="L798" s="33">
        <v>3.9802222222222232</v>
      </c>
      <c r="M798" s="33">
        <v>4.8888888888888893</v>
      </c>
      <c r="N798" s="33">
        <v>5.4305555555555562</v>
      </c>
      <c r="O798" s="33">
        <v>8.8739728645136642E-2</v>
      </c>
      <c r="P798" s="33">
        <v>5.6888888888888891</v>
      </c>
      <c r="Q798" s="33">
        <v>2.570666666666666</v>
      </c>
      <c r="R798" s="33">
        <v>7.1026180011465684E-2</v>
      </c>
      <c r="S798" s="33">
        <v>8.2718888888888884</v>
      </c>
      <c r="T798" s="33">
        <v>18.705111111111112</v>
      </c>
      <c r="U798" s="33">
        <v>0</v>
      </c>
      <c r="V798" s="33">
        <v>0.2319826103573476</v>
      </c>
      <c r="W798" s="33">
        <v>15.753444444444442</v>
      </c>
      <c r="X798" s="33">
        <v>12.350888888888887</v>
      </c>
      <c r="Y798" s="33">
        <v>0</v>
      </c>
      <c r="Z798" s="33">
        <v>0.24167685839862407</v>
      </c>
      <c r="AA798" s="33">
        <v>0</v>
      </c>
      <c r="AB798" s="33">
        <v>0</v>
      </c>
      <c r="AC798" s="33">
        <v>0</v>
      </c>
      <c r="AD798" s="33">
        <v>0</v>
      </c>
      <c r="AE798" s="33">
        <v>0.98888888888888893</v>
      </c>
      <c r="AF798" s="33">
        <v>0</v>
      </c>
      <c r="AG798" s="33">
        <v>0.48888888888888887</v>
      </c>
      <c r="AH798" t="s">
        <v>843</v>
      </c>
      <c r="AI798" s="34">
        <v>5</v>
      </c>
    </row>
    <row r="799" spans="1:35" x14ac:dyDescent="0.25">
      <c r="A799" t="s">
        <v>2364</v>
      </c>
      <c r="B799" t="s">
        <v>1003</v>
      </c>
      <c r="C799" t="s">
        <v>2040</v>
      </c>
      <c r="D799" t="s">
        <v>2293</v>
      </c>
      <c r="E799" s="33">
        <v>76.733333333333334</v>
      </c>
      <c r="F799" s="33">
        <v>6.9444444444444446</v>
      </c>
      <c r="G799" s="33">
        <v>0</v>
      </c>
      <c r="H799" s="33">
        <v>0</v>
      </c>
      <c r="I799" s="33">
        <v>3.1111111111111112</v>
      </c>
      <c r="J799" s="33">
        <v>0</v>
      </c>
      <c r="K799" s="33">
        <v>0</v>
      </c>
      <c r="L799" s="33">
        <v>5.3802222222222227</v>
      </c>
      <c r="M799" s="33">
        <v>6.8722222222222218</v>
      </c>
      <c r="N799" s="33">
        <v>0</v>
      </c>
      <c r="O799" s="33">
        <v>8.9559803069794372E-2</v>
      </c>
      <c r="P799" s="33">
        <v>7.4566666666666652</v>
      </c>
      <c r="Q799" s="33">
        <v>11.058333333333337</v>
      </c>
      <c r="R799" s="33">
        <v>0.24129018245004344</v>
      </c>
      <c r="S799" s="33">
        <v>3.6243333333333325</v>
      </c>
      <c r="T799" s="33">
        <v>4.2173333333333343</v>
      </c>
      <c r="U799" s="33">
        <v>1.6</v>
      </c>
      <c r="V799" s="33">
        <v>0.12304517810599479</v>
      </c>
      <c r="W799" s="33">
        <v>1.7682222222222221</v>
      </c>
      <c r="X799" s="33">
        <v>3.4647777777777771</v>
      </c>
      <c r="Y799" s="33">
        <v>0</v>
      </c>
      <c r="Z799" s="33">
        <v>6.8197219808861842E-2</v>
      </c>
      <c r="AA799" s="33">
        <v>0</v>
      </c>
      <c r="AB799" s="33">
        <v>0</v>
      </c>
      <c r="AC799" s="33">
        <v>0</v>
      </c>
      <c r="AD799" s="33">
        <v>0</v>
      </c>
      <c r="AE799" s="33">
        <v>0</v>
      </c>
      <c r="AF799" s="33">
        <v>0</v>
      </c>
      <c r="AG799" s="33">
        <v>0</v>
      </c>
      <c r="AH799" t="s">
        <v>47</v>
      </c>
      <c r="AI799" s="34">
        <v>5</v>
      </c>
    </row>
    <row r="800" spans="1:35" x14ac:dyDescent="0.25">
      <c r="A800" t="s">
        <v>2364</v>
      </c>
      <c r="B800" t="s">
        <v>1241</v>
      </c>
      <c r="C800" t="s">
        <v>1942</v>
      </c>
      <c r="D800" t="s">
        <v>2285</v>
      </c>
      <c r="E800" s="33">
        <v>78.555555555555557</v>
      </c>
      <c r="F800" s="33">
        <v>4.7555555555555555</v>
      </c>
      <c r="G800" s="33">
        <v>0.26666666666666666</v>
      </c>
      <c r="H800" s="33">
        <v>0.45666666666666678</v>
      </c>
      <c r="I800" s="33">
        <v>2.0777777777777779</v>
      </c>
      <c r="J800" s="33">
        <v>0</v>
      </c>
      <c r="K800" s="33">
        <v>0</v>
      </c>
      <c r="L800" s="33">
        <v>1.3965555555555553</v>
      </c>
      <c r="M800" s="33">
        <v>0</v>
      </c>
      <c r="N800" s="33">
        <v>7.2833333333333332</v>
      </c>
      <c r="O800" s="33">
        <v>9.2715700141442717E-2</v>
      </c>
      <c r="P800" s="33">
        <v>3.9861111111111112</v>
      </c>
      <c r="Q800" s="33">
        <v>5.0972222222222223</v>
      </c>
      <c r="R800" s="33">
        <v>0.11562942008486564</v>
      </c>
      <c r="S800" s="33">
        <v>3.1441111111111115</v>
      </c>
      <c r="T800" s="33">
        <v>5.8384444444444465</v>
      </c>
      <c r="U800" s="33">
        <v>0</v>
      </c>
      <c r="V800" s="33">
        <v>0.11434653465346538</v>
      </c>
      <c r="W800" s="33">
        <v>3.6149999999999984</v>
      </c>
      <c r="X800" s="33">
        <v>9.2487777777777787</v>
      </c>
      <c r="Y800" s="33">
        <v>0</v>
      </c>
      <c r="Z800" s="33">
        <v>0.16375388967468174</v>
      </c>
      <c r="AA800" s="33">
        <v>0</v>
      </c>
      <c r="AB800" s="33">
        <v>0</v>
      </c>
      <c r="AC800" s="33">
        <v>0</v>
      </c>
      <c r="AD800" s="33">
        <v>0</v>
      </c>
      <c r="AE800" s="33">
        <v>0</v>
      </c>
      <c r="AF800" s="33">
        <v>0</v>
      </c>
      <c r="AG800" s="33">
        <v>0</v>
      </c>
      <c r="AH800" t="s">
        <v>290</v>
      </c>
      <c r="AI800" s="34">
        <v>5</v>
      </c>
    </row>
    <row r="801" spans="1:35" x14ac:dyDescent="0.25">
      <c r="A801" t="s">
        <v>2364</v>
      </c>
      <c r="B801" t="s">
        <v>1169</v>
      </c>
      <c r="C801" t="s">
        <v>1926</v>
      </c>
      <c r="D801" t="s">
        <v>2241</v>
      </c>
      <c r="E801" s="33">
        <v>91.36666666666666</v>
      </c>
      <c r="F801" s="33">
        <v>6.4666666666666668</v>
      </c>
      <c r="G801" s="33">
        <v>1.0666666666666667</v>
      </c>
      <c r="H801" s="33">
        <v>0</v>
      </c>
      <c r="I801" s="33">
        <v>2.2111111111111112</v>
      </c>
      <c r="J801" s="33">
        <v>0</v>
      </c>
      <c r="K801" s="33">
        <v>0</v>
      </c>
      <c r="L801" s="33">
        <v>2.2805555555555554</v>
      </c>
      <c r="M801" s="33">
        <v>0</v>
      </c>
      <c r="N801" s="33">
        <v>0</v>
      </c>
      <c r="O801" s="33">
        <v>0</v>
      </c>
      <c r="P801" s="33">
        <v>3.6833333333333331</v>
      </c>
      <c r="Q801" s="33">
        <v>13.3</v>
      </c>
      <c r="R801" s="33">
        <v>0.18588106530463336</v>
      </c>
      <c r="S801" s="33">
        <v>4.7222222222222223</v>
      </c>
      <c r="T801" s="33">
        <v>1.1111111111111112E-2</v>
      </c>
      <c r="U801" s="33">
        <v>0</v>
      </c>
      <c r="V801" s="33">
        <v>5.1805910251732951E-2</v>
      </c>
      <c r="W801" s="33">
        <v>1.6916666666666667</v>
      </c>
      <c r="X801" s="33">
        <v>1.0416666666666667</v>
      </c>
      <c r="Y801" s="33">
        <v>3.8888888888888888</v>
      </c>
      <c r="Z801" s="33">
        <v>7.2479630305241391E-2</v>
      </c>
      <c r="AA801" s="33">
        <v>0</v>
      </c>
      <c r="AB801" s="33">
        <v>0</v>
      </c>
      <c r="AC801" s="33">
        <v>0</v>
      </c>
      <c r="AD801" s="33">
        <v>0</v>
      </c>
      <c r="AE801" s="33">
        <v>0</v>
      </c>
      <c r="AF801" s="33">
        <v>0</v>
      </c>
      <c r="AG801" s="33">
        <v>0</v>
      </c>
      <c r="AH801" t="s">
        <v>217</v>
      </c>
      <c r="AI801" s="34">
        <v>5</v>
      </c>
    </row>
    <row r="802" spans="1:35" x14ac:dyDescent="0.25">
      <c r="A802" t="s">
        <v>2364</v>
      </c>
      <c r="B802" t="s">
        <v>1673</v>
      </c>
      <c r="C802" t="s">
        <v>2182</v>
      </c>
      <c r="D802" t="s">
        <v>2286</v>
      </c>
      <c r="E802" s="33">
        <v>37.255555555555553</v>
      </c>
      <c r="F802" s="33">
        <v>4.177777777777778</v>
      </c>
      <c r="G802" s="33">
        <v>4.4444444444444446E-2</v>
      </c>
      <c r="H802" s="33">
        <v>0.19944444444444442</v>
      </c>
      <c r="I802" s="33">
        <v>1.8777777777777778</v>
      </c>
      <c r="J802" s="33">
        <v>0</v>
      </c>
      <c r="K802" s="33">
        <v>0</v>
      </c>
      <c r="L802" s="33">
        <v>1.1007777777777774</v>
      </c>
      <c r="M802" s="33">
        <v>0</v>
      </c>
      <c r="N802" s="33">
        <v>5.9737777777777792</v>
      </c>
      <c r="O802" s="33">
        <v>0.16034595884282737</v>
      </c>
      <c r="P802" s="33">
        <v>4.585</v>
      </c>
      <c r="Q802" s="33">
        <v>1.6766666666666663</v>
      </c>
      <c r="R802" s="33">
        <v>0.16807336713390994</v>
      </c>
      <c r="S802" s="33">
        <v>0.63777777777777789</v>
      </c>
      <c r="T802" s="33">
        <v>0.36755555555555552</v>
      </c>
      <c r="U802" s="33">
        <v>0</v>
      </c>
      <c r="V802" s="33">
        <v>2.6984789740530871E-2</v>
      </c>
      <c r="W802" s="33">
        <v>1.1999999999999997</v>
      </c>
      <c r="X802" s="33">
        <v>4.5102222222222226</v>
      </c>
      <c r="Y802" s="33">
        <v>0</v>
      </c>
      <c r="Z802" s="33">
        <v>0.15327169698777218</v>
      </c>
      <c r="AA802" s="33">
        <v>0</v>
      </c>
      <c r="AB802" s="33">
        <v>0</v>
      </c>
      <c r="AC802" s="33">
        <v>0</v>
      </c>
      <c r="AD802" s="33">
        <v>0</v>
      </c>
      <c r="AE802" s="33">
        <v>0</v>
      </c>
      <c r="AF802" s="33">
        <v>0</v>
      </c>
      <c r="AG802" s="33">
        <v>0</v>
      </c>
      <c r="AH802" t="s">
        <v>731</v>
      </c>
      <c r="AI802" s="34">
        <v>5</v>
      </c>
    </row>
    <row r="803" spans="1:35" x14ac:dyDescent="0.25">
      <c r="A803" t="s">
        <v>2364</v>
      </c>
      <c r="B803" t="s">
        <v>1705</v>
      </c>
      <c r="C803" t="s">
        <v>2215</v>
      </c>
      <c r="D803" t="s">
        <v>2316</v>
      </c>
      <c r="E803" s="33">
        <v>56.522222222222226</v>
      </c>
      <c r="F803" s="33">
        <v>5.6</v>
      </c>
      <c r="G803" s="33">
        <v>0.37777777777777777</v>
      </c>
      <c r="H803" s="33">
        <v>0.29444444444444445</v>
      </c>
      <c r="I803" s="33">
        <v>1.3222222222222222</v>
      </c>
      <c r="J803" s="33">
        <v>0</v>
      </c>
      <c r="K803" s="33">
        <v>0.25555555555555554</v>
      </c>
      <c r="L803" s="33">
        <v>1.6541111111111118</v>
      </c>
      <c r="M803" s="33">
        <v>2.5555555555555554</v>
      </c>
      <c r="N803" s="33">
        <v>0</v>
      </c>
      <c r="O803" s="33">
        <v>4.5213288775309605E-2</v>
      </c>
      <c r="P803" s="33">
        <v>5.333333333333333</v>
      </c>
      <c r="Q803" s="33">
        <v>0.81944444444444442</v>
      </c>
      <c r="R803" s="33">
        <v>0.10885590721446825</v>
      </c>
      <c r="S803" s="33">
        <v>2.2810000000000006</v>
      </c>
      <c r="T803" s="33">
        <v>4.5262222222222226</v>
      </c>
      <c r="U803" s="33">
        <v>0</v>
      </c>
      <c r="V803" s="33">
        <v>0.12043444073127581</v>
      </c>
      <c r="W803" s="33">
        <v>1.6422222222222222</v>
      </c>
      <c r="X803" s="33">
        <v>6.1842222222222238</v>
      </c>
      <c r="Y803" s="33">
        <v>2.6555555555555554</v>
      </c>
      <c r="Z803" s="33">
        <v>0.18544918419500689</v>
      </c>
      <c r="AA803" s="33">
        <v>0</v>
      </c>
      <c r="AB803" s="33">
        <v>0</v>
      </c>
      <c r="AC803" s="33">
        <v>0</v>
      </c>
      <c r="AD803" s="33">
        <v>0</v>
      </c>
      <c r="AE803" s="33">
        <v>0</v>
      </c>
      <c r="AF803" s="33">
        <v>0</v>
      </c>
      <c r="AG803" s="33">
        <v>0</v>
      </c>
      <c r="AH803" t="s">
        <v>763</v>
      </c>
      <c r="AI803" s="34">
        <v>5</v>
      </c>
    </row>
    <row r="804" spans="1:35" x14ac:dyDescent="0.25">
      <c r="A804" t="s">
        <v>2364</v>
      </c>
      <c r="B804" t="s">
        <v>1179</v>
      </c>
      <c r="C804" t="s">
        <v>948</v>
      </c>
      <c r="D804" t="s">
        <v>2293</v>
      </c>
      <c r="E804" s="33">
        <v>90.455555555555549</v>
      </c>
      <c r="F804" s="33">
        <v>3.3777777777777778</v>
      </c>
      <c r="G804" s="33">
        <v>0</v>
      </c>
      <c r="H804" s="33">
        <v>0</v>
      </c>
      <c r="I804" s="33">
        <v>0</v>
      </c>
      <c r="J804" s="33">
        <v>0</v>
      </c>
      <c r="K804" s="33">
        <v>0</v>
      </c>
      <c r="L804" s="33">
        <v>4.8244444444444463</v>
      </c>
      <c r="M804" s="33">
        <v>0</v>
      </c>
      <c r="N804" s="33">
        <v>0</v>
      </c>
      <c r="O804" s="33">
        <v>0</v>
      </c>
      <c r="P804" s="33">
        <v>8.2249999999999996</v>
      </c>
      <c r="Q804" s="33">
        <v>5.2722222222222221</v>
      </c>
      <c r="R804" s="33">
        <v>0.14921385579167179</v>
      </c>
      <c r="S804" s="33">
        <v>0.69333333333333358</v>
      </c>
      <c r="T804" s="33">
        <v>5.2504444444444447</v>
      </c>
      <c r="U804" s="33">
        <v>0</v>
      </c>
      <c r="V804" s="33">
        <v>6.5709372312983669E-2</v>
      </c>
      <c r="W804" s="33">
        <v>0.99911111111111162</v>
      </c>
      <c r="X804" s="33">
        <v>10.481</v>
      </c>
      <c r="Y804" s="33">
        <v>0</v>
      </c>
      <c r="Z804" s="33">
        <v>0.12691438398231178</v>
      </c>
      <c r="AA804" s="33">
        <v>0</v>
      </c>
      <c r="AB804" s="33">
        <v>0</v>
      </c>
      <c r="AC804" s="33">
        <v>0</v>
      </c>
      <c r="AD804" s="33">
        <v>0</v>
      </c>
      <c r="AE804" s="33">
        <v>0</v>
      </c>
      <c r="AF804" s="33">
        <v>0</v>
      </c>
      <c r="AG804" s="33">
        <v>0</v>
      </c>
      <c r="AH804" t="s">
        <v>227</v>
      </c>
      <c r="AI804" s="34">
        <v>5</v>
      </c>
    </row>
    <row r="805" spans="1:35" x14ac:dyDescent="0.25">
      <c r="A805" t="s">
        <v>2364</v>
      </c>
      <c r="B805" t="s">
        <v>1333</v>
      </c>
      <c r="C805" t="s">
        <v>2146</v>
      </c>
      <c r="D805" t="s">
        <v>2262</v>
      </c>
      <c r="E805" s="33">
        <v>72.855555555555554</v>
      </c>
      <c r="F805" s="33">
        <v>5.6888888888888891</v>
      </c>
      <c r="G805" s="33">
        <v>0</v>
      </c>
      <c r="H805" s="33">
        <v>0.24444444444444444</v>
      </c>
      <c r="I805" s="33">
        <v>0.75555555555555554</v>
      </c>
      <c r="J805" s="33">
        <v>0</v>
      </c>
      <c r="K805" s="33">
        <v>0</v>
      </c>
      <c r="L805" s="33">
        <v>2.4706666666666663</v>
      </c>
      <c r="M805" s="33">
        <v>5.5111111111111111</v>
      </c>
      <c r="N805" s="33">
        <v>0</v>
      </c>
      <c r="O805" s="33">
        <v>7.5644349550099133E-2</v>
      </c>
      <c r="P805" s="33">
        <v>5.6888888888888891</v>
      </c>
      <c r="Q805" s="33">
        <v>8.6083333333333307</v>
      </c>
      <c r="R805" s="33">
        <v>0.19624065883788316</v>
      </c>
      <c r="S805" s="33">
        <v>3.4369999999999998</v>
      </c>
      <c r="T805" s="33">
        <v>9.5547777777777778</v>
      </c>
      <c r="U805" s="33">
        <v>0</v>
      </c>
      <c r="V805" s="33">
        <v>0.17832240353820344</v>
      </c>
      <c r="W805" s="33">
        <v>2.9091111111111112</v>
      </c>
      <c r="X805" s="33">
        <v>15.709555555555562</v>
      </c>
      <c r="Y805" s="33">
        <v>0</v>
      </c>
      <c r="Z805" s="33">
        <v>0.25555589446393179</v>
      </c>
      <c r="AA805" s="33">
        <v>0</v>
      </c>
      <c r="AB805" s="33">
        <v>0</v>
      </c>
      <c r="AC805" s="33">
        <v>0</v>
      </c>
      <c r="AD805" s="33">
        <v>0</v>
      </c>
      <c r="AE805" s="33">
        <v>0</v>
      </c>
      <c r="AF805" s="33">
        <v>0</v>
      </c>
      <c r="AG805" s="33">
        <v>0</v>
      </c>
      <c r="AH805" t="s">
        <v>383</v>
      </c>
      <c r="AI805" s="34">
        <v>5</v>
      </c>
    </row>
    <row r="806" spans="1:35" x14ac:dyDescent="0.25">
      <c r="A806" t="s">
        <v>2364</v>
      </c>
      <c r="B806" t="s">
        <v>1494</v>
      </c>
      <c r="C806" t="s">
        <v>2124</v>
      </c>
      <c r="D806" t="s">
        <v>2244</v>
      </c>
      <c r="E806" s="33">
        <v>78.988888888888894</v>
      </c>
      <c r="F806" s="33">
        <v>5.6888888888888891</v>
      </c>
      <c r="G806" s="33">
        <v>0.26666666666666666</v>
      </c>
      <c r="H806" s="33">
        <v>0.49722222222222223</v>
      </c>
      <c r="I806" s="33">
        <v>4.2666666666666666</v>
      </c>
      <c r="J806" s="33">
        <v>0</v>
      </c>
      <c r="K806" s="33">
        <v>0</v>
      </c>
      <c r="L806" s="33">
        <v>4.2302222222222223</v>
      </c>
      <c r="M806" s="33">
        <v>5.333333333333333</v>
      </c>
      <c r="N806" s="33">
        <v>6.0496666666666661</v>
      </c>
      <c r="O806" s="33">
        <v>0.14410887607258402</v>
      </c>
      <c r="P806" s="33">
        <v>5.7617777777777768</v>
      </c>
      <c r="Q806" s="33">
        <v>5.990444444444444</v>
      </c>
      <c r="R806" s="33">
        <v>0.14878323252215497</v>
      </c>
      <c r="S806" s="33">
        <v>7.99488888888889</v>
      </c>
      <c r="T806" s="33">
        <v>12.384555555555558</v>
      </c>
      <c r="U806" s="33">
        <v>0</v>
      </c>
      <c r="V806" s="33">
        <v>0.2580039386692925</v>
      </c>
      <c r="W806" s="33">
        <v>10.517222222222223</v>
      </c>
      <c r="X806" s="33">
        <v>8.8324444444444445</v>
      </c>
      <c r="Y806" s="33">
        <v>0</v>
      </c>
      <c r="Z806" s="33">
        <v>0.24496694331129554</v>
      </c>
      <c r="AA806" s="33">
        <v>0</v>
      </c>
      <c r="AB806" s="33">
        <v>0</v>
      </c>
      <c r="AC806" s="33">
        <v>0</v>
      </c>
      <c r="AD806" s="33">
        <v>0</v>
      </c>
      <c r="AE806" s="33">
        <v>0.5444444444444444</v>
      </c>
      <c r="AF806" s="33">
        <v>0</v>
      </c>
      <c r="AG806" s="33">
        <v>0</v>
      </c>
      <c r="AH806" t="s">
        <v>549</v>
      </c>
      <c r="AI806" s="34">
        <v>5</v>
      </c>
    </row>
    <row r="807" spans="1:35" x14ac:dyDescent="0.25">
      <c r="A807" t="s">
        <v>2364</v>
      </c>
      <c r="B807" t="s">
        <v>1510</v>
      </c>
      <c r="C807" t="s">
        <v>2121</v>
      </c>
      <c r="D807" t="s">
        <v>2267</v>
      </c>
      <c r="E807" s="33">
        <v>99.8</v>
      </c>
      <c r="F807" s="33">
        <v>5.5111111111111111</v>
      </c>
      <c r="G807" s="33">
        <v>0.26666666666666666</v>
      </c>
      <c r="H807" s="33">
        <v>0.3</v>
      </c>
      <c r="I807" s="33">
        <v>2.6888888888888891</v>
      </c>
      <c r="J807" s="33">
        <v>0</v>
      </c>
      <c r="K807" s="33">
        <v>0</v>
      </c>
      <c r="L807" s="33">
        <v>2.0663333333333331</v>
      </c>
      <c r="M807" s="33">
        <v>4.8</v>
      </c>
      <c r="N807" s="33">
        <v>9</v>
      </c>
      <c r="O807" s="33">
        <v>0.13827655310621242</v>
      </c>
      <c r="P807" s="33">
        <v>5.6888888888888891</v>
      </c>
      <c r="Q807" s="33">
        <v>13.002777777777778</v>
      </c>
      <c r="R807" s="33">
        <v>0.18729124916499668</v>
      </c>
      <c r="S807" s="33">
        <v>1.1394444444444445</v>
      </c>
      <c r="T807" s="33">
        <v>3.3928888888888897</v>
      </c>
      <c r="U807" s="33">
        <v>0</v>
      </c>
      <c r="V807" s="33">
        <v>4.5414161656646634E-2</v>
      </c>
      <c r="W807" s="33">
        <v>1.1613333333333333</v>
      </c>
      <c r="X807" s="33">
        <v>6.4505555555555567</v>
      </c>
      <c r="Y807" s="33">
        <v>0</v>
      </c>
      <c r="Z807" s="33">
        <v>7.627143175239369E-2</v>
      </c>
      <c r="AA807" s="33">
        <v>0</v>
      </c>
      <c r="AB807" s="33">
        <v>0</v>
      </c>
      <c r="AC807" s="33">
        <v>0</v>
      </c>
      <c r="AD807" s="33">
        <v>0</v>
      </c>
      <c r="AE807" s="33">
        <v>0</v>
      </c>
      <c r="AF807" s="33">
        <v>0</v>
      </c>
      <c r="AG807" s="33">
        <v>0</v>
      </c>
      <c r="AH807" t="s">
        <v>565</v>
      </c>
      <c r="AI807" s="34">
        <v>5</v>
      </c>
    </row>
    <row r="808" spans="1:35" x14ac:dyDescent="0.25">
      <c r="A808" t="s">
        <v>2364</v>
      </c>
      <c r="B808" t="s">
        <v>1877</v>
      </c>
      <c r="C808" t="s">
        <v>2122</v>
      </c>
      <c r="D808" t="s">
        <v>2295</v>
      </c>
      <c r="E808" s="33">
        <v>29.177777777777777</v>
      </c>
      <c r="F808" s="33">
        <v>5.1555555555555559</v>
      </c>
      <c r="G808" s="33">
        <v>0.44444444444444442</v>
      </c>
      <c r="H808" s="33">
        <v>0.14444444444444443</v>
      </c>
      <c r="I808" s="33">
        <v>2.3111111111111109</v>
      </c>
      <c r="J808" s="33">
        <v>0</v>
      </c>
      <c r="K808" s="33">
        <v>0</v>
      </c>
      <c r="L808" s="33">
        <v>2.4416666666666669</v>
      </c>
      <c r="M808" s="33">
        <v>0</v>
      </c>
      <c r="N808" s="33">
        <v>2.4</v>
      </c>
      <c r="O808" s="33">
        <v>8.2254379284082246E-2</v>
      </c>
      <c r="P808" s="33">
        <v>4.7666666666666666</v>
      </c>
      <c r="Q808" s="33">
        <v>0</v>
      </c>
      <c r="R808" s="33">
        <v>0.16336633663366337</v>
      </c>
      <c r="S808" s="33">
        <v>3.1277777777777778</v>
      </c>
      <c r="T808" s="33">
        <v>3.7305555555555556</v>
      </c>
      <c r="U808" s="33">
        <v>0</v>
      </c>
      <c r="V808" s="33">
        <v>0.23505331302361007</v>
      </c>
      <c r="W808" s="33">
        <v>7.583333333333333</v>
      </c>
      <c r="X808" s="33">
        <v>2.588888888888889</v>
      </c>
      <c r="Y808" s="33">
        <v>0</v>
      </c>
      <c r="Z808" s="33">
        <v>0.34862909367859862</v>
      </c>
      <c r="AA808" s="33">
        <v>0</v>
      </c>
      <c r="AB808" s="33">
        <v>0</v>
      </c>
      <c r="AC808" s="33">
        <v>0</v>
      </c>
      <c r="AD808" s="33">
        <v>0</v>
      </c>
      <c r="AE808" s="33">
        <v>0</v>
      </c>
      <c r="AF808" s="33">
        <v>0</v>
      </c>
      <c r="AG808" s="33">
        <v>0</v>
      </c>
      <c r="AH808" t="s">
        <v>936</v>
      </c>
      <c r="AI808" s="34">
        <v>5</v>
      </c>
    </row>
    <row r="809" spans="1:35" x14ac:dyDescent="0.25">
      <c r="A809" t="s">
        <v>2364</v>
      </c>
      <c r="B809" t="s">
        <v>1870</v>
      </c>
      <c r="C809" t="s">
        <v>2191</v>
      </c>
      <c r="D809" t="s">
        <v>2241</v>
      </c>
      <c r="E809" s="33">
        <v>37.299999999999997</v>
      </c>
      <c r="F809" s="33">
        <v>27.277777777777779</v>
      </c>
      <c r="G809" s="33">
        <v>0</v>
      </c>
      <c r="H809" s="33">
        <v>0</v>
      </c>
      <c r="I809" s="33">
        <v>6.6666666666666666E-2</v>
      </c>
      <c r="J809" s="33">
        <v>0</v>
      </c>
      <c r="K809" s="33">
        <v>0</v>
      </c>
      <c r="L809" s="33">
        <v>0</v>
      </c>
      <c r="M809" s="33">
        <v>5.5313333333333343</v>
      </c>
      <c r="N809" s="33">
        <v>0</v>
      </c>
      <c r="O809" s="33">
        <v>0.14829311885612156</v>
      </c>
      <c r="P809" s="33">
        <v>5.660222222222222</v>
      </c>
      <c r="Q809" s="33">
        <v>6.1593333333333327</v>
      </c>
      <c r="R809" s="33">
        <v>0.31687816502829907</v>
      </c>
      <c r="S809" s="33">
        <v>0</v>
      </c>
      <c r="T809" s="33">
        <v>0</v>
      </c>
      <c r="U809" s="33">
        <v>0</v>
      </c>
      <c r="V809" s="33">
        <v>0</v>
      </c>
      <c r="W809" s="33">
        <v>0</v>
      </c>
      <c r="X809" s="33">
        <v>0</v>
      </c>
      <c r="Y809" s="33">
        <v>0</v>
      </c>
      <c r="Z809" s="33">
        <v>0</v>
      </c>
      <c r="AA809" s="33">
        <v>0</v>
      </c>
      <c r="AB809" s="33">
        <v>0</v>
      </c>
      <c r="AC809" s="33">
        <v>0</v>
      </c>
      <c r="AD809" s="33">
        <v>41.756333333333352</v>
      </c>
      <c r="AE809" s="33">
        <v>0</v>
      </c>
      <c r="AF809" s="33">
        <v>0</v>
      </c>
      <c r="AG809" s="33">
        <v>0</v>
      </c>
      <c r="AH809" t="s">
        <v>929</v>
      </c>
      <c r="AI809" s="34">
        <v>5</v>
      </c>
    </row>
    <row r="810" spans="1:35" x14ac:dyDescent="0.25">
      <c r="A810" t="s">
        <v>2364</v>
      </c>
      <c r="B810" t="s">
        <v>1601</v>
      </c>
      <c r="C810" t="s">
        <v>2025</v>
      </c>
      <c r="D810" t="s">
        <v>2269</v>
      </c>
      <c r="E810" s="33">
        <v>74.922222222222217</v>
      </c>
      <c r="F810" s="33">
        <v>5.5111111111111111</v>
      </c>
      <c r="G810" s="33">
        <v>8.8888888888888892E-2</v>
      </c>
      <c r="H810" s="33">
        <v>0.39166666666666666</v>
      </c>
      <c r="I810" s="33">
        <v>2.9555555555555557</v>
      </c>
      <c r="J810" s="33">
        <v>0</v>
      </c>
      <c r="K810" s="33">
        <v>0</v>
      </c>
      <c r="L810" s="33">
        <v>3.2435555555555537</v>
      </c>
      <c r="M810" s="33">
        <v>0</v>
      </c>
      <c r="N810" s="33">
        <v>5.708333333333333</v>
      </c>
      <c r="O810" s="33">
        <v>7.6190123090612488E-2</v>
      </c>
      <c r="P810" s="33">
        <v>7.0972222222222223</v>
      </c>
      <c r="Q810" s="33">
        <v>4.9777777777777779</v>
      </c>
      <c r="R810" s="33">
        <v>0.1611671362894854</v>
      </c>
      <c r="S810" s="33">
        <v>2.5844444444444439</v>
      </c>
      <c r="T810" s="33">
        <v>6.2132222222222238</v>
      </c>
      <c r="U810" s="33">
        <v>0</v>
      </c>
      <c r="V810" s="33">
        <v>0.11742399525433786</v>
      </c>
      <c r="W810" s="33">
        <v>3.9833333333333347</v>
      </c>
      <c r="X810" s="33">
        <v>4.8327777777777774</v>
      </c>
      <c r="Y810" s="33">
        <v>0</v>
      </c>
      <c r="Z810" s="33">
        <v>0.11767017647931191</v>
      </c>
      <c r="AA810" s="33">
        <v>0</v>
      </c>
      <c r="AB810" s="33">
        <v>0</v>
      </c>
      <c r="AC810" s="33">
        <v>0</v>
      </c>
      <c r="AD810" s="33">
        <v>0</v>
      </c>
      <c r="AE810" s="33">
        <v>0</v>
      </c>
      <c r="AF810" s="33">
        <v>0</v>
      </c>
      <c r="AG810" s="33">
        <v>0</v>
      </c>
      <c r="AH810" t="s">
        <v>657</v>
      </c>
      <c r="AI810" s="34">
        <v>5</v>
      </c>
    </row>
    <row r="811" spans="1:35" x14ac:dyDescent="0.25">
      <c r="A811" t="s">
        <v>2364</v>
      </c>
      <c r="B811" t="s">
        <v>956</v>
      </c>
      <c r="C811" t="s">
        <v>2025</v>
      </c>
      <c r="D811" t="s">
        <v>2269</v>
      </c>
      <c r="E811" s="33">
        <v>120.58888888888889</v>
      </c>
      <c r="F811" s="33">
        <v>5.6888888888888891</v>
      </c>
      <c r="G811" s="33">
        <v>0.26666666666666666</v>
      </c>
      <c r="H811" s="33">
        <v>0.7055555555555556</v>
      </c>
      <c r="I811" s="33">
        <v>1.1444444444444444</v>
      </c>
      <c r="J811" s="33">
        <v>0</v>
      </c>
      <c r="K811" s="33">
        <v>0</v>
      </c>
      <c r="L811" s="33">
        <v>5.2288888888888883</v>
      </c>
      <c r="M811" s="33">
        <v>5.6833333333333336</v>
      </c>
      <c r="N811" s="33">
        <v>0.8</v>
      </c>
      <c r="O811" s="33">
        <v>5.3763936238827977E-2</v>
      </c>
      <c r="P811" s="33">
        <v>5.3416666666666668</v>
      </c>
      <c r="Q811" s="33">
        <v>25.294444444444444</v>
      </c>
      <c r="R811" s="33">
        <v>0.25405417856813783</v>
      </c>
      <c r="S811" s="33">
        <v>5.9783333333333344</v>
      </c>
      <c r="T811" s="33">
        <v>8.3892222222222212</v>
      </c>
      <c r="U811" s="33">
        <v>0</v>
      </c>
      <c r="V811" s="33">
        <v>0.11914493688381092</v>
      </c>
      <c r="W811" s="33">
        <v>4.0005555555555548</v>
      </c>
      <c r="X811" s="33">
        <v>9.807555555555556</v>
      </c>
      <c r="Y811" s="33">
        <v>0</v>
      </c>
      <c r="Z811" s="33">
        <v>0.11450566663595318</v>
      </c>
      <c r="AA811" s="33">
        <v>0</v>
      </c>
      <c r="AB811" s="33">
        <v>0</v>
      </c>
      <c r="AC811" s="33">
        <v>0</v>
      </c>
      <c r="AD811" s="33">
        <v>0</v>
      </c>
      <c r="AE811" s="33">
        <v>0.31111111111111112</v>
      </c>
      <c r="AF811" s="33">
        <v>0</v>
      </c>
      <c r="AG811" s="33">
        <v>0</v>
      </c>
      <c r="AH811" t="s">
        <v>0</v>
      </c>
      <c r="AI811" s="34">
        <v>5</v>
      </c>
    </row>
    <row r="812" spans="1:35" x14ac:dyDescent="0.25">
      <c r="A812" t="s">
        <v>2364</v>
      </c>
      <c r="B812" t="s">
        <v>1257</v>
      </c>
      <c r="C812" t="s">
        <v>2122</v>
      </c>
      <c r="D812" t="s">
        <v>2295</v>
      </c>
      <c r="E812" s="33">
        <v>99.722222222222229</v>
      </c>
      <c r="F812" s="33">
        <v>5.5111111111111111</v>
      </c>
      <c r="G812" s="33">
        <v>0.33333333333333331</v>
      </c>
      <c r="H812" s="33">
        <v>0.26666666666666666</v>
      </c>
      <c r="I812" s="33">
        <v>4.0111111111111111</v>
      </c>
      <c r="J812" s="33">
        <v>0</v>
      </c>
      <c r="K812" s="33">
        <v>0</v>
      </c>
      <c r="L812" s="33">
        <v>7.4048888888888893</v>
      </c>
      <c r="M812" s="33">
        <v>4.8</v>
      </c>
      <c r="N812" s="33">
        <v>0</v>
      </c>
      <c r="O812" s="33">
        <v>4.8133704735376037E-2</v>
      </c>
      <c r="P812" s="33">
        <v>5.5250000000000004</v>
      </c>
      <c r="Q812" s="33">
        <v>13.763888888888889</v>
      </c>
      <c r="R812" s="33">
        <v>0.19342618384401117</v>
      </c>
      <c r="S812" s="33">
        <v>2.3250000000000002</v>
      </c>
      <c r="T812" s="33">
        <v>7.1677777777777765</v>
      </c>
      <c r="U812" s="33">
        <v>0</v>
      </c>
      <c r="V812" s="33">
        <v>9.5192200557103049E-2</v>
      </c>
      <c r="W812" s="33">
        <v>1.7476666666666669</v>
      </c>
      <c r="X812" s="33">
        <v>9.2962222222222231</v>
      </c>
      <c r="Y812" s="33">
        <v>0</v>
      </c>
      <c r="Z812" s="33">
        <v>0.1107465181058496</v>
      </c>
      <c r="AA812" s="33">
        <v>0</v>
      </c>
      <c r="AB812" s="33">
        <v>0</v>
      </c>
      <c r="AC812" s="33">
        <v>0</v>
      </c>
      <c r="AD812" s="33">
        <v>0</v>
      </c>
      <c r="AE812" s="33">
        <v>0</v>
      </c>
      <c r="AF812" s="33">
        <v>0</v>
      </c>
      <c r="AG812" s="33">
        <v>0</v>
      </c>
      <c r="AH812" t="s">
        <v>306</v>
      </c>
      <c r="AI812" s="34">
        <v>5</v>
      </c>
    </row>
    <row r="813" spans="1:35" x14ac:dyDescent="0.25">
      <c r="A813" t="s">
        <v>2364</v>
      </c>
      <c r="B813" t="s">
        <v>1724</v>
      </c>
      <c r="C813" t="s">
        <v>1951</v>
      </c>
      <c r="D813" t="s">
        <v>2287</v>
      </c>
      <c r="E813" s="33">
        <v>52.733333333333334</v>
      </c>
      <c r="F813" s="33">
        <v>0</v>
      </c>
      <c r="G813" s="33">
        <v>0.6333333333333333</v>
      </c>
      <c r="H813" s="33">
        <v>0.31888888888888889</v>
      </c>
      <c r="I813" s="33">
        <v>1.3333333333333333</v>
      </c>
      <c r="J813" s="33">
        <v>0</v>
      </c>
      <c r="K813" s="33">
        <v>0.31111111111111112</v>
      </c>
      <c r="L813" s="33">
        <v>0</v>
      </c>
      <c r="M813" s="33">
        <v>5.1555555555555559</v>
      </c>
      <c r="N813" s="33">
        <v>0</v>
      </c>
      <c r="O813" s="33">
        <v>9.7766540244416361E-2</v>
      </c>
      <c r="P813" s="33">
        <v>5.0999999999999996</v>
      </c>
      <c r="Q813" s="33">
        <v>5.2361111111111107</v>
      </c>
      <c r="R813" s="33">
        <v>0.19600716392751788</v>
      </c>
      <c r="S813" s="33">
        <v>0</v>
      </c>
      <c r="T813" s="33">
        <v>0</v>
      </c>
      <c r="U813" s="33">
        <v>0</v>
      </c>
      <c r="V813" s="33">
        <v>0</v>
      </c>
      <c r="W813" s="33">
        <v>0</v>
      </c>
      <c r="X813" s="33">
        <v>0</v>
      </c>
      <c r="Y813" s="33">
        <v>0</v>
      </c>
      <c r="Z813" s="33">
        <v>0</v>
      </c>
      <c r="AA813" s="33">
        <v>0</v>
      </c>
      <c r="AB813" s="33">
        <v>0</v>
      </c>
      <c r="AC813" s="33">
        <v>0</v>
      </c>
      <c r="AD813" s="33">
        <v>0</v>
      </c>
      <c r="AE813" s="33">
        <v>0</v>
      </c>
      <c r="AF813" s="33">
        <v>0</v>
      </c>
      <c r="AG813" s="33">
        <v>0.26666666666666666</v>
      </c>
      <c r="AH813" t="s">
        <v>782</v>
      </c>
      <c r="AI813" s="34">
        <v>5</v>
      </c>
    </row>
    <row r="814" spans="1:35" x14ac:dyDescent="0.25">
      <c r="A814" t="s">
        <v>2364</v>
      </c>
      <c r="B814" t="s">
        <v>1695</v>
      </c>
      <c r="C814" t="s">
        <v>2212</v>
      </c>
      <c r="D814" t="s">
        <v>2293</v>
      </c>
      <c r="E814" s="33">
        <v>22.622222222222224</v>
      </c>
      <c r="F814" s="33">
        <v>5.6888888888888891</v>
      </c>
      <c r="G814" s="33">
        <v>6.6666666666666666E-2</v>
      </c>
      <c r="H814" s="33">
        <v>0.1371111111111111</v>
      </c>
      <c r="I814" s="33">
        <v>1.0666666666666667</v>
      </c>
      <c r="J814" s="33">
        <v>0</v>
      </c>
      <c r="K814" s="33">
        <v>0</v>
      </c>
      <c r="L814" s="33">
        <v>2.4649999999999999</v>
      </c>
      <c r="M814" s="33">
        <v>2.7555555555555555</v>
      </c>
      <c r="N814" s="33">
        <v>0</v>
      </c>
      <c r="O814" s="33">
        <v>0.12180746561886051</v>
      </c>
      <c r="P814" s="33">
        <v>4.2598888888888888</v>
      </c>
      <c r="Q814" s="33">
        <v>0</v>
      </c>
      <c r="R814" s="33">
        <v>0.18830550098231827</v>
      </c>
      <c r="S814" s="33">
        <v>1.014444444444444</v>
      </c>
      <c r="T814" s="33">
        <v>3.1886666666666668</v>
      </c>
      <c r="U814" s="33">
        <v>0</v>
      </c>
      <c r="V814" s="33">
        <v>0.18579567779960707</v>
      </c>
      <c r="W814" s="33">
        <v>3.3050000000000006</v>
      </c>
      <c r="X814" s="33">
        <v>4.597777777777778</v>
      </c>
      <c r="Y814" s="33">
        <v>0</v>
      </c>
      <c r="Z814" s="33">
        <v>0.3493369351669941</v>
      </c>
      <c r="AA814" s="33">
        <v>0</v>
      </c>
      <c r="AB814" s="33">
        <v>0</v>
      </c>
      <c r="AC814" s="33">
        <v>0</v>
      </c>
      <c r="AD814" s="33">
        <v>0</v>
      </c>
      <c r="AE814" s="33">
        <v>0</v>
      </c>
      <c r="AF814" s="33">
        <v>0</v>
      </c>
      <c r="AG814" s="33">
        <v>0</v>
      </c>
      <c r="AH814" t="s">
        <v>753</v>
      </c>
      <c r="AI814" s="34">
        <v>5</v>
      </c>
    </row>
    <row r="815" spans="1:35" x14ac:dyDescent="0.25">
      <c r="A815" t="s">
        <v>2364</v>
      </c>
      <c r="B815" t="s">
        <v>1848</v>
      </c>
      <c r="C815" t="s">
        <v>1926</v>
      </c>
      <c r="D815" t="s">
        <v>2241</v>
      </c>
      <c r="E815" s="33">
        <v>96.74444444444444</v>
      </c>
      <c r="F815" s="33">
        <v>5.6888888888888891</v>
      </c>
      <c r="G815" s="33">
        <v>0.64444444444444449</v>
      </c>
      <c r="H815" s="33">
        <v>0</v>
      </c>
      <c r="I815" s="33">
        <v>2.5111111111111111</v>
      </c>
      <c r="J815" s="33">
        <v>0</v>
      </c>
      <c r="K815" s="33">
        <v>0</v>
      </c>
      <c r="L815" s="33">
        <v>5.0803333333333329</v>
      </c>
      <c r="M815" s="33">
        <v>10.275</v>
      </c>
      <c r="N815" s="33">
        <v>0</v>
      </c>
      <c r="O815" s="33">
        <v>0.10620764901803148</v>
      </c>
      <c r="P815" s="33">
        <v>5.7703333333333351</v>
      </c>
      <c r="Q815" s="33">
        <v>2.7776666666666658</v>
      </c>
      <c r="R815" s="33">
        <v>8.8356494774319533E-2</v>
      </c>
      <c r="S815" s="33">
        <v>5.4788888888888883</v>
      </c>
      <c r="T815" s="33">
        <v>16.857222222222223</v>
      </c>
      <c r="U815" s="33">
        <v>0</v>
      </c>
      <c r="V815" s="33">
        <v>0.23087745492132769</v>
      </c>
      <c r="W815" s="33">
        <v>5.8997777777777802</v>
      </c>
      <c r="X815" s="33">
        <v>12.365666666666668</v>
      </c>
      <c r="Y815" s="33">
        <v>7.7777777777777779E-2</v>
      </c>
      <c r="Z815" s="33">
        <v>0.18960491558516143</v>
      </c>
      <c r="AA815" s="33">
        <v>0</v>
      </c>
      <c r="AB815" s="33">
        <v>0</v>
      </c>
      <c r="AC815" s="33">
        <v>0</v>
      </c>
      <c r="AD815" s="33">
        <v>0</v>
      </c>
      <c r="AE815" s="33">
        <v>0</v>
      </c>
      <c r="AF815" s="33">
        <v>0</v>
      </c>
      <c r="AG815" s="33">
        <v>0</v>
      </c>
      <c r="AH815" t="s">
        <v>907</v>
      </c>
      <c r="AI815" s="34">
        <v>5</v>
      </c>
    </row>
    <row r="816" spans="1:35" x14ac:dyDescent="0.25">
      <c r="A816" t="s">
        <v>2364</v>
      </c>
      <c r="B816" t="s">
        <v>1201</v>
      </c>
      <c r="C816" t="s">
        <v>1885</v>
      </c>
      <c r="D816" t="s">
        <v>2253</v>
      </c>
      <c r="E816" s="33">
        <v>67.87777777777778</v>
      </c>
      <c r="F816" s="33">
        <v>5.6888888888888891</v>
      </c>
      <c r="G816" s="33">
        <v>0.2</v>
      </c>
      <c r="H816" s="33">
        <v>0</v>
      </c>
      <c r="I816" s="33">
        <v>1.1000000000000001</v>
      </c>
      <c r="J816" s="33">
        <v>0</v>
      </c>
      <c r="K816" s="33">
        <v>0</v>
      </c>
      <c r="L816" s="33">
        <v>0.73588888888888893</v>
      </c>
      <c r="M816" s="33">
        <v>0</v>
      </c>
      <c r="N816" s="33">
        <v>5.6565555555555544</v>
      </c>
      <c r="O816" s="33">
        <v>8.3334424619413955E-2</v>
      </c>
      <c r="P816" s="33">
        <v>0.18833333333333332</v>
      </c>
      <c r="Q816" s="33">
        <v>17.687444444444445</v>
      </c>
      <c r="R816" s="33">
        <v>0.26335243083974463</v>
      </c>
      <c r="S816" s="33">
        <v>0.83166666666666678</v>
      </c>
      <c r="T816" s="33">
        <v>4.8537777777777773</v>
      </c>
      <c r="U816" s="33">
        <v>0</v>
      </c>
      <c r="V816" s="33">
        <v>8.3760026190865935E-2</v>
      </c>
      <c r="W816" s="33">
        <v>7.5964444444444466</v>
      </c>
      <c r="X816" s="33">
        <v>3.2512222222222222</v>
      </c>
      <c r="Y816" s="33">
        <v>0</v>
      </c>
      <c r="Z816" s="33">
        <v>0.15981175315108859</v>
      </c>
      <c r="AA816" s="33">
        <v>0</v>
      </c>
      <c r="AB816" s="33">
        <v>0</v>
      </c>
      <c r="AC816" s="33">
        <v>0</v>
      </c>
      <c r="AD816" s="33">
        <v>0</v>
      </c>
      <c r="AE816" s="33">
        <v>0</v>
      </c>
      <c r="AF816" s="33">
        <v>0</v>
      </c>
      <c r="AG816" s="33">
        <v>0</v>
      </c>
      <c r="AH816" t="s">
        <v>249</v>
      </c>
      <c r="AI816" s="34">
        <v>5</v>
      </c>
    </row>
    <row r="817" spans="1:35" x14ac:dyDescent="0.25">
      <c r="A817" t="s">
        <v>2364</v>
      </c>
      <c r="B817" t="s">
        <v>1147</v>
      </c>
      <c r="C817" t="s">
        <v>2087</v>
      </c>
      <c r="D817" t="s">
        <v>2314</v>
      </c>
      <c r="E817" s="33">
        <v>124.13333333333334</v>
      </c>
      <c r="F817" s="33">
        <v>5.6888888888888891</v>
      </c>
      <c r="G817" s="33">
        <v>0.26666666666666666</v>
      </c>
      <c r="H817" s="33">
        <v>0</v>
      </c>
      <c r="I817" s="33">
        <v>2.4222222222222221</v>
      </c>
      <c r="J817" s="33">
        <v>0</v>
      </c>
      <c r="K817" s="33">
        <v>0</v>
      </c>
      <c r="L817" s="33">
        <v>3.5223333333333327</v>
      </c>
      <c r="M817" s="33">
        <v>0.4124444444444445</v>
      </c>
      <c r="N817" s="33">
        <v>10.480222222222222</v>
      </c>
      <c r="O817" s="33">
        <v>8.7749731471535974E-2</v>
      </c>
      <c r="P817" s="33">
        <v>5.854111111111111</v>
      </c>
      <c r="Q817" s="33">
        <v>11.461333333333332</v>
      </c>
      <c r="R817" s="33">
        <v>0.1394906910132474</v>
      </c>
      <c r="S817" s="33">
        <v>2.2625555555555557</v>
      </c>
      <c r="T817" s="33">
        <v>22.937444444444445</v>
      </c>
      <c r="U817" s="33">
        <v>0</v>
      </c>
      <c r="V817" s="33">
        <v>0.20300751879699247</v>
      </c>
      <c r="W817" s="33">
        <v>0.4092222222222221</v>
      </c>
      <c r="X817" s="33">
        <v>21.727222222222224</v>
      </c>
      <c r="Y817" s="33">
        <v>5.166666666666667</v>
      </c>
      <c r="Z817" s="33">
        <v>0.21994987468671681</v>
      </c>
      <c r="AA817" s="33">
        <v>0</v>
      </c>
      <c r="AB817" s="33">
        <v>0</v>
      </c>
      <c r="AC817" s="33">
        <v>0</v>
      </c>
      <c r="AD817" s="33">
        <v>0</v>
      </c>
      <c r="AE817" s="33">
        <v>12.666666666666666</v>
      </c>
      <c r="AF817" s="33">
        <v>0</v>
      </c>
      <c r="AG817" s="33">
        <v>0</v>
      </c>
      <c r="AH817" t="s">
        <v>194</v>
      </c>
      <c r="AI817" s="34">
        <v>5</v>
      </c>
    </row>
    <row r="818" spans="1:35" x14ac:dyDescent="0.25">
      <c r="A818" t="s">
        <v>2364</v>
      </c>
      <c r="B818" t="s">
        <v>1354</v>
      </c>
      <c r="C818" t="s">
        <v>2060</v>
      </c>
      <c r="D818" t="s">
        <v>2244</v>
      </c>
      <c r="E818" s="33">
        <v>48.722222222222221</v>
      </c>
      <c r="F818" s="33">
        <v>5.333333333333333</v>
      </c>
      <c r="G818" s="33">
        <v>2.4444444444444446</v>
      </c>
      <c r="H818" s="33">
        <v>0</v>
      </c>
      <c r="I818" s="33">
        <v>0</v>
      </c>
      <c r="J818" s="33">
        <v>0</v>
      </c>
      <c r="K818" s="33">
        <v>0</v>
      </c>
      <c r="L818" s="33">
        <v>1.9206666666666665</v>
      </c>
      <c r="M818" s="33">
        <v>5.0666666666666664</v>
      </c>
      <c r="N818" s="33">
        <v>0</v>
      </c>
      <c r="O818" s="33">
        <v>0.1039908779931585</v>
      </c>
      <c r="P818" s="33">
        <v>0</v>
      </c>
      <c r="Q818" s="33">
        <v>5.6742222222222214</v>
      </c>
      <c r="R818" s="33">
        <v>0.116460661345496</v>
      </c>
      <c r="S818" s="33">
        <v>2.1025555555555551</v>
      </c>
      <c r="T818" s="33">
        <v>10.690111111111113</v>
      </c>
      <c r="U818" s="33">
        <v>0</v>
      </c>
      <c r="V818" s="33">
        <v>0.26256328392246298</v>
      </c>
      <c r="W818" s="33">
        <v>4.9238888888888903</v>
      </c>
      <c r="X818" s="33">
        <v>19.148444444444447</v>
      </c>
      <c r="Y818" s="33">
        <v>4.0888888888888886</v>
      </c>
      <c r="Z818" s="33">
        <v>0.57799543899657935</v>
      </c>
      <c r="AA818" s="33">
        <v>0</v>
      </c>
      <c r="AB818" s="33">
        <v>0</v>
      </c>
      <c r="AC818" s="33">
        <v>0</v>
      </c>
      <c r="AD818" s="33">
        <v>0</v>
      </c>
      <c r="AE818" s="33">
        <v>0</v>
      </c>
      <c r="AF818" s="33">
        <v>0</v>
      </c>
      <c r="AG818" s="33">
        <v>0</v>
      </c>
      <c r="AH818" t="s">
        <v>405</v>
      </c>
      <c r="AI818" s="34">
        <v>5</v>
      </c>
    </row>
    <row r="819" spans="1:35" x14ac:dyDescent="0.25">
      <c r="A819" t="s">
        <v>2364</v>
      </c>
      <c r="B819" t="s">
        <v>1142</v>
      </c>
      <c r="C819" t="s">
        <v>1913</v>
      </c>
      <c r="D819" t="s">
        <v>2253</v>
      </c>
      <c r="E819" s="33">
        <v>93.666666666666671</v>
      </c>
      <c r="F819" s="33">
        <v>5.333333333333333</v>
      </c>
      <c r="G819" s="33">
        <v>0</v>
      </c>
      <c r="H819" s="33">
        <v>0</v>
      </c>
      <c r="I819" s="33">
        <v>0</v>
      </c>
      <c r="J819" s="33">
        <v>0</v>
      </c>
      <c r="K819" s="33">
        <v>0</v>
      </c>
      <c r="L819" s="33">
        <v>0.74444444444444446</v>
      </c>
      <c r="M819" s="33">
        <v>0</v>
      </c>
      <c r="N819" s="33">
        <v>5.096222222222222</v>
      </c>
      <c r="O819" s="33">
        <v>5.4408066429418735E-2</v>
      </c>
      <c r="P819" s="33">
        <v>4.791666666666667</v>
      </c>
      <c r="Q819" s="33">
        <v>5.8107777777777772</v>
      </c>
      <c r="R819" s="33">
        <v>0.11319335705812573</v>
      </c>
      <c r="S819" s="33">
        <v>4.3446666666666669</v>
      </c>
      <c r="T819" s="33">
        <v>8.7877777777777819</v>
      </c>
      <c r="U819" s="33">
        <v>0</v>
      </c>
      <c r="V819" s="33">
        <v>0.14020403321470942</v>
      </c>
      <c r="W819" s="33">
        <v>1.7791111111111115</v>
      </c>
      <c r="X819" s="33">
        <v>3.6930000000000001</v>
      </c>
      <c r="Y819" s="33">
        <v>0</v>
      </c>
      <c r="Z819" s="33">
        <v>5.8421115065243182E-2</v>
      </c>
      <c r="AA819" s="33">
        <v>0</v>
      </c>
      <c r="AB819" s="33">
        <v>0</v>
      </c>
      <c r="AC819" s="33">
        <v>0</v>
      </c>
      <c r="AD819" s="33">
        <v>0</v>
      </c>
      <c r="AE819" s="33">
        <v>0</v>
      </c>
      <c r="AF819" s="33">
        <v>0</v>
      </c>
      <c r="AG819" s="33">
        <v>0</v>
      </c>
      <c r="AH819" t="s">
        <v>189</v>
      </c>
      <c r="AI819" s="34">
        <v>5</v>
      </c>
    </row>
    <row r="820" spans="1:35" x14ac:dyDescent="0.25">
      <c r="A820" t="s">
        <v>2364</v>
      </c>
      <c r="B820" t="s">
        <v>1130</v>
      </c>
      <c r="C820" t="s">
        <v>1912</v>
      </c>
      <c r="D820" t="s">
        <v>2316</v>
      </c>
      <c r="E820" s="33">
        <v>120.47777777777777</v>
      </c>
      <c r="F820" s="33">
        <v>5.6888888888888891</v>
      </c>
      <c r="G820" s="33">
        <v>0.32222222222222224</v>
      </c>
      <c r="H820" s="33">
        <v>0</v>
      </c>
      <c r="I820" s="33">
        <v>0</v>
      </c>
      <c r="J820" s="33">
        <v>0</v>
      </c>
      <c r="K820" s="33">
        <v>0</v>
      </c>
      <c r="L820" s="33">
        <v>3.2984444444444447</v>
      </c>
      <c r="M820" s="33">
        <v>0</v>
      </c>
      <c r="N820" s="33">
        <v>9.1745555555555551</v>
      </c>
      <c r="O820" s="33">
        <v>7.6151434104952509E-2</v>
      </c>
      <c r="P820" s="33">
        <v>0.7526666666666666</v>
      </c>
      <c r="Q820" s="33">
        <v>10.822555555555553</v>
      </c>
      <c r="R820" s="33">
        <v>9.6077653785852604E-2</v>
      </c>
      <c r="S820" s="33">
        <v>3.2921111111111121</v>
      </c>
      <c r="T820" s="33">
        <v>10.697777777777777</v>
      </c>
      <c r="U820" s="33">
        <v>0</v>
      </c>
      <c r="V820" s="33">
        <v>0.11612007746933506</v>
      </c>
      <c r="W820" s="33">
        <v>7.2071111111111081</v>
      </c>
      <c r="X820" s="33">
        <v>14.67877777777778</v>
      </c>
      <c r="Y820" s="33">
        <v>0</v>
      </c>
      <c r="Z820" s="33">
        <v>0.18165913492575855</v>
      </c>
      <c r="AA820" s="33">
        <v>0</v>
      </c>
      <c r="AB820" s="33">
        <v>0</v>
      </c>
      <c r="AC820" s="33">
        <v>0</v>
      </c>
      <c r="AD820" s="33">
        <v>0</v>
      </c>
      <c r="AE820" s="33">
        <v>0</v>
      </c>
      <c r="AF820" s="33">
        <v>0</v>
      </c>
      <c r="AG820" s="33">
        <v>0</v>
      </c>
      <c r="AH820" t="s">
        <v>177</v>
      </c>
      <c r="AI820" s="34">
        <v>5</v>
      </c>
    </row>
    <row r="821" spans="1:35" x14ac:dyDescent="0.25">
      <c r="A821" t="s">
        <v>2364</v>
      </c>
      <c r="B821" t="s">
        <v>1087</v>
      </c>
      <c r="C821" t="s">
        <v>1926</v>
      </c>
      <c r="D821" t="s">
        <v>2241</v>
      </c>
      <c r="E821" s="33">
        <v>195.16666666666666</v>
      </c>
      <c r="F821" s="33">
        <v>7.3777777777777782</v>
      </c>
      <c r="G821" s="33">
        <v>0</v>
      </c>
      <c r="H821" s="33">
        <v>0</v>
      </c>
      <c r="I821" s="33">
        <v>9.8000000000000007</v>
      </c>
      <c r="J821" s="33">
        <v>0</v>
      </c>
      <c r="K821" s="33">
        <v>0</v>
      </c>
      <c r="L821" s="33">
        <v>10.130444444444446</v>
      </c>
      <c r="M821" s="33">
        <v>2.7399999999999998</v>
      </c>
      <c r="N821" s="33">
        <v>15.795333333333335</v>
      </c>
      <c r="O821" s="33">
        <v>9.497181895815543E-2</v>
      </c>
      <c r="P821" s="33">
        <v>1.1175555555555556</v>
      </c>
      <c r="Q821" s="33">
        <v>6.7094444444444461</v>
      </c>
      <c r="R821" s="33">
        <v>4.0104184457728446E-2</v>
      </c>
      <c r="S821" s="33">
        <v>8.3356666666666666</v>
      </c>
      <c r="T821" s="33">
        <v>13.346777777777778</v>
      </c>
      <c r="U821" s="33">
        <v>0</v>
      </c>
      <c r="V821" s="33">
        <v>0.1110970680330202</v>
      </c>
      <c r="W821" s="33">
        <v>7.656777777777779</v>
      </c>
      <c r="X821" s="33">
        <v>26.318888888888893</v>
      </c>
      <c r="Y821" s="33">
        <v>0</v>
      </c>
      <c r="Z821" s="33">
        <v>0.17408539709649873</v>
      </c>
      <c r="AA821" s="33">
        <v>0</v>
      </c>
      <c r="AB821" s="33">
        <v>0</v>
      </c>
      <c r="AC821" s="33">
        <v>0</v>
      </c>
      <c r="AD821" s="33">
        <v>0</v>
      </c>
      <c r="AE821" s="33">
        <v>7.2222222222222223</v>
      </c>
      <c r="AF821" s="33">
        <v>0</v>
      </c>
      <c r="AG821" s="33">
        <v>0</v>
      </c>
      <c r="AH821" t="s">
        <v>133</v>
      </c>
      <c r="AI821" s="34">
        <v>5</v>
      </c>
    </row>
    <row r="822" spans="1:35" x14ac:dyDescent="0.25">
      <c r="A822" t="s">
        <v>2364</v>
      </c>
      <c r="B822" t="s">
        <v>1062</v>
      </c>
      <c r="C822" t="s">
        <v>2062</v>
      </c>
      <c r="D822" t="s">
        <v>2272</v>
      </c>
      <c r="E822" s="33">
        <v>60.06666666666667</v>
      </c>
      <c r="F822" s="33">
        <v>4.7111111111111112</v>
      </c>
      <c r="G822" s="33">
        <v>0</v>
      </c>
      <c r="H822" s="33">
        <v>0.36644444444444441</v>
      </c>
      <c r="I822" s="33">
        <v>3.3333333333333333E-2</v>
      </c>
      <c r="J822" s="33">
        <v>0</v>
      </c>
      <c r="K822" s="33">
        <v>0</v>
      </c>
      <c r="L822" s="33">
        <v>4.4707777777777782</v>
      </c>
      <c r="M822" s="33">
        <v>5.6888888888888891</v>
      </c>
      <c r="N822" s="33">
        <v>0</v>
      </c>
      <c r="O822" s="33">
        <v>9.4709581945985943E-2</v>
      </c>
      <c r="P822" s="33">
        <v>5.6888888888888891</v>
      </c>
      <c r="Q822" s="33">
        <v>3.5144444444444454</v>
      </c>
      <c r="R822" s="33">
        <v>0.15321864594894563</v>
      </c>
      <c r="S822" s="33">
        <v>4.2939999999999987</v>
      </c>
      <c r="T822" s="33">
        <v>4.8910000000000009</v>
      </c>
      <c r="U822" s="33">
        <v>0</v>
      </c>
      <c r="V822" s="33">
        <v>0.15291342952275247</v>
      </c>
      <c r="W822" s="33">
        <v>3.8136666666666668</v>
      </c>
      <c r="X822" s="33">
        <v>3.8043333333333331</v>
      </c>
      <c r="Y822" s="33">
        <v>0</v>
      </c>
      <c r="Z822" s="33">
        <v>0.12682574916759157</v>
      </c>
      <c r="AA822" s="33">
        <v>0</v>
      </c>
      <c r="AB822" s="33">
        <v>0</v>
      </c>
      <c r="AC822" s="33">
        <v>0</v>
      </c>
      <c r="AD822" s="33">
        <v>0</v>
      </c>
      <c r="AE822" s="33">
        <v>0</v>
      </c>
      <c r="AF822" s="33">
        <v>0</v>
      </c>
      <c r="AG822" s="33">
        <v>0</v>
      </c>
      <c r="AH822" t="s">
        <v>107</v>
      </c>
      <c r="AI822" s="34">
        <v>5</v>
      </c>
    </row>
    <row r="823" spans="1:35" x14ac:dyDescent="0.25">
      <c r="A823" t="s">
        <v>2364</v>
      </c>
      <c r="B823" t="s">
        <v>1542</v>
      </c>
      <c r="C823" t="s">
        <v>2173</v>
      </c>
      <c r="D823" t="s">
        <v>2290</v>
      </c>
      <c r="E823" s="33">
        <v>91.655555555555551</v>
      </c>
      <c r="F823" s="33">
        <v>21.18888888888889</v>
      </c>
      <c r="G823" s="33">
        <v>0</v>
      </c>
      <c r="H823" s="33">
        <v>0.4777777777777778</v>
      </c>
      <c r="I823" s="33">
        <v>2.6111111111111112</v>
      </c>
      <c r="J823" s="33">
        <v>0</v>
      </c>
      <c r="K823" s="33">
        <v>0</v>
      </c>
      <c r="L823" s="33">
        <v>4.6658888888888885</v>
      </c>
      <c r="M823" s="33">
        <v>4.552777777777778</v>
      </c>
      <c r="N823" s="33">
        <v>0</v>
      </c>
      <c r="O823" s="33">
        <v>4.9672687598496794E-2</v>
      </c>
      <c r="P823" s="33">
        <v>5.1027777777777779</v>
      </c>
      <c r="Q823" s="33">
        <v>2.5222222222222221</v>
      </c>
      <c r="R823" s="33">
        <v>8.3191902048733182E-2</v>
      </c>
      <c r="S823" s="33">
        <v>2.5978888888888889</v>
      </c>
      <c r="T823" s="33">
        <v>8.4687777777777722</v>
      </c>
      <c r="U823" s="33">
        <v>0</v>
      </c>
      <c r="V823" s="33">
        <v>0.12074190811007389</v>
      </c>
      <c r="W823" s="33">
        <v>1.4576666666666669</v>
      </c>
      <c r="X823" s="33">
        <v>11.436777777777779</v>
      </c>
      <c r="Y823" s="33">
        <v>0</v>
      </c>
      <c r="Z823" s="33">
        <v>0.14068371923869563</v>
      </c>
      <c r="AA823" s="33">
        <v>0</v>
      </c>
      <c r="AB823" s="33">
        <v>0</v>
      </c>
      <c r="AC823" s="33">
        <v>0</v>
      </c>
      <c r="AD823" s="33">
        <v>0</v>
      </c>
      <c r="AE823" s="33">
        <v>0</v>
      </c>
      <c r="AF823" s="33">
        <v>0</v>
      </c>
      <c r="AG823" s="33">
        <v>0</v>
      </c>
      <c r="AH823" t="s">
        <v>597</v>
      </c>
      <c r="AI823" s="34">
        <v>5</v>
      </c>
    </row>
    <row r="824" spans="1:35" x14ac:dyDescent="0.25">
      <c r="A824" t="s">
        <v>2364</v>
      </c>
      <c r="B824" t="s">
        <v>1411</v>
      </c>
      <c r="C824" t="s">
        <v>1909</v>
      </c>
      <c r="D824" t="s">
        <v>2295</v>
      </c>
      <c r="E824" s="33">
        <v>33.977777777777774</v>
      </c>
      <c r="F824" s="33">
        <v>5.6888888888888891</v>
      </c>
      <c r="G824" s="33">
        <v>0</v>
      </c>
      <c r="H824" s="33">
        <v>0</v>
      </c>
      <c r="I824" s="33">
        <v>0</v>
      </c>
      <c r="J824" s="33">
        <v>0</v>
      </c>
      <c r="K824" s="33">
        <v>0</v>
      </c>
      <c r="L824" s="33">
        <v>0</v>
      </c>
      <c r="M824" s="33">
        <v>0</v>
      </c>
      <c r="N824" s="33">
        <v>0</v>
      </c>
      <c r="O824" s="33">
        <v>0</v>
      </c>
      <c r="P824" s="33">
        <v>4.3288888888888888</v>
      </c>
      <c r="Q824" s="33">
        <v>5.7811111111111133</v>
      </c>
      <c r="R824" s="33">
        <v>0.29754741661216494</v>
      </c>
      <c r="S824" s="33">
        <v>0</v>
      </c>
      <c r="T824" s="33">
        <v>0</v>
      </c>
      <c r="U824" s="33">
        <v>0</v>
      </c>
      <c r="V824" s="33">
        <v>0</v>
      </c>
      <c r="W824" s="33">
        <v>3.2</v>
      </c>
      <c r="X824" s="33">
        <v>0</v>
      </c>
      <c r="Y824" s="33">
        <v>0</v>
      </c>
      <c r="Z824" s="33">
        <v>9.4179202092871173E-2</v>
      </c>
      <c r="AA824" s="33">
        <v>0</v>
      </c>
      <c r="AB824" s="33">
        <v>0</v>
      </c>
      <c r="AC824" s="33">
        <v>0</v>
      </c>
      <c r="AD824" s="33">
        <v>0</v>
      </c>
      <c r="AE824" s="33">
        <v>0</v>
      </c>
      <c r="AF824" s="33">
        <v>0</v>
      </c>
      <c r="AG824" s="33">
        <v>0</v>
      </c>
      <c r="AH824" t="s">
        <v>463</v>
      </c>
      <c r="AI824" s="34">
        <v>5</v>
      </c>
    </row>
    <row r="825" spans="1:35" x14ac:dyDescent="0.25">
      <c r="A825" t="s">
        <v>2364</v>
      </c>
      <c r="B825" t="s">
        <v>1133</v>
      </c>
      <c r="C825" t="s">
        <v>2085</v>
      </c>
      <c r="D825" t="s">
        <v>2254</v>
      </c>
      <c r="E825" s="33">
        <v>76.344444444444449</v>
      </c>
      <c r="F825" s="33">
        <v>5.6888888888888891</v>
      </c>
      <c r="G825" s="33">
        <v>0.26666666666666666</v>
      </c>
      <c r="H825" s="33">
        <v>0.32500000000000001</v>
      </c>
      <c r="I825" s="33">
        <v>2.4666666666666668</v>
      </c>
      <c r="J825" s="33">
        <v>0</v>
      </c>
      <c r="K825" s="33">
        <v>0</v>
      </c>
      <c r="L825" s="33">
        <v>5.5963333333333338</v>
      </c>
      <c r="M825" s="33">
        <v>5.333333333333333</v>
      </c>
      <c r="N825" s="33">
        <v>0</v>
      </c>
      <c r="O825" s="33">
        <v>6.9858826953864056E-2</v>
      </c>
      <c r="P825" s="33">
        <v>4.9444444444444446</v>
      </c>
      <c r="Q825" s="33">
        <v>20.822222222222223</v>
      </c>
      <c r="R825" s="33">
        <v>0.33750545772085572</v>
      </c>
      <c r="S825" s="33">
        <v>7.2888888888888888</v>
      </c>
      <c r="T825" s="33">
        <v>3.3278888888888889</v>
      </c>
      <c r="U825" s="33">
        <v>18.044444444444444</v>
      </c>
      <c r="V825" s="33">
        <v>0.37541988065783727</v>
      </c>
      <c r="W825" s="33">
        <v>1.3444444444444446</v>
      </c>
      <c r="X825" s="33">
        <v>5.9572222222222218</v>
      </c>
      <c r="Y825" s="33">
        <v>20.322222222222223</v>
      </c>
      <c r="Z825" s="33">
        <v>0.36183233881531068</v>
      </c>
      <c r="AA825" s="33">
        <v>0</v>
      </c>
      <c r="AB825" s="33">
        <v>0</v>
      </c>
      <c r="AC825" s="33">
        <v>0</v>
      </c>
      <c r="AD825" s="33">
        <v>0</v>
      </c>
      <c r="AE825" s="33">
        <v>9.8666666666666671</v>
      </c>
      <c r="AF825" s="33">
        <v>0</v>
      </c>
      <c r="AG825" s="33">
        <v>0</v>
      </c>
      <c r="AH825" t="s">
        <v>180</v>
      </c>
      <c r="AI825" s="34">
        <v>5</v>
      </c>
    </row>
    <row r="826" spans="1:35" x14ac:dyDescent="0.25">
      <c r="A826" t="s">
        <v>2364</v>
      </c>
      <c r="B826" t="s">
        <v>1605</v>
      </c>
      <c r="C826" t="s">
        <v>2083</v>
      </c>
      <c r="D826" t="s">
        <v>2293</v>
      </c>
      <c r="E826" s="33">
        <v>53.577777777777776</v>
      </c>
      <c r="F826" s="33">
        <v>3.2888888888888888</v>
      </c>
      <c r="G826" s="33">
        <v>0.26666666666666666</v>
      </c>
      <c r="H826" s="33">
        <v>0.41666666666666669</v>
      </c>
      <c r="I826" s="33">
        <v>2.6444444444444444</v>
      </c>
      <c r="J826" s="33">
        <v>0</v>
      </c>
      <c r="K826" s="33">
        <v>0.31111111111111112</v>
      </c>
      <c r="L826" s="33">
        <v>1.3871111111111118</v>
      </c>
      <c r="M826" s="33">
        <v>1.3166666666666667</v>
      </c>
      <c r="N826" s="33">
        <v>0</v>
      </c>
      <c r="O826" s="33">
        <v>2.4574865201161346E-2</v>
      </c>
      <c r="P826" s="33">
        <v>1.6777777777777778</v>
      </c>
      <c r="Q826" s="33">
        <v>0.92222222222222228</v>
      </c>
      <c r="R826" s="33">
        <v>4.8527581916217338E-2</v>
      </c>
      <c r="S826" s="33">
        <v>2.3445555555555559</v>
      </c>
      <c r="T826" s="33">
        <v>4.665111111111111</v>
      </c>
      <c r="U826" s="33">
        <v>0</v>
      </c>
      <c r="V826" s="33">
        <v>0.13083160514309417</v>
      </c>
      <c r="W826" s="33">
        <v>2.7783333333333333</v>
      </c>
      <c r="X826" s="33">
        <v>7.6055555555555552</v>
      </c>
      <c r="Y826" s="33">
        <v>0</v>
      </c>
      <c r="Z826" s="33">
        <v>0.19380962256325177</v>
      </c>
      <c r="AA826" s="33">
        <v>0</v>
      </c>
      <c r="AB826" s="33">
        <v>0</v>
      </c>
      <c r="AC826" s="33">
        <v>0</v>
      </c>
      <c r="AD826" s="33">
        <v>0</v>
      </c>
      <c r="AE826" s="33">
        <v>0</v>
      </c>
      <c r="AF826" s="33">
        <v>0</v>
      </c>
      <c r="AG826" s="33">
        <v>0</v>
      </c>
      <c r="AH826" t="s">
        <v>661</v>
      </c>
      <c r="AI826" s="34">
        <v>5</v>
      </c>
    </row>
    <row r="827" spans="1:35" x14ac:dyDescent="0.25">
      <c r="A827" t="s">
        <v>2364</v>
      </c>
      <c r="B827" t="s">
        <v>1413</v>
      </c>
      <c r="C827" t="s">
        <v>1936</v>
      </c>
      <c r="D827" t="s">
        <v>2278</v>
      </c>
      <c r="E827" s="33">
        <v>62.111111111111114</v>
      </c>
      <c r="F827" s="33">
        <v>3.911111111111111</v>
      </c>
      <c r="G827" s="33">
        <v>0.67777777777777781</v>
      </c>
      <c r="H827" s="33">
        <v>0.44444444444444442</v>
      </c>
      <c r="I827" s="33">
        <v>1.9555555555555555</v>
      </c>
      <c r="J827" s="33">
        <v>0</v>
      </c>
      <c r="K827" s="33">
        <v>0</v>
      </c>
      <c r="L827" s="33">
        <v>1.8058888888888889</v>
      </c>
      <c r="M827" s="33">
        <v>6.0638888888888891</v>
      </c>
      <c r="N827" s="33">
        <v>0</v>
      </c>
      <c r="O827" s="33">
        <v>9.7629695885509835E-2</v>
      </c>
      <c r="P827" s="33">
        <v>5.8722222222222218</v>
      </c>
      <c r="Q827" s="33">
        <v>7.8916666666666666</v>
      </c>
      <c r="R827" s="33">
        <v>0.22160107334525939</v>
      </c>
      <c r="S827" s="33">
        <v>1.9567777777777775</v>
      </c>
      <c r="T827" s="33">
        <v>5.0486666666666675</v>
      </c>
      <c r="U827" s="33">
        <v>0</v>
      </c>
      <c r="V827" s="33">
        <v>0.11278890876565295</v>
      </c>
      <c r="W827" s="33">
        <v>5.341222222222223</v>
      </c>
      <c r="X827" s="33">
        <v>5.1333333333333337</v>
      </c>
      <c r="Y827" s="33">
        <v>0</v>
      </c>
      <c r="Z827" s="33">
        <v>0.16864221824686942</v>
      </c>
      <c r="AA827" s="33">
        <v>0</v>
      </c>
      <c r="AB827" s="33">
        <v>0</v>
      </c>
      <c r="AC827" s="33">
        <v>0</v>
      </c>
      <c r="AD827" s="33">
        <v>0</v>
      </c>
      <c r="AE827" s="33">
        <v>0</v>
      </c>
      <c r="AF827" s="33">
        <v>0</v>
      </c>
      <c r="AG827" s="33">
        <v>0</v>
      </c>
      <c r="AH827" t="s">
        <v>465</v>
      </c>
      <c r="AI827" s="34">
        <v>5</v>
      </c>
    </row>
    <row r="828" spans="1:35" x14ac:dyDescent="0.25">
      <c r="A828" t="s">
        <v>2364</v>
      </c>
      <c r="B828" t="s">
        <v>1500</v>
      </c>
      <c r="C828" t="s">
        <v>2122</v>
      </c>
      <c r="D828" t="s">
        <v>2295</v>
      </c>
      <c r="E828" s="33">
        <v>68.855555555555554</v>
      </c>
      <c r="F828" s="33">
        <v>5.333333333333333</v>
      </c>
      <c r="G828" s="33">
        <v>0.13333333333333333</v>
      </c>
      <c r="H828" s="33">
        <v>0.25</v>
      </c>
      <c r="I828" s="33">
        <v>0.8</v>
      </c>
      <c r="J828" s="33">
        <v>0</v>
      </c>
      <c r="K828" s="33">
        <v>0</v>
      </c>
      <c r="L828" s="33">
        <v>3.4413333333333345</v>
      </c>
      <c r="M828" s="33">
        <v>5.4111111111111114</v>
      </c>
      <c r="N828" s="33">
        <v>0</v>
      </c>
      <c r="O828" s="33">
        <v>7.8586412780377604E-2</v>
      </c>
      <c r="P828" s="33">
        <v>5.5555555555555554</v>
      </c>
      <c r="Q828" s="33">
        <v>8.1583333333333332</v>
      </c>
      <c r="R828" s="33">
        <v>0.1991689527190576</v>
      </c>
      <c r="S828" s="33">
        <v>2.5881111111111115</v>
      </c>
      <c r="T828" s="33">
        <v>6.9416666666666655</v>
      </c>
      <c r="U828" s="33">
        <v>0</v>
      </c>
      <c r="V828" s="33">
        <v>0.13840245279974181</v>
      </c>
      <c r="W828" s="33">
        <v>4.0405555555555548</v>
      </c>
      <c r="X828" s="33">
        <v>5.573666666666667</v>
      </c>
      <c r="Y828" s="33">
        <v>0</v>
      </c>
      <c r="Z828" s="33">
        <v>0.13962885267064706</v>
      </c>
      <c r="AA828" s="33">
        <v>0</v>
      </c>
      <c r="AB828" s="33">
        <v>0</v>
      </c>
      <c r="AC828" s="33">
        <v>0</v>
      </c>
      <c r="AD828" s="33">
        <v>0</v>
      </c>
      <c r="AE828" s="33">
        <v>0</v>
      </c>
      <c r="AF828" s="33">
        <v>0</v>
      </c>
      <c r="AG828" s="33">
        <v>0</v>
      </c>
      <c r="AH828" t="s">
        <v>555</v>
      </c>
      <c r="AI828" s="34">
        <v>5</v>
      </c>
    </row>
    <row r="829" spans="1:35" x14ac:dyDescent="0.25">
      <c r="A829" t="s">
        <v>2364</v>
      </c>
      <c r="B829" t="s">
        <v>1610</v>
      </c>
      <c r="C829" t="s">
        <v>1930</v>
      </c>
      <c r="D829" t="s">
        <v>2241</v>
      </c>
      <c r="E829" s="33">
        <v>54.244444444444447</v>
      </c>
      <c r="F829" s="33">
        <v>21.544444444444444</v>
      </c>
      <c r="G829" s="33">
        <v>0</v>
      </c>
      <c r="H829" s="33">
        <v>0</v>
      </c>
      <c r="I829" s="33">
        <v>0</v>
      </c>
      <c r="J829" s="33">
        <v>0</v>
      </c>
      <c r="K829" s="33">
        <v>0</v>
      </c>
      <c r="L829" s="33">
        <v>7.6757777777777756</v>
      </c>
      <c r="M829" s="33">
        <v>7.2</v>
      </c>
      <c r="N829" s="33">
        <v>0</v>
      </c>
      <c r="O829" s="33">
        <v>0.13273248668578452</v>
      </c>
      <c r="P829" s="33">
        <v>5.6888888888888891</v>
      </c>
      <c r="Q829" s="33">
        <v>5.5105555555555563</v>
      </c>
      <c r="R829" s="33">
        <v>0.20646251536255633</v>
      </c>
      <c r="S829" s="33">
        <v>4.1096666666666675</v>
      </c>
      <c r="T829" s="33">
        <v>5.0231111111111106</v>
      </c>
      <c r="U829" s="33">
        <v>0</v>
      </c>
      <c r="V829" s="33">
        <v>0.1683633756657108</v>
      </c>
      <c r="W829" s="33">
        <v>4.6417777777777784</v>
      </c>
      <c r="X829" s="33">
        <v>9.2509999999999959</v>
      </c>
      <c r="Y829" s="33">
        <v>0</v>
      </c>
      <c r="Z829" s="33">
        <v>0.25611429741909042</v>
      </c>
      <c r="AA829" s="33">
        <v>0</v>
      </c>
      <c r="AB829" s="33">
        <v>0</v>
      </c>
      <c r="AC829" s="33">
        <v>0</v>
      </c>
      <c r="AD829" s="33">
        <v>0</v>
      </c>
      <c r="AE829" s="33">
        <v>0</v>
      </c>
      <c r="AF829" s="33">
        <v>0</v>
      </c>
      <c r="AG829" s="33">
        <v>0</v>
      </c>
      <c r="AH829" t="s">
        <v>667</v>
      </c>
      <c r="AI829" s="34">
        <v>5</v>
      </c>
    </row>
    <row r="830" spans="1:35" x14ac:dyDescent="0.25">
      <c r="A830" t="s">
        <v>2364</v>
      </c>
      <c r="B830" t="s">
        <v>1864</v>
      </c>
      <c r="C830" t="s">
        <v>2070</v>
      </c>
      <c r="D830" t="s">
        <v>2291</v>
      </c>
      <c r="E830" s="33">
        <v>61.18888888888889</v>
      </c>
      <c r="F830" s="33">
        <v>26.933333333333334</v>
      </c>
      <c r="G830" s="33">
        <v>0</v>
      </c>
      <c r="H830" s="33">
        <v>0</v>
      </c>
      <c r="I830" s="33">
        <v>0</v>
      </c>
      <c r="J830" s="33">
        <v>0</v>
      </c>
      <c r="K830" s="33">
        <v>0</v>
      </c>
      <c r="L830" s="33">
        <v>0</v>
      </c>
      <c r="M830" s="33">
        <v>5.0874444444444462</v>
      </c>
      <c r="N830" s="33">
        <v>0</v>
      </c>
      <c r="O830" s="33">
        <v>8.3143272199019458E-2</v>
      </c>
      <c r="P830" s="33">
        <v>5.0926666666666645</v>
      </c>
      <c r="Q830" s="33">
        <v>16.40088888888889</v>
      </c>
      <c r="R830" s="33">
        <v>0.35126566188487374</v>
      </c>
      <c r="S830" s="33">
        <v>0</v>
      </c>
      <c r="T830" s="33">
        <v>0</v>
      </c>
      <c r="U830" s="33">
        <v>0</v>
      </c>
      <c r="V830" s="33">
        <v>0</v>
      </c>
      <c r="W830" s="33">
        <v>0</v>
      </c>
      <c r="X830" s="33">
        <v>0</v>
      </c>
      <c r="Y830" s="33">
        <v>0</v>
      </c>
      <c r="Z830" s="33">
        <v>0</v>
      </c>
      <c r="AA830" s="33">
        <v>0</v>
      </c>
      <c r="AB830" s="33">
        <v>0</v>
      </c>
      <c r="AC830" s="33">
        <v>0</v>
      </c>
      <c r="AD830" s="33">
        <v>54.342000000000006</v>
      </c>
      <c r="AE830" s="33">
        <v>0</v>
      </c>
      <c r="AF830" s="33">
        <v>0</v>
      </c>
      <c r="AG830" s="33">
        <v>0</v>
      </c>
      <c r="AH830" t="s">
        <v>923</v>
      </c>
      <c r="AI830" s="34">
        <v>5</v>
      </c>
    </row>
    <row r="831" spans="1:35" x14ac:dyDescent="0.25">
      <c r="A831" t="s">
        <v>2364</v>
      </c>
      <c r="B831" t="s">
        <v>974</v>
      </c>
      <c r="C831" t="s">
        <v>2025</v>
      </c>
      <c r="D831" t="s">
        <v>2269</v>
      </c>
      <c r="E831" s="33">
        <v>92.044444444444451</v>
      </c>
      <c r="F831" s="33">
        <v>6.0333333333333332</v>
      </c>
      <c r="G831" s="33">
        <v>0.43333333333333335</v>
      </c>
      <c r="H831" s="33">
        <v>0.71111111111111114</v>
      </c>
      <c r="I831" s="33">
        <v>3.2</v>
      </c>
      <c r="J831" s="33">
        <v>0</v>
      </c>
      <c r="K831" s="33">
        <v>0</v>
      </c>
      <c r="L831" s="33">
        <v>8.7083333333333339</v>
      </c>
      <c r="M831" s="33">
        <v>0</v>
      </c>
      <c r="N831" s="33">
        <v>0</v>
      </c>
      <c r="O831" s="33">
        <v>0</v>
      </c>
      <c r="P831" s="33">
        <v>6.2888888888888888</v>
      </c>
      <c r="Q831" s="33">
        <v>11.205555555555556</v>
      </c>
      <c r="R831" s="33">
        <v>0.19006518590053112</v>
      </c>
      <c r="S831" s="33">
        <v>2.6166666666666667</v>
      </c>
      <c r="T831" s="33">
        <v>6.2361111111111107</v>
      </c>
      <c r="U831" s="33">
        <v>0</v>
      </c>
      <c r="V831" s="33">
        <v>9.6179381941091255E-2</v>
      </c>
      <c r="W831" s="33">
        <v>3.9625555555555554</v>
      </c>
      <c r="X831" s="33">
        <v>4.6333333333333337</v>
      </c>
      <c r="Y831" s="33">
        <v>0</v>
      </c>
      <c r="Z831" s="33">
        <v>9.3388459681313374E-2</v>
      </c>
      <c r="AA831" s="33">
        <v>0</v>
      </c>
      <c r="AB831" s="33">
        <v>0</v>
      </c>
      <c r="AC831" s="33">
        <v>0</v>
      </c>
      <c r="AD831" s="33">
        <v>0</v>
      </c>
      <c r="AE831" s="33">
        <v>0</v>
      </c>
      <c r="AF831" s="33">
        <v>0</v>
      </c>
      <c r="AG831" s="33">
        <v>0</v>
      </c>
      <c r="AH831" t="s">
        <v>18</v>
      </c>
      <c r="AI831" s="34">
        <v>5</v>
      </c>
    </row>
    <row r="832" spans="1:35" x14ac:dyDescent="0.25">
      <c r="A832" t="s">
        <v>2364</v>
      </c>
      <c r="B832" t="s">
        <v>1830</v>
      </c>
      <c r="C832" t="s">
        <v>2070</v>
      </c>
      <c r="D832" t="s">
        <v>2291</v>
      </c>
      <c r="E832" s="33">
        <v>9.3777777777777782</v>
      </c>
      <c r="F832" s="33">
        <v>2.8444444444444446</v>
      </c>
      <c r="G832" s="33">
        <v>0.13333333333333333</v>
      </c>
      <c r="H832" s="33">
        <v>0.11900000000000001</v>
      </c>
      <c r="I832" s="33">
        <v>0.57777777777777772</v>
      </c>
      <c r="J832" s="33">
        <v>0</v>
      </c>
      <c r="K832" s="33">
        <v>0</v>
      </c>
      <c r="L832" s="33">
        <v>0.78333333333333333</v>
      </c>
      <c r="M832" s="33">
        <v>4.2666666666666666</v>
      </c>
      <c r="N832" s="33">
        <v>0</v>
      </c>
      <c r="O832" s="33">
        <v>0.45497630331753552</v>
      </c>
      <c r="P832" s="33">
        <v>0</v>
      </c>
      <c r="Q832" s="33">
        <v>0.44444444444444442</v>
      </c>
      <c r="R832" s="33">
        <v>4.7393364928909949E-2</v>
      </c>
      <c r="S832" s="33">
        <v>2.0166666666666666</v>
      </c>
      <c r="T832" s="33">
        <v>5.4388888888888891</v>
      </c>
      <c r="U832" s="33">
        <v>0</v>
      </c>
      <c r="V832" s="33">
        <v>0.79502369668246442</v>
      </c>
      <c r="W832" s="33">
        <v>0.96666666666666667</v>
      </c>
      <c r="X832" s="33">
        <v>11.311111111111112</v>
      </c>
      <c r="Y832" s="33">
        <v>0</v>
      </c>
      <c r="Z832" s="33">
        <v>1.3092417061611374</v>
      </c>
      <c r="AA832" s="33">
        <v>0</v>
      </c>
      <c r="AB832" s="33">
        <v>0</v>
      </c>
      <c r="AC832" s="33">
        <v>0</v>
      </c>
      <c r="AD832" s="33">
        <v>0</v>
      </c>
      <c r="AE832" s="33">
        <v>0</v>
      </c>
      <c r="AF832" s="33">
        <v>0</v>
      </c>
      <c r="AG832" s="33">
        <v>0</v>
      </c>
      <c r="AH832" t="s">
        <v>889</v>
      </c>
      <c r="AI832" s="34">
        <v>5</v>
      </c>
    </row>
    <row r="833" spans="1:35" x14ac:dyDescent="0.25">
      <c r="A833" t="s">
        <v>2364</v>
      </c>
      <c r="B833" t="s">
        <v>1869</v>
      </c>
      <c r="C833" t="s">
        <v>2019</v>
      </c>
      <c r="D833" t="s">
        <v>2295</v>
      </c>
      <c r="E833" s="33">
        <v>64.511111111111106</v>
      </c>
      <c r="F833" s="33">
        <v>5.6888888888888891</v>
      </c>
      <c r="G833" s="33">
        <v>0.31111111111111112</v>
      </c>
      <c r="H833" s="33">
        <v>0.25</v>
      </c>
      <c r="I833" s="33">
        <v>0</v>
      </c>
      <c r="J833" s="33">
        <v>0</v>
      </c>
      <c r="K833" s="33">
        <v>0</v>
      </c>
      <c r="L833" s="33">
        <v>2.3231111111111113</v>
      </c>
      <c r="M833" s="33">
        <v>6.5777777777777775</v>
      </c>
      <c r="N833" s="33">
        <v>0</v>
      </c>
      <c r="O833" s="33">
        <v>0.10196348604891492</v>
      </c>
      <c r="P833" s="33">
        <v>4.8</v>
      </c>
      <c r="Q833" s="33">
        <v>2.4166666666666665</v>
      </c>
      <c r="R833" s="33">
        <v>0.11186703410265245</v>
      </c>
      <c r="S833" s="33">
        <v>2.4171111111111112</v>
      </c>
      <c r="T833" s="33">
        <v>4.7133333333333347</v>
      </c>
      <c r="U833" s="33">
        <v>0</v>
      </c>
      <c r="V833" s="33">
        <v>0.11053048570444372</v>
      </c>
      <c r="W833" s="33">
        <v>5.283888888888888</v>
      </c>
      <c r="X833" s="33">
        <v>4.0051111111111117</v>
      </c>
      <c r="Y833" s="33">
        <v>0</v>
      </c>
      <c r="Z833" s="33">
        <v>0.1439906992766104</v>
      </c>
      <c r="AA833" s="33">
        <v>0.13333333333333333</v>
      </c>
      <c r="AB833" s="33">
        <v>0</v>
      </c>
      <c r="AC833" s="33">
        <v>0</v>
      </c>
      <c r="AD833" s="33">
        <v>0</v>
      </c>
      <c r="AE833" s="33">
        <v>6.2666666666666666</v>
      </c>
      <c r="AF833" s="33">
        <v>0</v>
      </c>
      <c r="AG833" s="33">
        <v>0.1</v>
      </c>
      <c r="AH833" t="s">
        <v>928</v>
      </c>
      <c r="AI833" s="34">
        <v>5</v>
      </c>
    </row>
    <row r="834" spans="1:35" x14ac:dyDescent="0.25">
      <c r="A834" t="s">
        <v>2364</v>
      </c>
      <c r="B834" t="s">
        <v>1427</v>
      </c>
      <c r="C834" t="s">
        <v>1975</v>
      </c>
      <c r="D834" t="s">
        <v>2287</v>
      </c>
      <c r="E834" s="33">
        <v>74.900000000000006</v>
      </c>
      <c r="F834" s="33">
        <v>5.6888888888888891</v>
      </c>
      <c r="G834" s="33">
        <v>0</v>
      </c>
      <c r="H834" s="33">
        <v>0</v>
      </c>
      <c r="I834" s="33">
        <v>0</v>
      </c>
      <c r="J834" s="33">
        <v>0</v>
      </c>
      <c r="K834" s="33">
        <v>0</v>
      </c>
      <c r="L834" s="33">
        <v>1.254777777777778</v>
      </c>
      <c r="M834" s="33">
        <v>0</v>
      </c>
      <c r="N834" s="33">
        <v>0</v>
      </c>
      <c r="O834" s="33">
        <v>0</v>
      </c>
      <c r="P834" s="33">
        <v>0</v>
      </c>
      <c r="Q834" s="33">
        <v>6.3429999999999991</v>
      </c>
      <c r="R834" s="33">
        <v>8.4686248331108119E-2</v>
      </c>
      <c r="S834" s="33">
        <v>3.0814444444444442</v>
      </c>
      <c r="T834" s="33">
        <v>6.359555555555553</v>
      </c>
      <c r="U834" s="33">
        <v>0</v>
      </c>
      <c r="V834" s="33">
        <v>0.12604806408544722</v>
      </c>
      <c r="W834" s="33">
        <v>1.3258888888888891</v>
      </c>
      <c r="X834" s="33">
        <v>5.6176666666666675</v>
      </c>
      <c r="Y834" s="33">
        <v>0</v>
      </c>
      <c r="Z834" s="33">
        <v>9.2704346536122251E-2</v>
      </c>
      <c r="AA834" s="33">
        <v>0</v>
      </c>
      <c r="AB834" s="33">
        <v>0</v>
      </c>
      <c r="AC834" s="33">
        <v>0</v>
      </c>
      <c r="AD834" s="33">
        <v>0</v>
      </c>
      <c r="AE834" s="33">
        <v>0</v>
      </c>
      <c r="AF834" s="33">
        <v>0</v>
      </c>
      <c r="AG834" s="33">
        <v>0</v>
      </c>
      <c r="AH834" t="s">
        <v>480</v>
      </c>
      <c r="AI834" s="34">
        <v>5</v>
      </c>
    </row>
    <row r="835" spans="1:35" x14ac:dyDescent="0.25">
      <c r="A835" t="s">
        <v>2364</v>
      </c>
      <c r="B835" t="s">
        <v>1357</v>
      </c>
      <c r="C835" t="s">
        <v>2153</v>
      </c>
      <c r="D835" t="s">
        <v>2258</v>
      </c>
      <c r="E835" s="33">
        <v>80.177777777777777</v>
      </c>
      <c r="F835" s="33">
        <v>5.4222222222222225</v>
      </c>
      <c r="G835" s="33">
        <v>2.2222222222222223</v>
      </c>
      <c r="H835" s="33">
        <v>0</v>
      </c>
      <c r="I835" s="33">
        <v>0.26666666666666666</v>
      </c>
      <c r="J835" s="33">
        <v>0</v>
      </c>
      <c r="K835" s="33">
        <v>0</v>
      </c>
      <c r="L835" s="33">
        <v>3.4858888888888897</v>
      </c>
      <c r="M835" s="33">
        <v>0</v>
      </c>
      <c r="N835" s="33">
        <v>5.9401111111111113</v>
      </c>
      <c r="O835" s="33">
        <v>7.4086751662971184E-2</v>
      </c>
      <c r="P835" s="33">
        <v>5.2444444444444445</v>
      </c>
      <c r="Q835" s="33">
        <v>21.462555555555554</v>
      </c>
      <c r="R835" s="33">
        <v>0.3330972838137472</v>
      </c>
      <c r="S835" s="33">
        <v>2.7692222222222229</v>
      </c>
      <c r="T835" s="33">
        <v>18.148444444444447</v>
      </c>
      <c r="U835" s="33">
        <v>0</v>
      </c>
      <c r="V835" s="33">
        <v>0.26089107538802664</v>
      </c>
      <c r="W835" s="33">
        <v>4.9019999999999992</v>
      </c>
      <c r="X835" s="33">
        <v>17.007555555555555</v>
      </c>
      <c r="Y835" s="33">
        <v>0</v>
      </c>
      <c r="Z835" s="33">
        <v>0.27326219512195121</v>
      </c>
      <c r="AA835" s="33">
        <v>0</v>
      </c>
      <c r="AB835" s="33">
        <v>0</v>
      </c>
      <c r="AC835" s="33">
        <v>0</v>
      </c>
      <c r="AD835" s="33">
        <v>0</v>
      </c>
      <c r="AE835" s="33">
        <v>0</v>
      </c>
      <c r="AF835" s="33">
        <v>0</v>
      </c>
      <c r="AG835" s="33">
        <v>0</v>
      </c>
      <c r="AH835" t="s">
        <v>408</v>
      </c>
      <c r="AI835" s="34">
        <v>5</v>
      </c>
    </row>
    <row r="836" spans="1:35" x14ac:dyDescent="0.25">
      <c r="A836" t="s">
        <v>2364</v>
      </c>
      <c r="B836" t="s">
        <v>1480</v>
      </c>
      <c r="C836" t="s">
        <v>2144</v>
      </c>
      <c r="D836" t="s">
        <v>2258</v>
      </c>
      <c r="E836" s="33">
        <v>77.211111111111109</v>
      </c>
      <c r="F836" s="33">
        <v>5.333333333333333</v>
      </c>
      <c r="G836" s="33">
        <v>2.3111111111111109</v>
      </c>
      <c r="H836" s="33">
        <v>0</v>
      </c>
      <c r="I836" s="33">
        <v>1.2666666666666666</v>
      </c>
      <c r="J836" s="33">
        <v>0</v>
      </c>
      <c r="K836" s="33">
        <v>0</v>
      </c>
      <c r="L836" s="33">
        <v>2.6086666666666671</v>
      </c>
      <c r="M836" s="33">
        <v>0</v>
      </c>
      <c r="N836" s="33">
        <v>5.6</v>
      </c>
      <c r="O836" s="33">
        <v>7.2528421355590733E-2</v>
      </c>
      <c r="P836" s="33">
        <v>5.4222222222222225</v>
      </c>
      <c r="Q836" s="33">
        <v>14.228777777777783</v>
      </c>
      <c r="R836" s="33">
        <v>0.25451000143905605</v>
      </c>
      <c r="S836" s="33">
        <v>1.9421111111111111</v>
      </c>
      <c r="T836" s="33">
        <v>15.353666666666671</v>
      </c>
      <c r="U836" s="33">
        <v>0</v>
      </c>
      <c r="V836" s="33">
        <v>0.22400633184630889</v>
      </c>
      <c r="W836" s="33">
        <v>4.8879999999999999</v>
      </c>
      <c r="X836" s="33">
        <v>11.421333333333335</v>
      </c>
      <c r="Y836" s="33">
        <v>0</v>
      </c>
      <c r="Z836" s="33">
        <v>0.21123039286228237</v>
      </c>
      <c r="AA836" s="33">
        <v>0</v>
      </c>
      <c r="AB836" s="33">
        <v>0</v>
      </c>
      <c r="AC836" s="33">
        <v>0</v>
      </c>
      <c r="AD836" s="33">
        <v>0</v>
      </c>
      <c r="AE836" s="33">
        <v>0</v>
      </c>
      <c r="AF836" s="33">
        <v>0</v>
      </c>
      <c r="AG836" s="33">
        <v>0</v>
      </c>
      <c r="AH836" t="s">
        <v>535</v>
      </c>
      <c r="AI836" s="34">
        <v>5</v>
      </c>
    </row>
    <row r="837" spans="1:35" x14ac:dyDescent="0.25">
      <c r="A837" t="s">
        <v>2364</v>
      </c>
      <c r="B837" t="s">
        <v>1318</v>
      </c>
      <c r="C837" t="s">
        <v>2048</v>
      </c>
      <c r="D837" t="s">
        <v>2243</v>
      </c>
      <c r="E837" s="33">
        <v>21.444444444444443</v>
      </c>
      <c r="F837" s="33">
        <v>5.333333333333333</v>
      </c>
      <c r="G837" s="33">
        <v>0</v>
      </c>
      <c r="H837" s="33">
        <v>0</v>
      </c>
      <c r="I837" s="33">
        <v>0</v>
      </c>
      <c r="J837" s="33">
        <v>0</v>
      </c>
      <c r="K837" s="33">
        <v>0</v>
      </c>
      <c r="L837" s="33">
        <v>0</v>
      </c>
      <c r="M837" s="33">
        <v>5.2444444444444445</v>
      </c>
      <c r="N837" s="33">
        <v>0</v>
      </c>
      <c r="O837" s="33">
        <v>0.244559585492228</v>
      </c>
      <c r="P837" s="33">
        <v>5.2444444444444445</v>
      </c>
      <c r="Q837" s="33">
        <v>0</v>
      </c>
      <c r="R837" s="33">
        <v>0.244559585492228</v>
      </c>
      <c r="S837" s="33">
        <v>1.5249999999999999</v>
      </c>
      <c r="T837" s="33">
        <v>11.563888888888888</v>
      </c>
      <c r="U837" s="33">
        <v>0</v>
      </c>
      <c r="V837" s="33">
        <v>0.61036269430051815</v>
      </c>
      <c r="W837" s="33">
        <v>10.844444444444445</v>
      </c>
      <c r="X837" s="33">
        <v>3.7722222222222221</v>
      </c>
      <c r="Y837" s="33">
        <v>0</v>
      </c>
      <c r="Z837" s="33">
        <v>0.68160621761658036</v>
      </c>
      <c r="AA837" s="33">
        <v>0</v>
      </c>
      <c r="AB837" s="33">
        <v>0</v>
      </c>
      <c r="AC837" s="33">
        <v>0</v>
      </c>
      <c r="AD837" s="33">
        <v>0</v>
      </c>
      <c r="AE837" s="33">
        <v>0</v>
      </c>
      <c r="AF837" s="33">
        <v>0</v>
      </c>
      <c r="AG837" s="33">
        <v>0</v>
      </c>
      <c r="AH837" t="s">
        <v>368</v>
      </c>
      <c r="AI837" s="34">
        <v>5</v>
      </c>
    </row>
    <row r="838" spans="1:35" x14ac:dyDescent="0.25">
      <c r="A838" t="s">
        <v>2364</v>
      </c>
      <c r="B838" t="s">
        <v>1762</v>
      </c>
      <c r="C838" t="s">
        <v>2025</v>
      </c>
      <c r="D838" t="s">
        <v>2269</v>
      </c>
      <c r="E838" s="33">
        <v>42.777777777777779</v>
      </c>
      <c r="F838" s="33">
        <v>27.344444444444445</v>
      </c>
      <c r="G838" s="33">
        <v>0.57777777777777772</v>
      </c>
      <c r="H838" s="33">
        <v>0.10544444444444445</v>
      </c>
      <c r="I838" s="33">
        <v>0</v>
      </c>
      <c r="J838" s="33">
        <v>0</v>
      </c>
      <c r="K838" s="33">
        <v>0</v>
      </c>
      <c r="L838" s="33">
        <v>0</v>
      </c>
      <c r="M838" s="33">
        <v>5.092777777777779</v>
      </c>
      <c r="N838" s="33">
        <v>0</v>
      </c>
      <c r="O838" s="33">
        <v>0.11905194805194808</v>
      </c>
      <c r="P838" s="33">
        <v>6.179666666666666</v>
      </c>
      <c r="Q838" s="33">
        <v>19.267666666666674</v>
      </c>
      <c r="R838" s="33">
        <v>0.59487272727272744</v>
      </c>
      <c r="S838" s="33">
        <v>0</v>
      </c>
      <c r="T838" s="33">
        <v>5.5615555555555574</v>
      </c>
      <c r="U838" s="33">
        <v>0</v>
      </c>
      <c r="V838" s="33">
        <v>0.13001038961038966</v>
      </c>
      <c r="W838" s="33">
        <v>4.2007777777777786</v>
      </c>
      <c r="X838" s="33">
        <v>2.1945555555555547</v>
      </c>
      <c r="Y838" s="33">
        <v>0</v>
      </c>
      <c r="Z838" s="33">
        <v>0.14950129870129869</v>
      </c>
      <c r="AA838" s="33">
        <v>0</v>
      </c>
      <c r="AB838" s="33">
        <v>0</v>
      </c>
      <c r="AC838" s="33">
        <v>0</v>
      </c>
      <c r="AD838" s="33">
        <v>47.512000000000008</v>
      </c>
      <c r="AE838" s="33">
        <v>0</v>
      </c>
      <c r="AF838" s="33">
        <v>0</v>
      </c>
      <c r="AG838" s="33">
        <v>0</v>
      </c>
      <c r="AH838" t="s">
        <v>821</v>
      </c>
      <c r="AI838" s="34">
        <v>5</v>
      </c>
    </row>
    <row r="839" spans="1:35" x14ac:dyDescent="0.25">
      <c r="A839" t="s">
        <v>2364</v>
      </c>
      <c r="B839" t="s">
        <v>1027</v>
      </c>
      <c r="C839" t="s">
        <v>1888</v>
      </c>
      <c r="D839" t="s">
        <v>2283</v>
      </c>
      <c r="E839" s="33">
        <v>123.43333333333334</v>
      </c>
      <c r="F839" s="33">
        <v>5.7444444444444445</v>
      </c>
      <c r="G839" s="33">
        <v>0.7</v>
      </c>
      <c r="H839" s="33">
        <v>0.3888888888888889</v>
      </c>
      <c r="I839" s="33">
        <v>0</v>
      </c>
      <c r="J839" s="33">
        <v>0</v>
      </c>
      <c r="K839" s="33">
        <v>0</v>
      </c>
      <c r="L839" s="33">
        <v>4.3795555555555561</v>
      </c>
      <c r="M839" s="33">
        <v>10.968</v>
      </c>
      <c r="N839" s="33">
        <v>0</v>
      </c>
      <c r="O839" s="33">
        <v>8.8857682959762346E-2</v>
      </c>
      <c r="P839" s="33">
        <v>5.333333333333333</v>
      </c>
      <c r="Q839" s="33">
        <v>11.760333333333334</v>
      </c>
      <c r="R839" s="33">
        <v>0.13848501215230893</v>
      </c>
      <c r="S839" s="33">
        <v>2.6010000000000009</v>
      </c>
      <c r="T839" s="33">
        <v>19.986888888888892</v>
      </c>
      <c r="U839" s="33">
        <v>0</v>
      </c>
      <c r="V839" s="33">
        <v>0.18299666936717979</v>
      </c>
      <c r="W839" s="33">
        <v>4.0964444444444448</v>
      </c>
      <c r="X839" s="33">
        <v>22.85122222222223</v>
      </c>
      <c r="Y839" s="33">
        <v>0</v>
      </c>
      <c r="Z839" s="33">
        <v>0.21831758034026469</v>
      </c>
      <c r="AA839" s="33">
        <v>0</v>
      </c>
      <c r="AB839" s="33">
        <v>0</v>
      </c>
      <c r="AC839" s="33">
        <v>0</v>
      </c>
      <c r="AD839" s="33">
        <v>75.759</v>
      </c>
      <c r="AE839" s="33">
        <v>0</v>
      </c>
      <c r="AF839" s="33">
        <v>0</v>
      </c>
      <c r="AG839" s="33">
        <v>0</v>
      </c>
      <c r="AH839" t="s">
        <v>71</v>
      </c>
      <c r="AI839" s="34">
        <v>5</v>
      </c>
    </row>
    <row r="840" spans="1:35" x14ac:dyDescent="0.25">
      <c r="A840" t="s">
        <v>2364</v>
      </c>
      <c r="B840" t="s">
        <v>1771</v>
      </c>
      <c r="C840" t="s">
        <v>1923</v>
      </c>
      <c r="D840" t="s">
        <v>2241</v>
      </c>
      <c r="E840" s="33">
        <v>64.311111111111117</v>
      </c>
      <c r="F840" s="33">
        <v>7.1555555555555559</v>
      </c>
      <c r="G840" s="33">
        <v>0</v>
      </c>
      <c r="H840" s="33">
        <v>0.26111111111111113</v>
      </c>
      <c r="I840" s="33">
        <v>2.6</v>
      </c>
      <c r="J840" s="33">
        <v>0</v>
      </c>
      <c r="K840" s="33">
        <v>0</v>
      </c>
      <c r="L840" s="33">
        <v>4.5944444444444441</v>
      </c>
      <c r="M840" s="33">
        <v>0</v>
      </c>
      <c r="N840" s="33">
        <v>2.3023333333333338</v>
      </c>
      <c r="O840" s="33">
        <v>3.5799930891499659E-2</v>
      </c>
      <c r="P840" s="33">
        <v>6.0638888888888891</v>
      </c>
      <c r="Q840" s="33">
        <v>7.552777777777778</v>
      </c>
      <c r="R840" s="33">
        <v>0.21173116793365582</v>
      </c>
      <c r="S840" s="33">
        <v>4.3250000000000002</v>
      </c>
      <c r="T840" s="33">
        <v>0</v>
      </c>
      <c r="U840" s="33">
        <v>0</v>
      </c>
      <c r="V840" s="33">
        <v>6.7251209398756048E-2</v>
      </c>
      <c r="W840" s="33">
        <v>4.2555555555555555</v>
      </c>
      <c r="X840" s="33">
        <v>2.1083333333333334</v>
      </c>
      <c r="Y840" s="33">
        <v>0</v>
      </c>
      <c r="Z840" s="33">
        <v>9.8954733932273664E-2</v>
      </c>
      <c r="AA840" s="33">
        <v>0</v>
      </c>
      <c r="AB840" s="33">
        <v>0</v>
      </c>
      <c r="AC840" s="33">
        <v>0</v>
      </c>
      <c r="AD840" s="33">
        <v>0</v>
      </c>
      <c r="AE840" s="33">
        <v>0</v>
      </c>
      <c r="AF840" s="33">
        <v>0</v>
      </c>
      <c r="AG840" s="33">
        <v>0</v>
      </c>
      <c r="AH840" t="s">
        <v>830</v>
      </c>
      <c r="AI840" s="34">
        <v>5</v>
      </c>
    </row>
    <row r="841" spans="1:35" x14ac:dyDescent="0.25">
      <c r="A841" t="s">
        <v>2364</v>
      </c>
      <c r="B841" t="s">
        <v>1753</v>
      </c>
      <c r="C841" t="s">
        <v>2154</v>
      </c>
      <c r="D841" t="s">
        <v>2314</v>
      </c>
      <c r="E841" s="33">
        <v>111.72222222222223</v>
      </c>
      <c r="F841" s="33">
        <v>5.4222222222222225</v>
      </c>
      <c r="G841" s="33">
        <v>0</v>
      </c>
      <c r="H841" s="33">
        <v>0.43333333333333335</v>
      </c>
      <c r="I841" s="33">
        <v>5.1555555555555559</v>
      </c>
      <c r="J841" s="33">
        <v>0</v>
      </c>
      <c r="K841" s="33">
        <v>0</v>
      </c>
      <c r="L841" s="33">
        <v>4.375</v>
      </c>
      <c r="M841" s="33">
        <v>0.35</v>
      </c>
      <c r="N841" s="33">
        <v>0</v>
      </c>
      <c r="O841" s="33">
        <v>3.1327697662854297E-3</v>
      </c>
      <c r="P841" s="33">
        <v>5.6</v>
      </c>
      <c r="Q841" s="33">
        <v>10.525</v>
      </c>
      <c r="R841" s="33">
        <v>0.14433117851815017</v>
      </c>
      <c r="S841" s="33">
        <v>5.0666666666666664</v>
      </c>
      <c r="T841" s="33">
        <v>0</v>
      </c>
      <c r="U841" s="33">
        <v>0</v>
      </c>
      <c r="V841" s="33">
        <v>4.5350571854798606E-2</v>
      </c>
      <c r="W841" s="33">
        <v>5.8869999999999996</v>
      </c>
      <c r="X841" s="33">
        <v>8.9414444444444445</v>
      </c>
      <c r="Y841" s="33">
        <v>0</v>
      </c>
      <c r="Z841" s="33">
        <v>0.13272600696171058</v>
      </c>
      <c r="AA841" s="33">
        <v>0</v>
      </c>
      <c r="AB841" s="33">
        <v>0</v>
      </c>
      <c r="AC841" s="33">
        <v>0</v>
      </c>
      <c r="AD841" s="33">
        <v>0</v>
      </c>
      <c r="AE841" s="33">
        <v>0</v>
      </c>
      <c r="AF841" s="33">
        <v>0</v>
      </c>
      <c r="AG841" s="33">
        <v>0</v>
      </c>
      <c r="AH841" t="s">
        <v>812</v>
      </c>
      <c r="AI841" s="34">
        <v>5</v>
      </c>
    </row>
    <row r="842" spans="1:35" x14ac:dyDescent="0.25">
      <c r="A842" t="s">
        <v>2364</v>
      </c>
      <c r="B842" t="s">
        <v>1178</v>
      </c>
      <c r="C842" t="s">
        <v>1900</v>
      </c>
      <c r="D842" t="s">
        <v>2289</v>
      </c>
      <c r="E842" s="33">
        <v>70.188888888888883</v>
      </c>
      <c r="F842" s="33">
        <v>5.322222222222222</v>
      </c>
      <c r="G842" s="33">
        <v>0.44444444444444442</v>
      </c>
      <c r="H842" s="33">
        <v>0.37777777777777777</v>
      </c>
      <c r="I842" s="33">
        <v>0.51111111111111107</v>
      </c>
      <c r="J842" s="33">
        <v>0</v>
      </c>
      <c r="K842" s="33">
        <v>2.7555555555555555</v>
      </c>
      <c r="L842" s="33">
        <v>0.25233333333333335</v>
      </c>
      <c r="M842" s="33">
        <v>5.1388888888888893</v>
      </c>
      <c r="N842" s="33">
        <v>0</v>
      </c>
      <c r="O842" s="33">
        <v>7.3215133766028187E-2</v>
      </c>
      <c r="P842" s="33">
        <v>0</v>
      </c>
      <c r="Q842" s="33">
        <v>6.2027777777777775</v>
      </c>
      <c r="R842" s="33">
        <v>8.8372645242995096E-2</v>
      </c>
      <c r="S842" s="33">
        <v>1.7975555555555558</v>
      </c>
      <c r="T842" s="33">
        <v>7.8633333333333351</v>
      </c>
      <c r="U842" s="33">
        <v>0</v>
      </c>
      <c r="V842" s="33">
        <v>0.1376412854202945</v>
      </c>
      <c r="W842" s="33">
        <v>1.492444444444444</v>
      </c>
      <c r="X842" s="33">
        <v>10.992444444444443</v>
      </c>
      <c r="Y842" s="33">
        <v>1.4666666666666666</v>
      </c>
      <c r="Z842" s="33">
        <v>0.19877156878264998</v>
      </c>
      <c r="AA842" s="33">
        <v>0</v>
      </c>
      <c r="AB842" s="33">
        <v>0</v>
      </c>
      <c r="AC842" s="33">
        <v>0</v>
      </c>
      <c r="AD842" s="33">
        <v>0</v>
      </c>
      <c r="AE842" s="33">
        <v>27.933333333333334</v>
      </c>
      <c r="AF842" s="33">
        <v>0</v>
      </c>
      <c r="AG842" s="33">
        <v>0</v>
      </c>
      <c r="AH842" t="s">
        <v>226</v>
      </c>
      <c r="AI842" s="34">
        <v>5</v>
      </c>
    </row>
    <row r="843" spans="1:35" x14ac:dyDescent="0.25">
      <c r="A843" t="s">
        <v>2364</v>
      </c>
      <c r="B843" t="s">
        <v>1729</v>
      </c>
      <c r="C843" t="s">
        <v>2025</v>
      </c>
      <c r="D843" t="s">
        <v>2269</v>
      </c>
      <c r="E843" s="33">
        <v>41.1</v>
      </c>
      <c r="F843" s="33">
        <v>5.6</v>
      </c>
      <c r="G843" s="33">
        <v>0</v>
      </c>
      <c r="H843" s="33">
        <v>0.7</v>
      </c>
      <c r="I843" s="33">
        <v>2.3555555555555556</v>
      </c>
      <c r="J843" s="33">
        <v>0</v>
      </c>
      <c r="K843" s="33">
        <v>0</v>
      </c>
      <c r="L843" s="33">
        <v>2.6027777777777779</v>
      </c>
      <c r="M843" s="33">
        <v>0</v>
      </c>
      <c r="N843" s="33">
        <v>0</v>
      </c>
      <c r="O843" s="33">
        <v>0</v>
      </c>
      <c r="P843" s="33">
        <v>5.29</v>
      </c>
      <c r="Q843" s="33">
        <v>0</v>
      </c>
      <c r="R843" s="33">
        <v>0.12871046228710462</v>
      </c>
      <c r="S843" s="33">
        <v>2.3888888888888888</v>
      </c>
      <c r="T843" s="33">
        <v>0</v>
      </c>
      <c r="U843" s="33">
        <v>0</v>
      </c>
      <c r="V843" s="33">
        <v>5.8123817247904837E-2</v>
      </c>
      <c r="W843" s="33">
        <v>0.42777777777777776</v>
      </c>
      <c r="X843" s="33">
        <v>0</v>
      </c>
      <c r="Y843" s="33">
        <v>0</v>
      </c>
      <c r="Z843" s="33">
        <v>1.0408218437415517E-2</v>
      </c>
      <c r="AA843" s="33">
        <v>0</v>
      </c>
      <c r="AB843" s="33">
        <v>0</v>
      </c>
      <c r="AC843" s="33">
        <v>0</v>
      </c>
      <c r="AD843" s="33">
        <v>0</v>
      </c>
      <c r="AE843" s="33">
        <v>0</v>
      </c>
      <c r="AF843" s="33">
        <v>0</v>
      </c>
      <c r="AG843" s="33">
        <v>3.3333333333333333E-2</v>
      </c>
      <c r="AH843" t="s">
        <v>787</v>
      </c>
      <c r="AI843" s="34">
        <v>5</v>
      </c>
    </row>
    <row r="844" spans="1:35" x14ac:dyDescent="0.25">
      <c r="A844" t="s">
        <v>2364</v>
      </c>
      <c r="B844" t="s">
        <v>1509</v>
      </c>
      <c r="C844" t="s">
        <v>2025</v>
      </c>
      <c r="D844" t="s">
        <v>2269</v>
      </c>
      <c r="E844" s="33">
        <v>81.722222222222229</v>
      </c>
      <c r="F844" s="33">
        <v>5.6888888888888891</v>
      </c>
      <c r="G844" s="33">
        <v>0.53333333333333333</v>
      </c>
      <c r="H844" s="33">
        <v>0.26666666666666666</v>
      </c>
      <c r="I844" s="33">
        <v>5.5111111111111111</v>
      </c>
      <c r="J844" s="33">
        <v>0</v>
      </c>
      <c r="K844" s="33">
        <v>0</v>
      </c>
      <c r="L844" s="33">
        <v>6.447222222222222</v>
      </c>
      <c r="M844" s="33">
        <v>0</v>
      </c>
      <c r="N844" s="33">
        <v>0</v>
      </c>
      <c r="O844" s="33">
        <v>0</v>
      </c>
      <c r="P844" s="33">
        <v>0</v>
      </c>
      <c r="Q844" s="33">
        <v>0</v>
      </c>
      <c r="R844" s="33">
        <v>0</v>
      </c>
      <c r="S844" s="33">
        <v>6.2638888888888893</v>
      </c>
      <c r="T844" s="33">
        <v>0</v>
      </c>
      <c r="U844" s="33">
        <v>0</v>
      </c>
      <c r="V844" s="33">
        <v>7.6648538409245404E-2</v>
      </c>
      <c r="W844" s="33">
        <v>1.7777777777777777</v>
      </c>
      <c r="X844" s="33">
        <v>0</v>
      </c>
      <c r="Y844" s="33">
        <v>0</v>
      </c>
      <c r="Z844" s="33">
        <v>2.1753908905506457E-2</v>
      </c>
      <c r="AA844" s="33">
        <v>0</v>
      </c>
      <c r="AB844" s="33">
        <v>0</v>
      </c>
      <c r="AC844" s="33">
        <v>0</v>
      </c>
      <c r="AD844" s="33">
        <v>0</v>
      </c>
      <c r="AE844" s="33">
        <v>0</v>
      </c>
      <c r="AF844" s="33">
        <v>0</v>
      </c>
      <c r="AG844" s="33">
        <v>0.2</v>
      </c>
      <c r="AH844" t="s">
        <v>564</v>
      </c>
      <c r="AI844" s="34">
        <v>5</v>
      </c>
    </row>
    <row r="845" spans="1:35" x14ac:dyDescent="0.25">
      <c r="A845" t="s">
        <v>2364</v>
      </c>
      <c r="B845" t="s">
        <v>1472</v>
      </c>
      <c r="C845" t="s">
        <v>1940</v>
      </c>
      <c r="D845" t="s">
        <v>2294</v>
      </c>
      <c r="E845" s="33">
        <v>36.944444444444443</v>
      </c>
      <c r="F845" s="33">
        <v>2.3111111111111109</v>
      </c>
      <c r="G845" s="33">
        <v>0.24444444444444444</v>
      </c>
      <c r="H845" s="33">
        <v>0.20555555555555555</v>
      </c>
      <c r="I845" s="33">
        <v>0.1111111111111111</v>
      </c>
      <c r="J845" s="33">
        <v>1.1555555555555554</v>
      </c>
      <c r="K845" s="33">
        <v>0</v>
      </c>
      <c r="L845" s="33">
        <v>0.32777777777777778</v>
      </c>
      <c r="M845" s="33">
        <v>0</v>
      </c>
      <c r="N845" s="33">
        <v>2.6777777777777776</v>
      </c>
      <c r="O845" s="33">
        <v>7.2481203007518799E-2</v>
      </c>
      <c r="P845" s="33">
        <v>0.8833333333333333</v>
      </c>
      <c r="Q845" s="33">
        <v>1.0583333333333333</v>
      </c>
      <c r="R845" s="33">
        <v>5.2556390977443614E-2</v>
      </c>
      <c r="S845" s="33">
        <v>5.1055555555555552</v>
      </c>
      <c r="T845" s="33">
        <v>0</v>
      </c>
      <c r="U845" s="33">
        <v>0</v>
      </c>
      <c r="V845" s="33">
        <v>0.13819548872180451</v>
      </c>
      <c r="W845" s="33">
        <v>1.4583333333333333</v>
      </c>
      <c r="X845" s="33">
        <v>4.8</v>
      </c>
      <c r="Y845" s="33">
        <v>0</v>
      </c>
      <c r="Z845" s="33">
        <v>0.16939849624060149</v>
      </c>
      <c r="AA845" s="33">
        <v>0.13333333333333333</v>
      </c>
      <c r="AB845" s="33">
        <v>0</v>
      </c>
      <c r="AC845" s="33">
        <v>0</v>
      </c>
      <c r="AD845" s="33">
        <v>0</v>
      </c>
      <c r="AE845" s="33">
        <v>0</v>
      </c>
      <c r="AF845" s="33">
        <v>0</v>
      </c>
      <c r="AG845" s="33">
        <v>0</v>
      </c>
      <c r="AH845" t="s">
        <v>527</v>
      </c>
      <c r="AI845" s="34">
        <v>5</v>
      </c>
    </row>
    <row r="846" spans="1:35" x14ac:dyDescent="0.25">
      <c r="A846" t="s">
        <v>2364</v>
      </c>
      <c r="B846" t="s">
        <v>1393</v>
      </c>
      <c r="C846" t="s">
        <v>1939</v>
      </c>
      <c r="D846" t="s">
        <v>2293</v>
      </c>
      <c r="E846" s="33">
        <v>134.73333333333332</v>
      </c>
      <c r="F846" s="33">
        <v>5.5111111111111111</v>
      </c>
      <c r="G846" s="33">
        <v>0.3</v>
      </c>
      <c r="H846" s="33">
        <v>0.44255555555555554</v>
      </c>
      <c r="I846" s="33">
        <v>3.5111111111111111</v>
      </c>
      <c r="J846" s="33">
        <v>0</v>
      </c>
      <c r="K846" s="33">
        <v>0</v>
      </c>
      <c r="L846" s="33">
        <v>2.2666666666666666</v>
      </c>
      <c r="M846" s="33">
        <v>9.4194444444444443</v>
      </c>
      <c r="N846" s="33">
        <v>3.6222222222222222</v>
      </c>
      <c r="O846" s="33">
        <v>9.6796140524492827E-2</v>
      </c>
      <c r="P846" s="33">
        <v>5.0133333333333336</v>
      </c>
      <c r="Q846" s="33">
        <v>6.5</v>
      </c>
      <c r="R846" s="33">
        <v>8.5452746165264729E-2</v>
      </c>
      <c r="S846" s="33">
        <v>4.5194444444444448</v>
      </c>
      <c r="T846" s="33">
        <v>4.5027777777777782</v>
      </c>
      <c r="U846" s="33">
        <v>0</v>
      </c>
      <c r="V846" s="33">
        <v>6.6963549397987807E-2</v>
      </c>
      <c r="W846" s="33">
        <v>2.25</v>
      </c>
      <c r="X846" s="33">
        <v>4.1722222222222225</v>
      </c>
      <c r="Y846" s="33">
        <v>0</v>
      </c>
      <c r="Z846" s="33">
        <v>4.766617186211447E-2</v>
      </c>
      <c r="AA846" s="33">
        <v>0</v>
      </c>
      <c r="AB846" s="33">
        <v>0</v>
      </c>
      <c r="AC846" s="33">
        <v>0</v>
      </c>
      <c r="AD846" s="33">
        <v>0</v>
      </c>
      <c r="AE846" s="33">
        <v>0</v>
      </c>
      <c r="AF846" s="33">
        <v>0</v>
      </c>
      <c r="AG846" s="33">
        <v>0</v>
      </c>
      <c r="AH846" t="s">
        <v>445</v>
      </c>
      <c r="AI846" s="34">
        <v>5</v>
      </c>
    </row>
    <row r="847" spans="1:35" x14ac:dyDescent="0.25">
      <c r="A847" t="s">
        <v>2364</v>
      </c>
      <c r="B847" t="s">
        <v>1081</v>
      </c>
      <c r="C847" t="s">
        <v>1948</v>
      </c>
      <c r="D847" t="s">
        <v>2276</v>
      </c>
      <c r="E847" s="33">
        <v>48.2</v>
      </c>
      <c r="F847" s="33">
        <v>5.5111111111111111</v>
      </c>
      <c r="G847" s="33">
        <v>4.4444444444444446E-2</v>
      </c>
      <c r="H847" s="33">
        <v>0.23333333333333334</v>
      </c>
      <c r="I847" s="33">
        <v>1.1888888888888889</v>
      </c>
      <c r="J847" s="33">
        <v>0</v>
      </c>
      <c r="K847" s="33">
        <v>0</v>
      </c>
      <c r="L847" s="33">
        <v>0</v>
      </c>
      <c r="M847" s="33">
        <v>0</v>
      </c>
      <c r="N847" s="33">
        <v>4.0972222222222223</v>
      </c>
      <c r="O847" s="33">
        <v>8.5004610419548182E-2</v>
      </c>
      <c r="P847" s="33">
        <v>4.6333333333333337</v>
      </c>
      <c r="Q847" s="33">
        <v>3.5805555555555557</v>
      </c>
      <c r="R847" s="33">
        <v>0.17041263254956199</v>
      </c>
      <c r="S847" s="33">
        <v>0</v>
      </c>
      <c r="T847" s="33">
        <v>0</v>
      </c>
      <c r="U847" s="33">
        <v>0</v>
      </c>
      <c r="V847" s="33">
        <v>0</v>
      </c>
      <c r="W847" s="33">
        <v>0</v>
      </c>
      <c r="X847" s="33">
        <v>0</v>
      </c>
      <c r="Y847" s="33">
        <v>0</v>
      </c>
      <c r="Z847" s="33">
        <v>0</v>
      </c>
      <c r="AA847" s="33">
        <v>0</v>
      </c>
      <c r="AB847" s="33">
        <v>0</v>
      </c>
      <c r="AC847" s="33">
        <v>0</v>
      </c>
      <c r="AD847" s="33">
        <v>0</v>
      </c>
      <c r="AE847" s="33">
        <v>0</v>
      </c>
      <c r="AF847" s="33">
        <v>0</v>
      </c>
      <c r="AG847" s="33">
        <v>0</v>
      </c>
      <c r="AH847" t="s">
        <v>126</v>
      </c>
      <c r="AI847" s="34">
        <v>5</v>
      </c>
    </row>
    <row r="848" spans="1:35" x14ac:dyDescent="0.25">
      <c r="A848" t="s">
        <v>2364</v>
      </c>
      <c r="B848" t="s">
        <v>1720</v>
      </c>
      <c r="C848" t="s">
        <v>2219</v>
      </c>
      <c r="D848" t="s">
        <v>2324</v>
      </c>
      <c r="E848" s="33">
        <v>49.677777777777777</v>
      </c>
      <c r="F848" s="33">
        <v>5.6888888888888891</v>
      </c>
      <c r="G848" s="33">
        <v>0</v>
      </c>
      <c r="H848" s="33">
        <v>0</v>
      </c>
      <c r="I848" s="33">
        <v>0</v>
      </c>
      <c r="J848" s="33">
        <v>0</v>
      </c>
      <c r="K848" s="33">
        <v>0</v>
      </c>
      <c r="L848" s="33">
        <v>1.1008888888888888</v>
      </c>
      <c r="M848" s="33">
        <v>5.1444444444444448</v>
      </c>
      <c r="N848" s="33">
        <v>0</v>
      </c>
      <c r="O848" s="33">
        <v>0.10355625139789756</v>
      </c>
      <c r="P848" s="33">
        <v>3.0166666666666666</v>
      </c>
      <c r="Q848" s="33">
        <v>5.7388888888888889</v>
      </c>
      <c r="R848" s="33">
        <v>0.17624692462536348</v>
      </c>
      <c r="S848" s="33">
        <v>0.5384444444444445</v>
      </c>
      <c r="T848" s="33">
        <v>3.9109999999999987</v>
      </c>
      <c r="U848" s="33">
        <v>0</v>
      </c>
      <c r="V848" s="33">
        <v>8.9566092596734495E-2</v>
      </c>
      <c r="W848" s="33">
        <v>0.78233333333333344</v>
      </c>
      <c r="X848" s="33">
        <v>2.4657777777777778</v>
      </c>
      <c r="Y848" s="33">
        <v>0</v>
      </c>
      <c r="Z848" s="33">
        <v>6.5383583091031094E-2</v>
      </c>
      <c r="AA848" s="33">
        <v>0</v>
      </c>
      <c r="AB848" s="33">
        <v>0</v>
      </c>
      <c r="AC848" s="33">
        <v>0</v>
      </c>
      <c r="AD848" s="33">
        <v>0</v>
      </c>
      <c r="AE848" s="33">
        <v>7.5666666666666664</v>
      </c>
      <c r="AF848" s="33">
        <v>0</v>
      </c>
      <c r="AG848" s="33">
        <v>0</v>
      </c>
      <c r="AH848" t="s">
        <v>778</v>
      </c>
      <c r="AI848" s="34">
        <v>5</v>
      </c>
    </row>
    <row r="849" spans="1:35" x14ac:dyDescent="0.25">
      <c r="A849" t="s">
        <v>2364</v>
      </c>
      <c r="B849" t="s">
        <v>1401</v>
      </c>
      <c r="C849" t="s">
        <v>1899</v>
      </c>
      <c r="D849" t="s">
        <v>2299</v>
      </c>
      <c r="E849" s="33">
        <v>54.911111111111111</v>
      </c>
      <c r="F849" s="33">
        <v>26.377777777777776</v>
      </c>
      <c r="G849" s="33">
        <v>0.8666666666666667</v>
      </c>
      <c r="H849" s="33">
        <v>0</v>
      </c>
      <c r="I849" s="33">
        <v>0</v>
      </c>
      <c r="J849" s="33">
        <v>0</v>
      </c>
      <c r="K849" s="33">
        <v>0</v>
      </c>
      <c r="L849" s="33">
        <v>1.9093333333333331</v>
      </c>
      <c r="M849" s="33">
        <v>4.5235555555555562</v>
      </c>
      <c r="N849" s="33">
        <v>0</v>
      </c>
      <c r="O849" s="33">
        <v>8.237960339943344E-2</v>
      </c>
      <c r="P849" s="33">
        <v>5.8023333333333333</v>
      </c>
      <c r="Q849" s="33">
        <v>14.292666666666671</v>
      </c>
      <c r="R849" s="33">
        <v>0.36595507891541895</v>
      </c>
      <c r="S849" s="33">
        <v>1.435888888888889</v>
      </c>
      <c r="T849" s="33">
        <v>7.0776666666666683</v>
      </c>
      <c r="U849" s="33">
        <v>0</v>
      </c>
      <c r="V849" s="33">
        <v>0.15504249291784705</v>
      </c>
      <c r="W849" s="33">
        <v>1.3644444444444448</v>
      </c>
      <c r="X849" s="33">
        <v>5.6044444444444421</v>
      </c>
      <c r="Y849" s="33">
        <v>0</v>
      </c>
      <c r="Z849" s="33">
        <v>0.1269121813031161</v>
      </c>
      <c r="AA849" s="33">
        <v>0</v>
      </c>
      <c r="AB849" s="33">
        <v>0</v>
      </c>
      <c r="AC849" s="33">
        <v>0</v>
      </c>
      <c r="AD849" s="33">
        <v>52.385555555555563</v>
      </c>
      <c r="AE849" s="33">
        <v>0</v>
      </c>
      <c r="AF849" s="33">
        <v>0</v>
      </c>
      <c r="AG849" s="33">
        <v>0</v>
      </c>
      <c r="AH849" t="s">
        <v>453</v>
      </c>
      <c r="AI849" s="34">
        <v>5</v>
      </c>
    </row>
    <row r="850" spans="1:35" x14ac:dyDescent="0.25">
      <c r="A850" t="s">
        <v>2364</v>
      </c>
      <c r="B850" t="s">
        <v>1012</v>
      </c>
      <c r="C850" t="s">
        <v>2044</v>
      </c>
      <c r="D850" t="s">
        <v>2305</v>
      </c>
      <c r="E850" s="33">
        <v>43.922222222222224</v>
      </c>
      <c r="F850" s="33">
        <v>4.8888888888888893</v>
      </c>
      <c r="G850" s="33">
        <v>0</v>
      </c>
      <c r="H850" s="33">
        <v>0.39444444444444443</v>
      </c>
      <c r="I850" s="33">
        <v>1.7</v>
      </c>
      <c r="J850" s="33">
        <v>0</v>
      </c>
      <c r="K850" s="33">
        <v>0</v>
      </c>
      <c r="L850" s="33">
        <v>3.391999999999999</v>
      </c>
      <c r="M850" s="33">
        <v>3.5555555555555554</v>
      </c>
      <c r="N850" s="33">
        <v>0</v>
      </c>
      <c r="O850" s="33">
        <v>8.0951176321780921E-2</v>
      </c>
      <c r="P850" s="33">
        <v>5.6</v>
      </c>
      <c r="Q850" s="33">
        <v>0.15555555555555556</v>
      </c>
      <c r="R850" s="33">
        <v>0.13103971667088288</v>
      </c>
      <c r="S850" s="33">
        <v>3.8917777777777802</v>
      </c>
      <c r="T850" s="33">
        <v>4.3566666666666674</v>
      </c>
      <c r="U850" s="33">
        <v>0</v>
      </c>
      <c r="V850" s="33">
        <v>0.18779661016949162</v>
      </c>
      <c r="W850" s="33">
        <v>2.4176666666666669</v>
      </c>
      <c r="X850" s="33">
        <v>9.6987777777777797</v>
      </c>
      <c r="Y850" s="33">
        <v>0</v>
      </c>
      <c r="Z850" s="33">
        <v>0.27586137111054898</v>
      </c>
      <c r="AA850" s="33">
        <v>0</v>
      </c>
      <c r="AB850" s="33">
        <v>0</v>
      </c>
      <c r="AC850" s="33">
        <v>0</v>
      </c>
      <c r="AD850" s="33">
        <v>0</v>
      </c>
      <c r="AE850" s="33">
        <v>0</v>
      </c>
      <c r="AF850" s="33">
        <v>0</v>
      </c>
      <c r="AG850" s="33">
        <v>0</v>
      </c>
      <c r="AH850" t="s">
        <v>56</v>
      </c>
      <c r="AI850" s="34">
        <v>5</v>
      </c>
    </row>
    <row r="851" spans="1:35" x14ac:dyDescent="0.25">
      <c r="A851" t="s">
        <v>2364</v>
      </c>
      <c r="B851" t="s">
        <v>1014</v>
      </c>
      <c r="C851" t="s">
        <v>2044</v>
      </c>
      <c r="D851" t="s">
        <v>2305</v>
      </c>
      <c r="E851" s="33">
        <v>54.555555555555557</v>
      </c>
      <c r="F851" s="33">
        <v>5.6888888888888891</v>
      </c>
      <c r="G851" s="33">
        <v>0.9555555555555556</v>
      </c>
      <c r="H851" s="33">
        <v>0.1</v>
      </c>
      <c r="I851" s="33">
        <v>0.68888888888888888</v>
      </c>
      <c r="J851" s="33">
        <v>0</v>
      </c>
      <c r="K851" s="33">
        <v>6.6666666666666666E-2</v>
      </c>
      <c r="L851" s="33">
        <v>0</v>
      </c>
      <c r="M851" s="33">
        <v>0</v>
      </c>
      <c r="N851" s="33">
        <v>5.6888888888888891</v>
      </c>
      <c r="O851" s="33">
        <v>0.10427698574338086</v>
      </c>
      <c r="P851" s="33">
        <v>4.8396666666666679</v>
      </c>
      <c r="Q851" s="33">
        <v>6.5461111111111112</v>
      </c>
      <c r="R851" s="33">
        <v>0.20870061099796336</v>
      </c>
      <c r="S851" s="33">
        <v>4.0711111111111116</v>
      </c>
      <c r="T851" s="33">
        <v>3.3785555555555549</v>
      </c>
      <c r="U851" s="33">
        <v>0</v>
      </c>
      <c r="V851" s="33">
        <v>0.13655193482688391</v>
      </c>
      <c r="W851" s="33">
        <v>1.6995555555555553</v>
      </c>
      <c r="X851" s="33">
        <v>6.1606666666666694</v>
      </c>
      <c r="Y851" s="33">
        <v>3.8</v>
      </c>
      <c r="Z851" s="33">
        <v>0.21373116089613037</v>
      </c>
      <c r="AA851" s="33">
        <v>0.15555555555555556</v>
      </c>
      <c r="AB851" s="33">
        <v>0</v>
      </c>
      <c r="AC851" s="33">
        <v>0</v>
      </c>
      <c r="AD851" s="33">
        <v>0</v>
      </c>
      <c r="AE851" s="33">
        <v>0</v>
      </c>
      <c r="AF851" s="33">
        <v>0</v>
      </c>
      <c r="AG851" s="33">
        <v>0</v>
      </c>
      <c r="AH851" t="s">
        <v>58</v>
      </c>
      <c r="AI851" s="34">
        <v>5</v>
      </c>
    </row>
    <row r="852" spans="1:35" x14ac:dyDescent="0.25">
      <c r="A852" t="s">
        <v>2364</v>
      </c>
      <c r="B852" t="s">
        <v>1549</v>
      </c>
      <c r="C852" t="s">
        <v>2103</v>
      </c>
      <c r="D852" t="s">
        <v>2319</v>
      </c>
      <c r="E852" s="33">
        <v>53.68888888888889</v>
      </c>
      <c r="F852" s="33">
        <v>5.6888888888888891</v>
      </c>
      <c r="G852" s="33">
        <v>0.23333333333333334</v>
      </c>
      <c r="H852" s="33">
        <v>0</v>
      </c>
      <c r="I852" s="33">
        <v>1.2</v>
      </c>
      <c r="J852" s="33">
        <v>0</v>
      </c>
      <c r="K852" s="33">
        <v>0.57777777777777772</v>
      </c>
      <c r="L852" s="33">
        <v>1.7150000000000003</v>
      </c>
      <c r="M852" s="33">
        <v>0</v>
      </c>
      <c r="N852" s="33">
        <v>6.041555555555556</v>
      </c>
      <c r="O852" s="33">
        <v>0.11252897350993378</v>
      </c>
      <c r="P852" s="33">
        <v>0.83011111111111124</v>
      </c>
      <c r="Q852" s="33">
        <v>11.599555555555556</v>
      </c>
      <c r="R852" s="33">
        <v>0.23151283112582782</v>
      </c>
      <c r="S852" s="33">
        <v>2.8000000000000001E-2</v>
      </c>
      <c r="T852" s="33">
        <v>4.7194444444444423</v>
      </c>
      <c r="U852" s="33">
        <v>0</v>
      </c>
      <c r="V852" s="33">
        <v>8.8425082781456901E-2</v>
      </c>
      <c r="W852" s="33">
        <v>0.43877777777777782</v>
      </c>
      <c r="X852" s="33">
        <v>9.1531111111111105</v>
      </c>
      <c r="Y852" s="33">
        <v>0</v>
      </c>
      <c r="Z852" s="33">
        <v>0.17865687086092716</v>
      </c>
      <c r="AA852" s="33">
        <v>0</v>
      </c>
      <c r="AB852" s="33">
        <v>0</v>
      </c>
      <c r="AC852" s="33">
        <v>0</v>
      </c>
      <c r="AD852" s="33">
        <v>0</v>
      </c>
      <c r="AE852" s="33">
        <v>0</v>
      </c>
      <c r="AF852" s="33">
        <v>0</v>
      </c>
      <c r="AG852" s="33">
        <v>0</v>
      </c>
      <c r="AH852" t="s">
        <v>605</v>
      </c>
      <c r="AI852" s="34">
        <v>5</v>
      </c>
    </row>
    <row r="853" spans="1:35" x14ac:dyDescent="0.25">
      <c r="A853" t="s">
        <v>2364</v>
      </c>
      <c r="B853" t="s">
        <v>1679</v>
      </c>
      <c r="C853" t="s">
        <v>2207</v>
      </c>
      <c r="D853" t="s">
        <v>2256</v>
      </c>
      <c r="E853" s="33">
        <v>45.477777777777774</v>
      </c>
      <c r="F853" s="33">
        <v>5.6888888888888891</v>
      </c>
      <c r="G853" s="33">
        <v>1.1222222222222222</v>
      </c>
      <c r="H853" s="33">
        <v>0</v>
      </c>
      <c r="I853" s="33">
        <v>1.0111111111111111</v>
      </c>
      <c r="J853" s="33">
        <v>0</v>
      </c>
      <c r="K853" s="33">
        <v>0.77777777777777779</v>
      </c>
      <c r="L853" s="33">
        <v>3.5981111111111104</v>
      </c>
      <c r="M853" s="33">
        <v>0</v>
      </c>
      <c r="N853" s="33">
        <v>4.4444444444444446</v>
      </c>
      <c r="O853" s="33">
        <v>9.7727827999022729E-2</v>
      </c>
      <c r="P853" s="33">
        <v>0</v>
      </c>
      <c r="Q853" s="33">
        <v>8.6240000000000023</v>
      </c>
      <c r="R853" s="33">
        <v>0.18963107744930374</v>
      </c>
      <c r="S853" s="33">
        <v>3.1332222222222219</v>
      </c>
      <c r="T853" s="33">
        <v>2.9491111111111112</v>
      </c>
      <c r="U853" s="33">
        <v>0</v>
      </c>
      <c r="V853" s="33">
        <v>0.13374297581236258</v>
      </c>
      <c r="W853" s="33">
        <v>2.7315555555555542</v>
      </c>
      <c r="X853" s="33">
        <v>3.145777777777778</v>
      </c>
      <c r="Y853" s="33">
        <v>2.5777777777777779</v>
      </c>
      <c r="Z853" s="33">
        <v>0.18591741998534081</v>
      </c>
      <c r="AA853" s="33">
        <v>0.2</v>
      </c>
      <c r="AB853" s="33">
        <v>0</v>
      </c>
      <c r="AC853" s="33">
        <v>0</v>
      </c>
      <c r="AD853" s="33">
        <v>0</v>
      </c>
      <c r="AE853" s="33">
        <v>0</v>
      </c>
      <c r="AF853" s="33">
        <v>0</v>
      </c>
      <c r="AG853" s="33">
        <v>8.8888888888888892E-2</v>
      </c>
      <c r="AH853" t="s">
        <v>737</v>
      </c>
      <c r="AI853" s="34">
        <v>5</v>
      </c>
    </row>
    <row r="854" spans="1:35" x14ac:dyDescent="0.25">
      <c r="A854" t="s">
        <v>2364</v>
      </c>
      <c r="B854" t="s">
        <v>1836</v>
      </c>
      <c r="C854" t="s">
        <v>2008</v>
      </c>
      <c r="D854" t="s">
        <v>2279</v>
      </c>
      <c r="E854" s="33">
        <v>53.455555555555556</v>
      </c>
      <c r="F854" s="33">
        <v>5.6888888888888891</v>
      </c>
      <c r="G854" s="33">
        <v>0.53333333333333333</v>
      </c>
      <c r="H854" s="33">
        <v>0.26666666666666666</v>
      </c>
      <c r="I854" s="33">
        <v>1.0444444444444445</v>
      </c>
      <c r="J854" s="33">
        <v>0</v>
      </c>
      <c r="K854" s="33">
        <v>2.4</v>
      </c>
      <c r="L854" s="33">
        <v>0.34100000000000008</v>
      </c>
      <c r="M854" s="33">
        <v>5.333333333333333</v>
      </c>
      <c r="N854" s="33">
        <v>0</v>
      </c>
      <c r="O854" s="33">
        <v>9.9771357306173342E-2</v>
      </c>
      <c r="P854" s="33">
        <v>4.8422222222222242</v>
      </c>
      <c r="Q854" s="33">
        <v>7.3455555555555598</v>
      </c>
      <c r="R854" s="33">
        <v>0.22799833714404502</v>
      </c>
      <c r="S854" s="33">
        <v>5.3634444444444433</v>
      </c>
      <c r="T854" s="33">
        <v>8.7485555555555532</v>
      </c>
      <c r="U854" s="33">
        <v>0</v>
      </c>
      <c r="V854" s="33">
        <v>0.26399501143213461</v>
      </c>
      <c r="W854" s="33">
        <v>3.7279999999999993</v>
      </c>
      <c r="X854" s="33">
        <v>7.5802222222222246</v>
      </c>
      <c r="Y854" s="33">
        <v>2.2222222222222223</v>
      </c>
      <c r="Z854" s="33">
        <v>0.25311577634587407</v>
      </c>
      <c r="AA854" s="33">
        <v>0</v>
      </c>
      <c r="AB854" s="33">
        <v>0</v>
      </c>
      <c r="AC854" s="33">
        <v>0</v>
      </c>
      <c r="AD854" s="33">
        <v>0</v>
      </c>
      <c r="AE854" s="33">
        <v>0</v>
      </c>
      <c r="AF854" s="33">
        <v>0</v>
      </c>
      <c r="AG854" s="33">
        <v>0</v>
      </c>
      <c r="AH854" t="s">
        <v>895</v>
      </c>
      <c r="AI854" s="34">
        <v>5</v>
      </c>
    </row>
    <row r="855" spans="1:35" x14ac:dyDescent="0.25">
      <c r="A855" t="s">
        <v>2364</v>
      </c>
      <c r="B855" t="s">
        <v>1627</v>
      </c>
      <c r="C855" t="s">
        <v>2076</v>
      </c>
      <c r="D855" t="s">
        <v>2284</v>
      </c>
      <c r="E855" s="33">
        <v>63.37777777777778</v>
      </c>
      <c r="F855" s="33">
        <v>5.6888888888888891</v>
      </c>
      <c r="G855" s="33">
        <v>0.3888888888888889</v>
      </c>
      <c r="H855" s="33">
        <v>0</v>
      </c>
      <c r="I855" s="33">
        <v>1.4444444444444444</v>
      </c>
      <c r="J855" s="33">
        <v>0</v>
      </c>
      <c r="K855" s="33">
        <v>1.4555555555555555</v>
      </c>
      <c r="L855" s="33">
        <v>2.2861111111111114</v>
      </c>
      <c r="M855" s="33">
        <v>0</v>
      </c>
      <c r="N855" s="33">
        <v>5.6888888888888891</v>
      </c>
      <c r="O855" s="33">
        <v>8.9761570827489479E-2</v>
      </c>
      <c r="P855" s="33">
        <v>5.2555555555555555</v>
      </c>
      <c r="Q855" s="33">
        <v>13.624555555555558</v>
      </c>
      <c r="R855" s="33">
        <v>0.29789796633941096</v>
      </c>
      <c r="S855" s="33">
        <v>4.0085555555555556</v>
      </c>
      <c r="T855" s="33">
        <v>6.3487777777777765</v>
      </c>
      <c r="U855" s="33">
        <v>0</v>
      </c>
      <c r="V855" s="33">
        <v>0.16342215988779801</v>
      </c>
      <c r="W855" s="33">
        <v>7.0579999999999989</v>
      </c>
      <c r="X855" s="33">
        <v>10.222999999999997</v>
      </c>
      <c r="Y855" s="33">
        <v>5.4666666666666668</v>
      </c>
      <c r="Z855" s="33">
        <v>0.35892180925666189</v>
      </c>
      <c r="AA855" s="33">
        <v>0</v>
      </c>
      <c r="AB855" s="33">
        <v>0</v>
      </c>
      <c r="AC855" s="33">
        <v>6.6666666666666666E-2</v>
      </c>
      <c r="AD855" s="33">
        <v>0</v>
      </c>
      <c r="AE855" s="33">
        <v>0</v>
      </c>
      <c r="AF855" s="33">
        <v>0</v>
      </c>
      <c r="AG855" s="33">
        <v>0.13333333333333333</v>
      </c>
      <c r="AH855" t="s">
        <v>684</v>
      </c>
      <c r="AI855" s="34">
        <v>5</v>
      </c>
    </row>
    <row r="856" spans="1:35" x14ac:dyDescent="0.25">
      <c r="A856" t="s">
        <v>2364</v>
      </c>
      <c r="B856" t="s">
        <v>1286</v>
      </c>
      <c r="C856" t="s">
        <v>2129</v>
      </c>
      <c r="D856" t="s">
        <v>2312</v>
      </c>
      <c r="E856" s="33">
        <v>40.511111111111113</v>
      </c>
      <c r="F856" s="33">
        <v>4.2444444444444445</v>
      </c>
      <c r="G856" s="33">
        <v>0.4</v>
      </c>
      <c r="H856" s="33">
        <v>0</v>
      </c>
      <c r="I856" s="33">
        <v>1.0666666666666667</v>
      </c>
      <c r="J856" s="33">
        <v>0</v>
      </c>
      <c r="K856" s="33">
        <v>0.88888888888888884</v>
      </c>
      <c r="L856" s="33">
        <v>2.2021111111111118</v>
      </c>
      <c r="M856" s="33">
        <v>0</v>
      </c>
      <c r="N856" s="33">
        <v>5.5111111111111111</v>
      </c>
      <c r="O856" s="33">
        <v>0.13603949533735599</v>
      </c>
      <c r="P856" s="33">
        <v>5.6888888888888891</v>
      </c>
      <c r="Q856" s="33">
        <v>3.0607777777777776</v>
      </c>
      <c r="R856" s="33">
        <v>0.21598189797037848</v>
      </c>
      <c r="S856" s="33">
        <v>0.93455555555555569</v>
      </c>
      <c r="T856" s="33">
        <v>4.585</v>
      </c>
      <c r="U856" s="33">
        <v>0</v>
      </c>
      <c r="V856" s="33">
        <v>0.13624794295117937</v>
      </c>
      <c r="W856" s="33">
        <v>0.67400000000000015</v>
      </c>
      <c r="X856" s="33">
        <v>4.4683333333333328</v>
      </c>
      <c r="Y856" s="33">
        <v>0.61111111111111116</v>
      </c>
      <c r="Z856" s="33">
        <v>0.14202139330773447</v>
      </c>
      <c r="AA856" s="33">
        <v>0</v>
      </c>
      <c r="AB856" s="33">
        <v>0</v>
      </c>
      <c r="AC856" s="33">
        <v>0</v>
      </c>
      <c r="AD856" s="33">
        <v>0</v>
      </c>
      <c r="AE856" s="33">
        <v>0</v>
      </c>
      <c r="AF856" s="33">
        <v>0</v>
      </c>
      <c r="AG856" s="33">
        <v>6.6666666666666666E-2</v>
      </c>
      <c r="AH856" t="s">
        <v>336</v>
      </c>
      <c r="AI856" s="34">
        <v>5</v>
      </c>
    </row>
    <row r="857" spans="1:35" x14ac:dyDescent="0.25">
      <c r="A857" t="s">
        <v>2364</v>
      </c>
      <c r="B857" t="s">
        <v>1859</v>
      </c>
      <c r="C857" t="s">
        <v>2239</v>
      </c>
      <c r="D857" t="s">
        <v>2270</v>
      </c>
      <c r="E857" s="33">
        <v>30.077777777777779</v>
      </c>
      <c r="F857" s="33">
        <v>5.333333333333333</v>
      </c>
      <c r="G857" s="33">
        <v>1.1555555555555554</v>
      </c>
      <c r="H857" s="33">
        <v>0</v>
      </c>
      <c r="I857" s="33">
        <v>0.62222222222222223</v>
      </c>
      <c r="J857" s="33">
        <v>0</v>
      </c>
      <c r="K857" s="33">
        <v>1.1555555555555554</v>
      </c>
      <c r="L857" s="33">
        <v>1.6907777777777779</v>
      </c>
      <c r="M857" s="33">
        <v>5.333333333333333</v>
      </c>
      <c r="N857" s="33">
        <v>0</v>
      </c>
      <c r="O857" s="33">
        <v>0.17731806427779828</v>
      </c>
      <c r="P857" s="33">
        <v>6.0000000000000005E-2</v>
      </c>
      <c r="Q857" s="33">
        <v>0.2</v>
      </c>
      <c r="R857" s="33">
        <v>8.6442556335426662E-3</v>
      </c>
      <c r="S857" s="33">
        <v>1.5276666666666661</v>
      </c>
      <c r="T857" s="33">
        <v>3.7039999999999984</v>
      </c>
      <c r="U857" s="33">
        <v>0</v>
      </c>
      <c r="V857" s="33">
        <v>0.17393793867750271</v>
      </c>
      <c r="W857" s="33">
        <v>0.97833333333333294</v>
      </c>
      <c r="X857" s="33">
        <v>4.5526666666666653</v>
      </c>
      <c r="Y857" s="33">
        <v>0.37777777777777777</v>
      </c>
      <c r="Z857" s="33">
        <v>0.19644994458810483</v>
      </c>
      <c r="AA857" s="33">
        <v>6.6666666666666666E-2</v>
      </c>
      <c r="AB857" s="33">
        <v>0</v>
      </c>
      <c r="AC857" s="33">
        <v>0</v>
      </c>
      <c r="AD857" s="33">
        <v>0</v>
      </c>
      <c r="AE857" s="33">
        <v>0</v>
      </c>
      <c r="AF857" s="33">
        <v>0</v>
      </c>
      <c r="AG857" s="33">
        <v>0.1</v>
      </c>
      <c r="AH857" t="s">
        <v>918</v>
      </c>
      <c r="AI857" s="34">
        <v>5</v>
      </c>
    </row>
    <row r="858" spans="1:35" x14ac:dyDescent="0.25">
      <c r="A858" t="s">
        <v>2364</v>
      </c>
      <c r="B858" t="s">
        <v>1008</v>
      </c>
      <c r="C858" t="s">
        <v>2041</v>
      </c>
      <c r="D858" t="s">
        <v>2304</v>
      </c>
      <c r="E858" s="33">
        <v>42.4</v>
      </c>
      <c r="F858" s="33">
        <v>5.6888888888888891</v>
      </c>
      <c r="G858" s="33">
        <v>0.53333333333333333</v>
      </c>
      <c r="H858" s="33">
        <v>0</v>
      </c>
      <c r="I858" s="33">
        <v>0</v>
      </c>
      <c r="J858" s="33">
        <v>0</v>
      </c>
      <c r="K858" s="33">
        <v>0.76666666666666672</v>
      </c>
      <c r="L858" s="33">
        <v>2.3918888888888894</v>
      </c>
      <c r="M858" s="33">
        <v>5.333333333333333</v>
      </c>
      <c r="N858" s="33">
        <v>0</v>
      </c>
      <c r="O858" s="33">
        <v>0.12578616352201258</v>
      </c>
      <c r="P858" s="33">
        <v>5.5511111111111102</v>
      </c>
      <c r="Q858" s="33">
        <v>4.2000000000000011</v>
      </c>
      <c r="R858" s="33">
        <v>0.22997903563941302</v>
      </c>
      <c r="S858" s="33">
        <v>4.8357777777777793</v>
      </c>
      <c r="T858" s="33">
        <v>3.7441111111111107</v>
      </c>
      <c r="U858" s="33">
        <v>0</v>
      </c>
      <c r="V858" s="33">
        <v>0.20235587002096439</v>
      </c>
      <c r="W858" s="33">
        <v>3.6196666666666673</v>
      </c>
      <c r="X858" s="33">
        <v>3.4093333333333331</v>
      </c>
      <c r="Y858" s="33">
        <v>0</v>
      </c>
      <c r="Z858" s="33">
        <v>0.16577830188679246</v>
      </c>
      <c r="AA858" s="33">
        <v>0</v>
      </c>
      <c r="AB858" s="33">
        <v>0</v>
      </c>
      <c r="AC858" s="33">
        <v>0.28888888888888886</v>
      </c>
      <c r="AD858" s="33">
        <v>0</v>
      </c>
      <c r="AE858" s="33">
        <v>0</v>
      </c>
      <c r="AF858" s="33">
        <v>0.55555555555555558</v>
      </c>
      <c r="AG858" s="33">
        <v>0</v>
      </c>
      <c r="AH858" t="s">
        <v>52</v>
      </c>
      <c r="AI858" s="34">
        <v>5</v>
      </c>
    </row>
    <row r="859" spans="1:35" x14ac:dyDescent="0.25">
      <c r="A859" t="s">
        <v>2364</v>
      </c>
      <c r="B859" t="s">
        <v>1127</v>
      </c>
      <c r="C859" t="s">
        <v>1948</v>
      </c>
      <c r="D859" t="s">
        <v>2276</v>
      </c>
      <c r="E859" s="33">
        <v>80.555555555555557</v>
      </c>
      <c r="F859" s="33">
        <v>5.6888888888888891</v>
      </c>
      <c r="G859" s="33">
        <v>1.3333333333333333</v>
      </c>
      <c r="H859" s="33">
        <v>0</v>
      </c>
      <c r="I859" s="33">
        <v>1.7</v>
      </c>
      <c r="J859" s="33">
        <v>1.8111111111111111</v>
      </c>
      <c r="K859" s="33">
        <v>0</v>
      </c>
      <c r="L859" s="33">
        <v>4.6437777777777782</v>
      </c>
      <c r="M859" s="33">
        <v>0</v>
      </c>
      <c r="N859" s="33">
        <v>4.5599999999999987</v>
      </c>
      <c r="O859" s="33">
        <v>5.6606896551724122E-2</v>
      </c>
      <c r="P859" s="33">
        <v>7.8814444444444449</v>
      </c>
      <c r="Q859" s="33">
        <v>5.3307777777777794</v>
      </c>
      <c r="R859" s="33">
        <v>0.1640137931034483</v>
      </c>
      <c r="S859" s="33">
        <v>5.567444444444444</v>
      </c>
      <c r="T859" s="33">
        <v>9.3179999999999996</v>
      </c>
      <c r="U859" s="33">
        <v>0</v>
      </c>
      <c r="V859" s="33">
        <v>0.18478482758620687</v>
      </c>
      <c r="W859" s="33">
        <v>0</v>
      </c>
      <c r="X859" s="33">
        <v>8.7222222222222214</v>
      </c>
      <c r="Y859" s="33">
        <v>4.9000000000000004</v>
      </c>
      <c r="Z859" s="33">
        <v>0.16910344827586207</v>
      </c>
      <c r="AA859" s="33">
        <v>0</v>
      </c>
      <c r="AB859" s="33">
        <v>0</v>
      </c>
      <c r="AC859" s="33">
        <v>0</v>
      </c>
      <c r="AD859" s="33">
        <v>0</v>
      </c>
      <c r="AE859" s="33">
        <v>0</v>
      </c>
      <c r="AF859" s="33">
        <v>0</v>
      </c>
      <c r="AG859" s="33">
        <v>0</v>
      </c>
      <c r="AH859" t="s">
        <v>174</v>
      </c>
      <c r="AI859" s="34">
        <v>5</v>
      </c>
    </row>
    <row r="860" spans="1:35" x14ac:dyDescent="0.25">
      <c r="A860" t="s">
        <v>2364</v>
      </c>
      <c r="B860" t="s">
        <v>1749</v>
      </c>
      <c r="C860" t="s">
        <v>1908</v>
      </c>
      <c r="D860" t="s">
        <v>2316</v>
      </c>
      <c r="E860" s="33">
        <v>86.333333333333329</v>
      </c>
      <c r="F860" s="33">
        <v>5.6888888888888891</v>
      </c>
      <c r="G860" s="33">
        <v>0.22222222222222221</v>
      </c>
      <c r="H860" s="33">
        <v>0.45</v>
      </c>
      <c r="I860" s="33">
        <v>3.5111111111111111</v>
      </c>
      <c r="J860" s="33">
        <v>0</v>
      </c>
      <c r="K860" s="33">
        <v>0</v>
      </c>
      <c r="L860" s="33">
        <v>4.3566666666666674</v>
      </c>
      <c r="M860" s="33">
        <v>8.7333333333333325</v>
      </c>
      <c r="N860" s="33">
        <v>0</v>
      </c>
      <c r="O860" s="33">
        <v>0.10115830115830116</v>
      </c>
      <c r="P860" s="33">
        <v>5.7333333333333334</v>
      </c>
      <c r="Q860" s="33">
        <v>0.58888888888888891</v>
      </c>
      <c r="R860" s="33">
        <v>7.3230373230373236E-2</v>
      </c>
      <c r="S860" s="33">
        <v>3.0363333333333338</v>
      </c>
      <c r="T860" s="33">
        <v>7.6365555555555575</v>
      </c>
      <c r="U860" s="33">
        <v>0</v>
      </c>
      <c r="V860" s="33">
        <v>0.12362419562419566</v>
      </c>
      <c r="W860" s="33">
        <v>2.6237777777777778</v>
      </c>
      <c r="X860" s="33">
        <v>4.463222222222222</v>
      </c>
      <c r="Y860" s="33">
        <v>0</v>
      </c>
      <c r="Z860" s="33">
        <v>8.2088803088803092E-2</v>
      </c>
      <c r="AA860" s="33">
        <v>0</v>
      </c>
      <c r="AB860" s="33">
        <v>0</v>
      </c>
      <c r="AC860" s="33">
        <v>0</v>
      </c>
      <c r="AD860" s="33">
        <v>0</v>
      </c>
      <c r="AE860" s="33">
        <v>0</v>
      </c>
      <c r="AF860" s="33">
        <v>0</v>
      </c>
      <c r="AG860" s="33">
        <v>0</v>
      </c>
      <c r="AH860" t="s">
        <v>808</v>
      </c>
      <c r="AI860" s="34">
        <v>5</v>
      </c>
    </row>
    <row r="861" spans="1:35" x14ac:dyDescent="0.25">
      <c r="A861" t="s">
        <v>2364</v>
      </c>
      <c r="B861" t="s">
        <v>1748</v>
      </c>
      <c r="C861" t="s">
        <v>2025</v>
      </c>
      <c r="D861" t="s">
        <v>2269</v>
      </c>
      <c r="E861" s="33">
        <v>79.222222222222229</v>
      </c>
      <c r="F861" s="33">
        <v>5.5111111111111111</v>
      </c>
      <c r="G861" s="33">
        <v>0</v>
      </c>
      <c r="H861" s="33">
        <v>0.42777777777777776</v>
      </c>
      <c r="I861" s="33">
        <v>3.4666666666666668</v>
      </c>
      <c r="J861" s="33">
        <v>0</v>
      </c>
      <c r="K861" s="33">
        <v>0</v>
      </c>
      <c r="L861" s="33">
        <v>4.8423333333333334</v>
      </c>
      <c r="M861" s="33">
        <v>0</v>
      </c>
      <c r="N861" s="33">
        <v>5.4027777777777777</v>
      </c>
      <c r="O861" s="33">
        <v>6.81977559607293E-2</v>
      </c>
      <c r="P861" s="33">
        <v>3.9305555555555554</v>
      </c>
      <c r="Q861" s="33">
        <v>9.4499999999999993</v>
      </c>
      <c r="R861" s="33">
        <v>0.16889901823281905</v>
      </c>
      <c r="S861" s="33">
        <v>1.2067777777777782</v>
      </c>
      <c r="T861" s="33">
        <v>2.5431111111111115</v>
      </c>
      <c r="U861" s="33">
        <v>0</v>
      </c>
      <c r="V861" s="33">
        <v>4.7333800841514735E-2</v>
      </c>
      <c r="W861" s="33">
        <v>2.2006666666666668</v>
      </c>
      <c r="X861" s="33">
        <v>0.97155555555555551</v>
      </c>
      <c r="Y861" s="33">
        <v>0</v>
      </c>
      <c r="Z861" s="33">
        <v>4.0042075736325386E-2</v>
      </c>
      <c r="AA861" s="33">
        <v>0</v>
      </c>
      <c r="AB861" s="33">
        <v>0</v>
      </c>
      <c r="AC861" s="33">
        <v>0</v>
      </c>
      <c r="AD861" s="33">
        <v>0</v>
      </c>
      <c r="AE861" s="33">
        <v>0.26666666666666666</v>
      </c>
      <c r="AF861" s="33">
        <v>0</v>
      </c>
      <c r="AG861" s="33">
        <v>0</v>
      </c>
      <c r="AH861" t="s">
        <v>807</v>
      </c>
      <c r="AI861" s="34">
        <v>5</v>
      </c>
    </row>
    <row r="862" spans="1:35" x14ac:dyDescent="0.25">
      <c r="A862" t="s">
        <v>2364</v>
      </c>
      <c r="B862" t="s">
        <v>1439</v>
      </c>
      <c r="C862" t="s">
        <v>1966</v>
      </c>
      <c r="D862" t="s">
        <v>2294</v>
      </c>
      <c r="E862" s="33">
        <v>79.044444444444451</v>
      </c>
      <c r="F862" s="33">
        <v>10.4</v>
      </c>
      <c r="G862" s="33">
        <v>0.24444444444444444</v>
      </c>
      <c r="H862" s="33">
        <v>0.26666666666666666</v>
      </c>
      <c r="I862" s="33">
        <v>4.2888888888888888</v>
      </c>
      <c r="J862" s="33">
        <v>0</v>
      </c>
      <c r="K862" s="33">
        <v>0</v>
      </c>
      <c r="L862" s="33">
        <v>1.6967777777777786</v>
      </c>
      <c r="M862" s="33">
        <v>5.501333333333335</v>
      </c>
      <c r="N862" s="33">
        <v>0</v>
      </c>
      <c r="O862" s="33">
        <v>6.9597975822322203E-2</v>
      </c>
      <c r="P862" s="33">
        <v>5.9478888888888894</v>
      </c>
      <c r="Q862" s="33">
        <v>3.9821111111111103</v>
      </c>
      <c r="R862" s="33">
        <v>0.12562552712960359</v>
      </c>
      <c r="S862" s="33">
        <v>5.5797777777777773</v>
      </c>
      <c r="T862" s="33">
        <v>10.942222222222224</v>
      </c>
      <c r="U862" s="33">
        <v>0</v>
      </c>
      <c r="V862" s="33">
        <v>0.20902164745572113</v>
      </c>
      <c r="W862" s="33">
        <v>4.717777777777779</v>
      </c>
      <c r="X862" s="33">
        <v>18.526888888888887</v>
      </c>
      <c r="Y862" s="33">
        <v>0</v>
      </c>
      <c r="Z862" s="33">
        <v>0.29407084621872365</v>
      </c>
      <c r="AA862" s="33">
        <v>0</v>
      </c>
      <c r="AB862" s="33">
        <v>0</v>
      </c>
      <c r="AC862" s="33">
        <v>0</v>
      </c>
      <c r="AD862" s="33">
        <v>0</v>
      </c>
      <c r="AE862" s="33">
        <v>0</v>
      </c>
      <c r="AF862" s="33">
        <v>0</v>
      </c>
      <c r="AG862" s="33">
        <v>0</v>
      </c>
      <c r="AH862" t="s">
        <v>492</v>
      </c>
      <c r="AI862" s="34">
        <v>5</v>
      </c>
    </row>
    <row r="863" spans="1:35" x14ac:dyDescent="0.25">
      <c r="A863" t="s">
        <v>2364</v>
      </c>
      <c r="B863" t="s">
        <v>1880</v>
      </c>
      <c r="C863" t="s">
        <v>1968</v>
      </c>
      <c r="D863" t="s">
        <v>2244</v>
      </c>
      <c r="E863" s="33">
        <v>16.577777777777779</v>
      </c>
      <c r="F863" s="33">
        <v>27.488888888888887</v>
      </c>
      <c r="G863" s="33">
        <v>0</v>
      </c>
      <c r="H863" s="33">
        <v>7.2333333333333333E-2</v>
      </c>
      <c r="I863" s="33">
        <v>0</v>
      </c>
      <c r="J863" s="33">
        <v>0</v>
      </c>
      <c r="K863" s="33">
        <v>0</v>
      </c>
      <c r="L863" s="33">
        <v>0</v>
      </c>
      <c r="M863" s="33">
        <v>5.8111111111111109</v>
      </c>
      <c r="N863" s="33">
        <v>0</v>
      </c>
      <c r="O863" s="33">
        <v>0.35053619302949057</v>
      </c>
      <c r="P863" s="33">
        <v>6.1626666666666665</v>
      </c>
      <c r="Q863" s="33">
        <v>3.544888888888889</v>
      </c>
      <c r="R863" s="33">
        <v>0.58557640750670226</v>
      </c>
      <c r="S863" s="33">
        <v>0</v>
      </c>
      <c r="T863" s="33">
        <v>0</v>
      </c>
      <c r="U863" s="33">
        <v>0</v>
      </c>
      <c r="V863" s="33">
        <v>0</v>
      </c>
      <c r="W863" s="33">
        <v>0</v>
      </c>
      <c r="X863" s="33">
        <v>0</v>
      </c>
      <c r="Y863" s="33">
        <v>0</v>
      </c>
      <c r="Z863" s="33">
        <v>0</v>
      </c>
      <c r="AA863" s="33">
        <v>0</v>
      </c>
      <c r="AB863" s="33">
        <v>0</v>
      </c>
      <c r="AC863" s="33">
        <v>0</v>
      </c>
      <c r="AD863" s="33">
        <v>31.694333333333326</v>
      </c>
      <c r="AE863" s="33">
        <v>0</v>
      </c>
      <c r="AF863" s="33">
        <v>0</v>
      </c>
      <c r="AG863" s="33">
        <v>0</v>
      </c>
      <c r="AH863" t="s">
        <v>939</v>
      </c>
      <c r="AI863" s="34">
        <v>5</v>
      </c>
    </row>
    <row r="864" spans="1:35" x14ac:dyDescent="0.25">
      <c r="A864" t="s">
        <v>2364</v>
      </c>
      <c r="B864" t="s">
        <v>1363</v>
      </c>
      <c r="C864" t="s">
        <v>1920</v>
      </c>
      <c r="D864" t="s">
        <v>2280</v>
      </c>
      <c r="E864" s="33">
        <v>82.211111111111109</v>
      </c>
      <c r="F864" s="33">
        <v>5.4333333333333336</v>
      </c>
      <c r="G864" s="33">
        <v>0.45555555555555555</v>
      </c>
      <c r="H864" s="33">
        <v>0.27777777777777779</v>
      </c>
      <c r="I864" s="33">
        <v>1.7222222222222223</v>
      </c>
      <c r="J864" s="33">
        <v>0</v>
      </c>
      <c r="K864" s="33">
        <v>0</v>
      </c>
      <c r="L864" s="33">
        <v>0.97188888888888891</v>
      </c>
      <c r="M864" s="33">
        <v>5.8269999999999991</v>
      </c>
      <c r="N864" s="33">
        <v>2.3235555555555556</v>
      </c>
      <c r="O864" s="33">
        <v>9.9141775915664268E-2</v>
      </c>
      <c r="P864" s="33">
        <v>5.3917777777777793</v>
      </c>
      <c r="Q864" s="33">
        <v>8.8452222222222208</v>
      </c>
      <c r="R864" s="33">
        <v>0.1731761048790377</v>
      </c>
      <c r="S864" s="33">
        <v>2.5245555555555561</v>
      </c>
      <c r="T864" s="33">
        <v>8.8304444444444439</v>
      </c>
      <c r="U864" s="33">
        <v>0</v>
      </c>
      <c r="V864" s="33">
        <v>0.13812001621840791</v>
      </c>
      <c r="W864" s="33">
        <v>4.070999999999998</v>
      </c>
      <c r="X864" s="33">
        <v>11.590444444444444</v>
      </c>
      <c r="Y864" s="33">
        <v>0</v>
      </c>
      <c r="Z864" s="33">
        <v>0.19050277064468168</v>
      </c>
      <c r="AA864" s="33">
        <v>0</v>
      </c>
      <c r="AB864" s="33">
        <v>0</v>
      </c>
      <c r="AC864" s="33">
        <v>0</v>
      </c>
      <c r="AD864" s="33">
        <v>0</v>
      </c>
      <c r="AE864" s="33">
        <v>0</v>
      </c>
      <c r="AF864" s="33">
        <v>0</v>
      </c>
      <c r="AG864" s="33">
        <v>0</v>
      </c>
      <c r="AH864" t="s">
        <v>415</v>
      </c>
      <c r="AI864" s="34">
        <v>5</v>
      </c>
    </row>
    <row r="865" spans="1:35" x14ac:dyDescent="0.25">
      <c r="A865" t="s">
        <v>2364</v>
      </c>
      <c r="B865" t="s">
        <v>1390</v>
      </c>
      <c r="C865" t="s">
        <v>1911</v>
      </c>
      <c r="D865" t="s">
        <v>2260</v>
      </c>
      <c r="E865" s="33">
        <v>79.966666666666669</v>
      </c>
      <c r="F865" s="33">
        <v>5.6888888888888891</v>
      </c>
      <c r="G865" s="33">
        <v>0.8</v>
      </c>
      <c r="H865" s="33">
        <v>0.25555555555555554</v>
      </c>
      <c r="I865" s="33">
        <v>0</v>
      </c>
      <c r="J865" s="33">
        <v>0</v>
      </c>
      <c r="K865" s="33">
        <v>0</v>
      </c>
      <c r="L865" s="33">
        <v>2.1404444444444448</v>
      </c>
      <c r="M865" s="33">
        <v>3.4166666666666665</v>
      </c>
      <c r="N865" s="33">
        <v>0</v>
      </c>
      <c r="O865" s="33">
        <v>4.2726135889954144E-2</v>
      </c>
      <c r="P865" s="33">
        <v>5.080111111111111</v>
      </c>
      <c r="Q865" s="33">
        <v>2.2155555555555555</v>
      </c>
      <c r="R865" s="33">
        <v>9.1233847436431842E-2</v>
      </c>
      <c r="S865" s="33">
        <v>2.8441111111111104</v>
      </c>
      <c r="T865" s="33">
        <v>12.480777777777778</v>
      </c>
      <c r="U865" s="33">
        <v>0</v>
      </c>
      <c r="V865" s="33">
        <v>0.19164096151174101</v>
      </c>
      <c r="W865" s="33">
        <v>3.6038888888888887</v>
      </c>
      <c r="X865" s="33">
        <v>17.484888888888882</v>
      </c>
      <c r="Y865" s="33">
        <v>0</v>
      </c>
      <c r="Z865" s="33">
        <v>0.26371960539113509</v>
      </c>
      <c r="AA865" s="33">
        <v>0</v>
      </c>
      <c r="AB865" s="33">
        <v>0</v>
      </c>
      <c r="AC865" s="33">
        <v>0</v>
      </c>
      <c r="AD865" s="33">
        <v>0</v>
      </c>
      <c r="AE865" s="33">
        <v>0</v>
      </c>
      <c r="AF865" s="33">
        <v>0</v>
      </c>
      <c r="AG865" s="33">
        <v>0</v>
      </c>
      <c r="AH865" t="s">
        <v>442</v>
      </c>
      <c r="AI865" s="34">
        <v>5</v>
      </c>
    </row>
    <row r="866" spans="1:35" x14ac:dyDescent="0.25">
      <c r="A866" t="s">
        <v>2364</v>
      </c>
      <c r="B866" t="s">
        <v>949</v>
      </c>
      <c r="C866" t="s">
        <v>2184</v>
      </c>
      <c r="D866" t="s">
        <v>2293</v>
      </c>
      <c r="E866" s="33">
        <v>84.766666666666666</v>
      </c>
      <c r="F866" s="33">
        <v>5.6888888888888891</v>
      </c>
      <c r="G866" s="33">
        <v>0</v>
      </c>
      <c r="H866" s="33">
        <v>0</v>
      </c>
      <c r="I866" s="33">
        <v>10.777777777777779</v>
      </c>
      <c r="J866" s="33">
        <v>0</v>
      </c>
      <c r="K866" s="33">
        <v>0</v>
      </c>
      <c r="L866" s="33">
        <v>10.491666666666667</v>
      </c>
      <c r="M866" s="33">
        <v>19.661111111111111</v>
      </c>
      <c r="N866" s="33">
        <v>9</v>
      </c>
      <c r="O866" s="33">
        <v>0.33811770874295455</v>
      </c>
      <c r="P866" s="33">
        <v>0</v>
      </c>
      <c r="Q866" s="33">
        <v>14.477777777777778</v>
      </c>
      <c r="R866" s="33">
        <v>0.17079564818455892</v>
      </c>
      <c r="S866" s="33">
        <v>13.741666666666667</v>
      </c>
      <c r="T866" s="33">
        <v>10.130555555555556</v>
      </c>
      <c r="U866" s="33">
        <v>0</v>
      </c>
      <c r="V866" s="33">
        <v>0.28162275527592084</v>
      </c>
      <c r="W866" s="33">
        <v>15.333888888888888</v>
      </c>
      <c r="X866" s="33">
        <v>12.860666666666667</v>
      </c>
      <c r="Y866" s="33">
        <v>2.5777777777777779</v>
      </c>
      <c r="Z866" s="33">
        <v>0.36302398741643727</v>
      </c>
      <c r="AA866" s="33">
        <v>0</v>
      </c>
      <c r="AB866" s="33">
        <v>5.5555555555555554</v>
      </c>
      <c r="AC866" s="33">
        <v>0</v>
      </c>
      <c r="AD866" s="33">
        <v>0</v>
      </c>
      <c r="AE866" s="33">
        <v>0</v>
      </c>
      <c r="AF866" s="33">
        <v>0</v>
      </c>
      <c r="AG866" s="33">
        <v>0</v>
      </c>
      <c r="AH866" t="s">
        <v>799</v>
      </c>
      <c r="AI866" s="34">
        <v>5</v>
      </c>
    </row>
    <row r="867" spans="1:35" x14ac:dyDescent="0.25">
      <c r="A867" t="s">
        <v>2364</v>
      </c>
      <c r="B867" t="s">
        <v>1809</v>
      </c>
      <c r="C867" t="s">
        <v>2048</v>
      </c>
      <c r="D867" t="s">
        <v>2243</v>
      </c>
      <c r="E867" s="33">
        <v>38.677777777777777</v>
      </c>
      <c r="F867" s="33">
        <v>3.3777777777777778</v>
      </c>
      <c r="G867" s="33">
        <v>0</v>
      </c>
      <c r="H867" s="33">
        <v>0</v>
      </c>
      <c r="I867" s="33">
        <v>0.6</v>
      </c>
      <c r="J867" s="33">
        <v>0</v>
      </c>
      <c r="K867" s="33">
        <v>0</v>
      </c>
      <c r="L867" s="33">
        <v>0.93333333333333335</v>
      </c>
      <c r="M867" s="33">
        <v>0</v>
      </c>
      <c r="N867" s="33">
        <v>5.1555555555555559</v>
      </c>
      <c r="O867" s="33">
        <v>0.13329503016374605</v>
      </c>
      <c r="P867" s="33">
        <v>0</v>
      </c>
      <c r="Q867" s="33">
        <v>5.5611111111111109</v>
      </c>
      <c r="R867" s="33">
        <v>0.14378052283826487</v>
      </c>
      <c r="S867" s="33">
        <v>1.5926666666666667</v>
      </c>
      <c r="T867" s="33">
        <v>3.2628888888888885</v>
      </c>
      <c r="U867" s="33">
        <v>0</v>
      </c>
      <c r="V867" s="33">
        <v>0.12553863832232118</v>
      </c>
      <c r="W867" s="33">
        <v>0.81488888888888888</v>
      </c>
      <c r="X867" s="33">
        <v>2.409333333333334</v>
      </c>
      <c r="Y867" s="33">
        <v>0</v>
      </c>
      <c r="Z867" s="33">
        <v>8.3361103131284128E-2</v>
      </c>
      <c r="AA867" s="33">
        <v>0</v>
      </c>
      <c r="AB867" s="33">
        <v>0</v>
      </c>
      <c r="AC867" s="33">
        <v>0</v>
      </c>
      <c r="AD867" s="33">
        <v>0</v>
      </c>
      <c r="AE867" s="33">
        <v>0</v>
      </c>
      <c r="AF867" s="33">
        <v>0</v>
      </c>
      <c r="AG867" s="33">
        <v>0</v>
      </c>
      <c r="AH867" t="s">
        <v>868</v>
      </c>
      <c r="AI867" s="34">
        <v>5</v>
      </c>
    </row>
    <row r="868" spans="1:35" x14ac:dyDescent="0.25">
      <c r="A868" t="s">
        <v>2364</v>
      </c>
      <c r="B868" t="s">
        <v>1397</v>
      </c>
      <c r="C868" t="s">
        <v>2019</v>
      </c>
      <c r="D868" t="s">
        <v>2295</v>
      </c>
      <c r="E868" s="33">
        <v>73.577777777777783</v>
      </c>
      <c r="F868" s="33">
        <v>9.8777777777777782</v>
      </c>
      <c r="G868" s="33">
        <v>0</v>
      </c>
      <c r="H868" s="33">
        <v>0.31666666666666665</v>
      </c>
      <c r="I868" s="33">
        <v>3.4555555555555557</v>
      </c>
      <c r="J868" s="33">
        <v>0</v>
      </c>
      <c r="K868" s="33">
        <v>0</v>
      </c>
      <c r="L868" s="33">
        <v>6.3758888888888867</v>
      </c>
      <c r="M868" s="33">
        <v>5.333333333333333</v>
      </c>
      <c r="N868" s="33">
        <v>0</v>
      </c>
      <c r="O868" s="33">
        <v>7.2485653881002712E-2</v>
      </c>
      <c r="P868" s="33">
        <v>4.8888888888888893</v>
      </c>
      <c r="Q868" s="33">
        <v>38.044444444444444</v>
      </c>
      <c r="R868" s="33">
        <v>0.58350951374207194</v>
      </c>
      <c r="S868" s="33">
        <v>1.7166666666666677</v>
      </c>
      <c r="T868" s="33">
        <v>6.2552222222222227</v>
      </c>
      <c r="U868" s="33">
        <v>0</v>
      </c>
      <c r="V868" s="33">
        <v>0.10834642102083963</v>
      </c>
      <c r="W868" s="33">
        <v>1.7055555555555553</v>
      </c>
      <c r="X868" s="33">
        <v>5.9945555555555545</v>
      </c>
      <c r="Y868" s="33">
        <v>0</v>
      </c>
      <c r="Z868" s="33">
        <v>0.10465267290848683</v>
      </c>
      <c r="AA868" s="33">
        <v>0</v>
      </c>
      <c r="AB868" s="33">
        <v>0</v>
      </c>
      <c r="AC868" s="33">
        <v>0</v>
      </c>
      <c r="AD868" s="33">
        <v>0</v>
      </c>
      <c r="AE868" s="33">
        <v>0</v>
      </c>
      <c r="AF868" s="33">
        <v>0</v>
      </c>
      <c r="AG868" s="33">
        <v>0</v>
      </c>
      <c r="AH868" t="s">
        <v>449</v>
      </c>
      <c r="AI868" s="34">
        <v>5</v>
      </c>
    </row>
    <row r="869" spans="1:35" x14ac:dyDescent="0.25">
      <c r="A869" t="s">
        <v>2364</v>
      </c>
      <c r="B869" t="s">
        <v>1167</v>
      </c>
      <c r="C869" t="s">
        <v>1968</v>
      </c>
      <c r="D869" t="s">
        <v>2258</v>
      </c>
      <c r="E869" s="33">
        <v>75.588888888888889</v>
      </c>
      <c r="F869" s="33">
        <v>5.6888888888888891</v>
      </c>
      <c r="G869" s="33">
        <v>3.0111111111111111</v>
      </c>
      <c r="H869" s="33">
        <v>0.54622222222222216</v>
      </c>
      <c r="I869" s="33">
        <v>0</v>
      </c>
      <c r="J869" s="33">
        <v>0</v>
      </c>
      <c r="K869" s="33">
        <v>0</v>
      </c>
      <c r="L869" s="33">
        <v>4.1015555555555538</v>
      </c>
      <c r="M869" s="33">
        <v>5.6888888888888891</v>
      </c>
      <c r="N869" s="33">
        <v>0</v>
      </c>
      <c r="O869" s="33">
        <v>7.5260914302513596E-2</v>
      </c>
      <c r="P869" s="33">
        <v>5.2444444444444445</v>
      </c>
      <c r="Q869" s="33">
        <v>10.783333333333331</v>
      </c>
      <c r="R869" s="33">
        <v>0.21203880640893719</v>
      </c>
      <c r="S869" s="33">
        <v>5.1953333333333322</v>
      </c>
      <c r="T869" s="33">
        <v>4.6148888888888884</v>
      </c>
      <c r="U869" s="33">
        <v>0</v>
      </c>
      <c r="V869" s="33">
        <v>0.12978391885932675</v>
      </c>
      <c r="W869" s="33">
        <v>4.8219999999999992</v>
      </c>
      <c r="X869" s="33">
        <v>8.6114444444444445</v>
      </c>
      <c r="Y869" s="33">
        <v>0</v>
      </c>
      <c r="Z869" s="33">
        <v>0.17771718359547259</v>
      </c>
      <c r="AA869" s="33">
        <v>0</v>
      </c>
      <c r="AB869" s="33">
        <v>0</v>
      </c>
      <c r="AC869" s="33">
        <v>0</v>
      </c>
      <c r="AD869" s="33">
        <v>0</v>
      </c>
      <c r="AE869" s="33">
        <v>0</v>
      </c>
      <c r="AF869" s="33">
        <v>0</v>
      </c>
      <c r="AG869" s="33">
        <v>0</v>
      </c>
      <c r="AH869" t="s">
        <v>215</v>
      </c>
      <c r="AI869" s="34">
        <v>5</v>
      </c>
    </row>
    <row r="870" spans="1:35" x14ac:dyDescent="0.25">
      <c r="A870" t="s">
        <v>2364</v>
      </c>
      <c r="B870" t="s">
        <v>1171</v>
      </c>
      <c r="C870" t="s">
        <v>1887</v>
      </c>
      <c r="D870" t="s">
        <v>2294</v>
      </c>
      <c r="E870" s="33">
        <v>42.322222222222223</v>
      </c>
      <c r="F870" s="33">
        <v>22.977777777777778</v>
      </c>
      <c r="G870" s="33">
        <v>1.1555555555555554</v>
      </c>
      <c r="H870" s="33">
        <v>0</v>
      </c>
      <c r="I870" s="33">
        <v>8.8888888888888892E-2</v>
      </c>
      <c r="J870" s="33">
        <v>0</v>
      </c>
      <c r="K870" s="33">
        <v>0</v>
      </c>
      <c r="L870" s="33">
        <v>1.6907777777777779</v>
      </c>
      <c r="M870" s="33">
        <v>5.511111111111112</v>
      </c>
      <c r="N870" s="33">
        <v>0</v>
      </c>
      <c r="O870" s="33">
        <v>0.13021790496193228</v>
      </c>
      <c r="P870" s="33">
        <v>6.0072222222222216</v>
      </c>
      <c r="Q870" s="33">
        <v>19.93011111111111</v>
      </c>
      <c r="R870" s="33">
        <v>0.61285376739301645</v>
      </c>
      <c r="S870" s="33">
        <v>1.6422222222222222</v>
      </c>
      <c r="T870" s="33">
        <v>5.5597777777777777</v>
      </c>
      <c r="U870" s="33">
        <v>0</v>
      </c>
      <c r="V870" s="33">
        <v>0.17017064846416383</v>
      </c>
      <c r="W870" s="33">
        <v>2.8607777777777779</v>
      </c>
      <c r="X870" s="33">
        <v>0</v>
      </c>
      <c r="Y870" s="33">
        <v>0</v>
      </c>
      <c r="Z870" s="33">
        <v>6.7595169335783675E-2</v>
      </c>
      <c r="AA870" s="33">
        <v>0</v>
      </c>
      <c r="AB870" s="33">
        <v>0</v>
      </c>
      <c r="AC870" s="33">
        <v>0</v>
      </c>
      <c r="AD870" s="33">
        <v>44.492444444444466</v>
      </c>
      <c r="AE870" s="33">
        <v>0</v>
      </c>
      <c r="AF870" s="33">
        <v>0</v>
      </c>
      <c r="AG870" s="33">
        <v>0</v>
      </c>
      <c r="AH870" t="s">
        <v>219</v>
      </c>
      <c r="AI870" s="34">
        <v>5</v>
      </c>
    </row>
    <row r="871" spans="1:35" x14ac:dyDescent="0.25">
      <c r="A871" t="s">
        <v>2364</v>
      </c>
      <c r="B871" t="s">
        <v>1758</v>
      </c>
      <c r="C871" t="s">
        <v>1957</v>
      </c>
      <c r="D871" t="s">
        <v>2321</v>
      </c>
      <c r="E871" s="33">
        <v>27.744444444444444</v>
      </c>
      <c r="F871" s="33">
        <v>2.6666666666666665</v>
      </c>
      <c r="G871" s="33">
        <v>4.4444444444444446E-2</v>
      </c>
      <c r="H871" s="33">
        <v>0</v>
      </c>
      <c r="I871" s="33">
        <v>0.21111111111111111</v>
      </c>
      <c r="J871" s="33">
        <v>0</v>
      </c>
      <c r="K871" s="33">
        <v>0.17777777777777778</v>
      </c>
      <c r="L871" s="33">
        <v>1.0156666666666667</v>
      </c>
      <c r="M871" s="33">
        <v>0</v>
      </c>
      <c r="N871" s="33">
        <v>5.3422222222222224</v>
      </c>
      <c r="O871" s="33">
        <v>0.19255106127352825</v>
      </c>
      <c r="P871" s="33">
        <v>2.2577777777777781</v>
      </c>
      <c r="Q871" s="33">
        <v>5.1711111111111112</v>
      </c>
      <c r="R871" s="33">
        <v>0.26776131357629157</v>
      </c>
      <c r="S871" s="33">
        <v>1.5623333333333336</v>
      </c>
      <c r="T871" s="33">
        <v>9.3222222222222234E-2</v>
      </c>
      <c r="U871" s="33">
        <v>0</v>
      </c>
      <c r="V871" s="33">
        <v>5.9671605927112549E-2</v>
      </c>
      <c r="W871" s="33">
        <v>0.25955555555555565</v>
      </c>
      <c r="X871" s="33">
        <v>3.2087777777777782</v>
      </c>
      <c r="Y871" s="33">
        <v>0</v>
      </c>
      <c r="Z871" s="33">
        <v>0.12501001201441733</v>
      </c>
      <c r="AA871" s="33">
        <v>0</v>
      </c>
      <c r="AB871" s="33">
        <v>0</v>
      </c>
      <c r="AC871" s="33">
        <v>0</v>
      </c>
      <c r="AD871" s="33">
        <v>0</v>
      </c>
      <c r="AE871" s="33">
        <v>0</v>
      </c>
      <c r="AF871" s="33">
        <v>0</v>
      </c>
      <c r="AG871" s="33">
        <v>0</v>
      </c>
      <c r="AH871" t="s">
        <v>817</v>
      </c>
      <c r="AI871" s="34">
        <v>5</v>
      </c>
    </row>
    <row r="872" spans="1:35" x14ac:dyDescent="0.25">
      <c r="A872" t="s">
        <v>2364</v>
      </c>
      <c r="B872" t="s">
        <v>1865</v>
      </c>
      <c r="C872" t="s">
        <v>2163</v>
      </c>
      <c r="D872" t="s">
        <v>2266</v>
      </c>
      <c r="E872" s="33">
        <v>46.6</v>
      </c>
      <c r="F872" s="33">
        <v>33.944444444444443</v>
      </c>
      <c r="G872" s="33">
        <v>0.57777777777777772</v>
      </c>
      <c r="H872" s="33">
        <v>0</v>
      </c>
      <c r="I872" s="33">
        <v>0</v>
      </c>
      <c r="J872" s="33">
        <v>0</v>
      </c>
      <c r="K872" s="33">
        <v>0</v>
      </c>
      <c r="L872" s="33">
        <v>0</v>
      </c>
      <c r="M872" s="33">
        <v>0</v>
      </c>
      <c r="N872" s="33">
        <v>0</v>
      </c>
      <c r="O872" s="33">
        <v>0</v>
      </c>
      <c r="P872" s="33">
        <v>6.0718888888888891</v>
      </c>
      <c r="Q872" s="33">
        <v>13.599444444444446</v>
      </c>
      <c r="R872" s="33">
        <v>0.42213161659513598</v>
      </c>
      <c r="S872" s="33">
        <v>0</v>
      </c>
      <c r="T872" s="33">
        <v>0</v>
      </c>
      <c r="U872" s="33">
        <v>0</v>
      </c>
      <c r="V872" s="33">
        <v>0</v>
      </c>
      <c r="W872" s="33">
        <v>0</v>
      </c>
      <c r="X872" s="33">
        <v>0</v>
      </c>
      <c r="Y872" s="33">
        <v>0</v>
      </c>
      <c r="Z872" s="33">
        <v>0</v>
      </c>
      <c r="AA872" s="33">
        <v>0</v>
      </c>
      <c r="AB872" s="33">
        <v>0</v>
      </c>
      <c r="AC872" s="33">
        <v>0</v>
      </c>
      <c r="AD872" s="33">
        <v>63.885666666666687</v>
      </c>
      <c r="AE872" s="33">
        <v>0</v>
      </c>
      <c r="AF872" s="33">
        <v>0</v>
      </c>
      <c r="AG872" s="33">
        <v>0</v>
      </c>
      <c r="AH872" t="s">
        <v>924</v>
      </c>
      <c r="AI872" s="34">
        <v>5</v>
      </c>
    </row>
    <row r="873" spans="1:35" x14ac:dyDescent="0.25">
      <c r="A873" t="s">
        <v>2364</v>
      </c>
      <c r="B873" t="s">
        <v>1539</v>
      </c>
      <c r="C873" t="s">
        <v>1965</v>
      </c>
      <c r="D873" t="s">
        <v>2290</v>
      </c>
      <c r="E873" s="33">
        <v>71.8</v>
      </c>
      <c r="F873" s="33">
        <v>5.6</v>
      </c>
      <c r="G873" s="33">
        <v>0</v>
      </c>
      <c r="H873" s="33">
        <v>0</v>
      </c>
      <c r="I873" s="33">
        <v>0</v>
      </c>
      <c r="J873" s="33">
        <v>0</v>
      </c>
      <c r="K873" s="33">
        <v>0</v>
      </c>
      <c r="L873" s="33">
        <v>1.3560000000000001</v>
      </c>
      <c r="M873" s="33">
        <v>0</v>
      </c>
      <c r="N873" s="33">
        <v>5.5444444444444443</v>
      </c>
      <c r="O873" s="33">
        <v>7.7220674713710927E-2</v>
      </c>
      <c r="P873" s="33">
        <v>1.9404444444444446</v>
      </c>
      <c r="Q873" s="33">
        <v>8.5706666666666642</v>
      </c>
      <c r="R873" s="33">
        <v>0.14639430516867841</v>
      </c>
      <c r="S873" s="33">
        <v>1.1485555555555556</v>
      </c>
      <c r="T873" s="33">
        <v>6.5727777777777785</v>
      </c>
      <c r="U873" s="33">
        <v>0</v>
      </c>
      <c r="V873" s="33">
        <v>0.10753946146703808</v>
      </c>
      <c r="W873" s="33">
        <v>0.91344444444444473</v>
      </c>
      <c r="X873" s="33">
        <v>7.6866666666666674</v>
      </c>
      <c r="Y873" s="33">
        <v>0</v>
      </c>
      <c r="Z873" s="33">
        <v>0.11977870628288456</v>
      </c>
      <c r="AA873" s="33">
        <v>0</v>
      </c>
      <c r="AB873" s="33">
        <v>0</v>
      </c>
      <c r="AC873" s="33">
        <v>0</v>
      </c>
      <c r="AD873" s="33">
        <v>0</v>
      </c>
      <c r="AE873" s="33">
        <v>0</v>
      </c>
      <c r="AF873" s="33">
        <v>0</v>
      </c>
      <c r="AG873" s="33">
        <v>0</v>
      </c>
      <c r="AH873" t="s">
        <v>594</v>
      </c>
      <c r="AI873" s="34">
        <v>5</v>
      </c>
    </row>
    <row r="874" spans="1:35" x14ac:dyDescent="0.25">
      <c r="A874" t="s">
        <v>2364</v>
      </c>
      <c r="B874" t="s">
        <v>1386</v>
      </c>
      <c r="C874" t="s">
        <v>2155</v>
      </c>
      <c r="D874" t="s">
        <v>2308</v>
      </c>
      <c r="E874" s="33">
        <v>122.88888888888889</v>
      </c>
      <c r="F874" s="33">
        <v>5.5111111111111111</v>
      </c>
      <c r="G874" s="33">
        <v>0</v>
      </c>
      <c r="H874" s="33">
        <v>0</v>
      </c>
      <c r="I874" s="33">
        <v>0</v>
      </c>
      <c r="J874" s="33">
        <v>0</v>
      </c>
      <c r="K874" s="33">
        <v>0</v>
      </c>
      <c r="L874" s="33">
        <v>7.9066666666666654</v>
      </c>
      <c r="M874" s="33">
        <v>5.6</v>
      </c>
      <c r="N874" s="33">
        <v>6.4461111111111098</v>
      </c>
      <c r="O874" s="33">
        <v>9.8024412296564181E-2</v>
      </c>
      <c r="P874" s="33">
        <v>5.0277777777777777</v>
      </c>
      <c r="Q874" s="33">
        <v>13.257555555555552</v>
      </c>
      <c r="R874" s="33">
        <v>0.14879566003616634</v>
      </c>
      <c r="S874" s="33">
        <v>2.2837777777777766</v>
      </c>
      <c r="T874" s="33">
        <v>12.21744444444445</v>
      </c>
      <c r="U874" s="33">
        <v>0</v>
      </c>
      <c r="V874" s="33">
        <v>0.11800271247739606</v>
      </c>
      <c r="W874" s="33">
        <v>5.0584444444444445</v>
      </c>
      <c r="X874" s="33">
        <v>16.423333333333332</v>
      </c>
      <c r="Y874" s="33">
        <v>0</v>
      </c>
      <c r="Z874" s="33">
        <v>0.17480650994575045</v>
      </c>
      <c r="AA874" s="33">
        <v>0</v>
      </c>
      <c r="AB874" s="33">
        <v>0</v>
      </c>
      <c r="AC874" s="33">
        <v>0</v>
      </c>
      <c r="AD874" s="33">
        <v>0</v>
      </c>
      <c r="AE874" s="33">
        <v>0</v>
      </c>
      <c r="AF874" s="33">
        <v>0</v>
      </c>
      <c r="AG874" s="33">
        <v>0</v>
      </c>
      <c r="AH874" t="s">
        <v>438</v>
      </c>
      <c r="AI874" s="34">
        <v>5</v>
      </c>
    </row>
    <row r="875" spans="1:35" x14ac:dyDescent="0.25">
      <c r="A875" t="s">
        <v>2364</v>
      </c>
      <c r="B875" t="s">
        <v>1344</v>
      </c>
      <c r="C875" t="s">
        <v>2150</v>
      </c>
      <c r="D875" t="s">
        <v>2300</v>
      </c>
      <c r="E875" s="33">
        <v>49.733333333333334</v>
      </c>
      <c r="F875" s="33">
        <v>5.2444444444444445</v>
      </c>
      <c r="G875" s="33">
        <v>0</v>
      </c>
      <c r="H875" s="33">
        <v>0</v>
      </c>
      <c r="I875" s="33">
        <v>0</v>
      </c>
      <c r="J875" s="33">
        <v>0</v>
      </c>
      <c r="K875" s="33">
        <v>0</v>
      </c>
      <c r="L875" s="33">
        <v>4.1348888888888888</v>
      </c>
      <c r="M875" s="33">
        <v>0</v>
      </c>
      <c r="N875" s="33">
        <v>3.3405555555555559</v>
      </c>
      <c r="O875" s="33">
        <v>6.7169347631814133E-2</v>
      </c>
      <c r="P875" s="33">
        <v>3.8181111111111119</v>
      </c>
      <c r="Q875" s="33">
        <v>0.12777777777777777</v>
      </c>
      <c r="R875" s="33">
        <v>7.9340929401251134E-2</v>
      </c>
      <c r="S875" s="33">
        <v>4.4853333333333323</v>
      </c>
      <c r="T875" s="33">
        <v>7.0397777777777772</v>
      </c>
      <c r="U875" s="33">
        <v>0</v>
      </c>
      <c r="V875" s="33">
        <v>0.23173815907059869</v>
      </c>
      <c r="W875" s="33">
        <v>4.6948888888888893</v>
      </c>
      <c r="X875" s="33">
        <v>9.4366666666666674</v>
      </c>
      <c r="Y875" s="33">
        <v>0</v>
      </c>
      <c r="Z875" s="33">
        <v>0.28414655942806083</v>
      </c>
      <c r="AA875" s="33">
        <v>0</v>
      </c>
      <c r="AB875" s="33">
        <v>0</v>
      </c>
      <c r="AC875" s="33">
        <v>0</v>
      </c>
      <c r="AD875" s="33">
        <v>0</v>
      </c>
      <c r="AE875" s="33">
        <v>0</v>
      </c>
      <c r="AF875" s="33">
        <v>0</v>
      </c>
      <c r="AG875" s="33">
        <v>0</v>
      </c>
      <c r="AH875" t="s">
        <v>395</v>
      </c>
      <c r="AI875" s="34">
        <v>5</v>
      </c>
    </row>
    <row r="876" spans="1:35" x14ac:dyDescent="0.25">
      <c r="A876" t="s">
        <v>2364</v>
      </c>
      <c r="B876" t="s">
        <v>1551</v>
      </c>
      <c r="C876" t="s">
        <v>1979</v>
      </c>
      <c r="D876" t="s">
        <v>2324</v>
      </c>
      <c r="E876" s="33">
        <v>40.777777777777779</v>
      </c>
      <c r="F876" s="33">
        <v>6.2888888888888888</v>
      </c>
      <c r="G876" s="33">
        <v>0</v>
      </c>
      <c r="H876" s="33">
        <v>0</v>
      </c>
      <c r="I876" s="33">
        <v>0</v>
      </c>
      <c r="J876" s="33">
        <v>0</v>
      </c>
      <c r="K876" s="33">
        <v>0</v>
      </c>
      <c r="L876" s="33">
        <v>1.8683333333333332</v>
      </c>
      <c r="M876" s="33">
        <v>0</v>
      </c>
      <c r="N876" s="33">
        <v>5.2673333333333323</v>
      </c>
      <c r="O876" s="33">
        <v>0.12917166212534056</v>
      </c>
      <c r="P876" s="33">
        <v>5.506999999999997</v>
      </c>
      <c r="Q876" s="33">
        <v>6.8230000000000031</v>
      </c>
      <c r="R876" s="33">
        <v>0.30237057220708446</v>
      </c>
      <c r="S876" s="33">
        <v>1.338888888888889</v>
      </c>
      <c r="T876" s="33">
        <v>5.5524444444444452</v>
      </c>
      <c r="U876" s="33">
        <v>0</v>
      </c>
      <c r="V876" s="33">
        <v>0.16899727520435967</v>
      </c>
      <c r="W876" s="33">
        <v>1.1777777777777778</v>
      </c>
      <c r="X876" s="33">
        <v>7.1791111111111112</v>
      </c>
      <c r="Y876" s="33">
        <v>0</v>
      </c>
      <c r="Z876" s="33">
        <v>0.20493732970027248</v>
      </c>
      <c r="AA876" s="33">
        <v>0</v>
      </c>
      <c r="AB876" s="33">
        <v>0</v>
      </c>
      <c r="AC876" s="33">
        <v>0</v>
      </c>
      <c r="AD876" s="33">
        <v>0</v>
      </c>
      <c r="AE876" s="33">
        <v>0</v>
      </c>
      <c r="AF876" s="33">
        <v>0</v>
      </c>
      <c r="AG876" s="33">
        <v>0</v>
      </c>
      <c r="AH876" t="s">
        <v>607</v>
      </c>
      <c r="AI876" s="34">
        <v>5</v>
      </c>
    </row>
    <row r="877" spans="1:35" x14ac:dyDescent="0.25">
      <c r="A877" t="s">
        <v>2364</v>
      </c>
      <c r="B877" t="s">
        <v>1662</v>
      </c>
      <c r="C877" t="s">
        <v>2047</v>
      </c>
      <c r="D877" t="s">
        <v>2297</v>
      </c>
      <c r="E877" s="33">
        <v>48.822222222222223</v>
      </c>
      <c r="F877" s="33">
        <v>5.6888888888888891</v>
      </c>
      <c r="G877" s="33">
        <v>0.1</v>
      </c>
      <c r="H877" s="33">
        <v>0.2</v>
      </c>
      <c r="I877" s="33">
        <v>1.6555555555555554</v>
      </c>
      <c r="J877" s="33">
        <v>0</v>
      </c>
      <c r="K877" s="33">
        <v>0</v>
      </c>
      <c r="L877" s="33">
        <v>3.0777777777777779</v>
      </c>
      <c r="M877" s="33">
        <v>0</v>
      </c>
      <c r="N877" s="33">
        <v>3.9583333333333335</v>
      </c>
      <c r="O877" s="33">
        <v>8.1076467910787445E-2</v>
      </c>
      <c r="P877" s="33">
        <v>5.5888888888888886</v>
      </c>
      <c r="Q877" s="33">
        <v>2.8611111111111112</v>
      </c>
      <c r="R877" s="33">
        <v>0.17307692307692307</v>
      </c>
      <c r="S877" s="33">
        <v>8.7666666666666675</v>
      </c>
      <c r="T877" s="33">
        <v>0.38333333333333336</v>
      </c>
      <c r="U877" s="33">
        <v>0</v>
      </c>
      <c r="V877" s="33">
        <v>0.18741465634956761</v>
      </c>
      <c r="W877" s="33">
        <v>1.4638888888888888</v>
      </c>
      <c r="X877" s="33">
        <v>3.8583333333333334</v>
      </c>
      <c r="Y877" s="33">
        <v>0</v>
      </c>
      <c r="Z877" s="33">
        <v>0.10901228948566226</v>
      </c>
      <c r="AA877" s="33">
        <v>0</v>
      </c>
      <c r="AB877" s="33">
        <v>0</v>
      </c>
      <c r="AC877" s="33">
        <v>0</v>
      </c>
      <c r="AD877" s="33">
        <v>0</v>
      </c>
      <c r="AE877" s="33">
        <v>0</v>
      </c>
      <c r="AF877" s="33">
        <v>0</v>
      </c>
      <c r="AG877" s="33">
        <v>0</v>
      </c>
      <c r="AH877" t="s">
        <v>720</v>
      </c>
      <c r="AI877" s="34">
        <v>5</v>
      </c>
    </row>
    <row r="878" spans="1:35" x14ac:dyDescent="0.25">
      <c r="A878" t="s">
        <v>2364</v>
      </c>
      <c r="B878" t="s">
        <v>1384</v>
      </c>
      <c r="C878" t="s">
        <v>2060</v>
      </c>
      <c r="D878" t="s">
        <v>2244</v>
      </c>
      <c r="E878" s="33">
        <v>86.233333333333334</v>
      </c>
      <c r="F878" s="33">
        <v>4.0888888888888886</v>
      </c>
      <c r="G878" s="33">
        <v>0.43333333333333335</v>
      </c>
      <c r="H878" s="33">
        <v>0.31944444444444442</v>
      </c>
      <c r="I878" s="33">
        <v>0.31111111111111112</v>
      </c>
      <c r="J878" s="33">
        <v>0</v>
      </c>
      <c r="K878" s="33">
        <v>0</v>
      </c>
      <c r="L878" s="33">
        <v>4.7464444444444434</v>
      </c>
      <c r="M878" s="33">
        <v>3.3777777777777778</v>
      </c>
      <c r="N878" s="33">
        <v>0</v>
      </c>
      <c r="O878" s="33">
        <v>3.9170210024481379E-2</v>
      </c>
      <c r="P878" s="33">
        <v>5.5111111111111111</v>
      </c>
      <c r="Q878" s="33">
        <v>7.4688888888888894</v>
      </c>
      <c r="R878" s="33">
        <v>0.15052183996907614</v>
      </c>
      <c r="S878" s="33">
        <v>8.1990000000000016</v>
      </c>
      <c r="T878" s="33">
        <v>7.2455555555555584</v>
      </c>
      <c r="U878" s="33">
        <v>0</v>
      </c>
      <c r="V878" s="33">
        <v>0.17910191985568874</v>
      </c>
      <c r="W878" s="33">
        <v>4.7188888888888902</v>
      </c>
      <c r="X878" s="33">
        <v>10.598111111111111</v>
      </c>
      <c r="Y878" s="33">
        <v>0</v>
      </c>
      <c r="Z878" s="33">
        <v>0.1776227290297642</v>
      </c>
      <c r="AA878" s="33">
        <v>0</v>
      </c>
      <c r="AB878" s="33">
        <v>0</v>
      </c>
      <c r="AC878" s="33">
        <v>0</v>
      </c>
      <c r="AD878" s="33">
        <v>0</v>
      </c>
      <c r="AE878" s="33">
        <v>0</v>
      </c>
      <c r="AF878" s="33">
        <v>0</v>
      </c>
      <c r="AG878" s="33">
        <v>0.17777777777777778</v>
      </c>
      <c r="AH878" t="s">
        <v>436</v>
      </c>
      <c r="AI878" s="34">
        <v>5</v>
      </c>
    </row>
    <row r="879" spans="1:35" x14ac:dyDescent="0.25">
      <c r="A879" t="s">
        <v>2364</v>
      </c>
      <c r="B879" t="s">
        <v>1689</v>
      </c>
      <c r="C879" t="s">
        <v>1904</v>
      </c>
      <c r="D879" t="s">
        <v>2267</v>
      </c>
      <c r="E879" s="33">
        <v>48.3</v>
      </c>
      <c r="F879" s="33">
        <v>5.166666666666667</v>
      </c>
      <c r="G879" s="33">
        <v>0.14444444444444443</v>
      </c>
      <c r="H879" s="33">
        <v>0.14077777777777778</v>
      </c>
      <c r="I879" s="33">
        <v>1.4555555555555555</v>
      </c>
      <c r="J879" s="33">
        <v>0</v>
      </c>
      <c r="K879" s="33">
        <v>0</v>
      </c>
      <c r="L879" s="33">
        <v>1.9494444444444436</v>
      </c>
      <c r="M879" s="33">
        <v>7.3255555555555567</v>
      </c>
      <c r="N879" s="33">
        <v>0</v>
      </c>
      <c r="O879" s="33">
        <v>0.15166781688520822</v>
      </c>
      <c r="P879" s="33">
        <v>0</v>
      </c>
      <c r="Q879" s="33">
        <v>4.4162222222222223</v>
      </c>
      <c r="R879" s="33">
        <v>9.1433172302737523E-2</v>
      </c>
      <c r="S879" s="33">
        <v>3.3892222222222221</v>
      </c>
      <c r="T879" s="33">
        <v>6.8347777777777781</v>
      </c>
      <c r="U879" s="33">
        <v>0</v>
      </c>
      <c r="V879" s="33">
        <v>0.21167701863354038</v>
      </c>
      <c r="W879" s="33">
        <v>3.9192222222222211</v>
      </c>
      <c r="X879" s="33">
        <v>5.0391111111111107</v>
      </c>
      <c r="Y879" s="33">
        <v>0</v>
      </c>
      <c r="Z879" s="33">
        <v>0.18547273982056589</v>
      </c>
      <c r="AA879" s="33">
        <v>0</v>
      </c>
      <c r="AB879" s="33">
        <v>0</v>
      </c>
      <c r="AC879" s="33">
        <v>0</v>
      </c>
      <c r="AD879" s="33">
        <v>0</v>
      </c>
      <c r="AE879" s="33">
        <v>0</v>
      </c>
      <c r="AF879" s="33">
        <v>0</v>
      </c>
      <c r="AG879" s="33">
        <v>0</v>
      </c>
      <c r="AH879" t="s">
        <v>747</v>
      </c>
      <c r="AI879" s="34">
        <v>5</v>
      </c>
    </row>
    <row r="880" spans="1:35" x14ac:dyDescent="0.25">
      <c r="A880" t="s">
        <v>2364</v>
      </c>
      <c r="B880" t="s">
        <v>1302</v>
      </c>
      <c r="C880" t="s">
        <v>2135</v>
      </c>
      <c r="D880" t="s">
        <v>2293</v>
      </c>
      <c r="E880" s="33">
        <v>63.333333333333336</v>
      </c>
      <c r="F880" s="33">
        <v>5.6888888888888891</v>
      </c>
      <c r="G880" s="33">
        <v>0</v>
      </c>
      <c r="H880" s="33">
        <v>0.31111111111111112</v>
      </c>
      <c r="I880" s="33">
        <v>4.3555555555555552</v>
      </c>
      <c r="J880" s="33">
        <v>0</v>
      </c>
      <c r="K880" s="33">
        <v>0</v>
      </c>
      <c r="L880" s="33">
        <v>2.5916666666666668</v>
      </c>
      <c r="M880" s="33">
        <v>0</v>
      </c>
      <c r="N880" s="33">
        <v>1.2555555555555555</v>
      </c>
      <c r="O880" s="33">
        <v>1.9824561403508772E-2</v>
      </c>
      <c r="P880" s="33">
        <v>2.3527777777777779</v>
      </c>
      <c r="Q880" s="33">
        <v>4.9416666666666664</v>
      </c>
      <c r="R880" s="33">
        <v>0.11517543859649122</v>
      </c>
      <c r="S880" s="33">
        <v>7.7</v>
      </c>
      <c r="T880" s="33">
        <v>0.32500000000000001</v>
      </c>
      <c r="U880" s="33">
        <v>0</v>
      </c>
      <c r="V880" s="33">
        <v>0.12671052631578947</v>
      </c>
      <c r="W880" s="33">
        <v>2.2055555555555557</v>
      </c>
      <c r="X880" s="33">
        <v>2.8444444444444446</v>
      </c>
      <c r="Y880" s="33">
        <v>0</v>
      </c>
      <c r="Z880" s="33">
        <v>7.9736842105263162E-2</v>
      </c>
      <c r="AA880" s="33">
        <v>0</v>
      </c>
      <c r="AB880" s="33">
        <v>0</v>
      </c>
      <c r="AC880" s="33">
        <v>0</v>
      </c>
      <c r="AD880" s="33">
        <v>0</v>
      </c>
      <c r="AE880" s="33">
        <v>0</v>
      </c>
      <c r="AF880" s="33">
        <v>0</v>
      </c>
      <c r="AG880" s="33">
        <v>0</v>
      </c>
      <c r="AH880" t="s">
        <v>352</v>
      </c>
      <c r="AI880" s="34">
        <v>5</v>
      </c>
    </row>
    <row r="881" spans="1:35" x14ac:dyDescent="0.25">
      <c r="A881" t="s">
        <v>2364</v>
      </c>
      <c r="B881" t="s">
        <v>1010</v>
      </c>
      <c r="C881" t="s">
        <v>2043</v>
      </c>
      <c r="D881" t="s">
        <v>2304</v>
      </c>
      <c r="E881" s="33">
        <v>48.333333333333336</v>
      </c>
      <c r="F881" s="33">
        <v>5.5111111111111111</v>
      </c>
      <c r="G881" s="33">
        <v>0</v>
      </c>
      <c r="H881" s="33">
        <v>0.35</v>
      </c>
      <c r="I881" s="33">
        <v>1.3666666666666667</v>
      </c>
      <c r="J881" s="33">
        <v>0</v>
      </c>
      <c r="K881" s="33">
        <v>0</v>
      </c>
      <c r="L881" s="33">
        <v>3.8926666666666669</v>
      </c>
      <c r="M881" s="33">
        <v>5.4222222222222225</v>
      </c>
      <c r="N881" s="33">
        <v>0</v>
      </c>
      <c r="O881" s="33">
        <v>0.11218390804597701</v>
      </c>
      <c r="P881" s="33">
        <v>5.6888888888888891</v>
      </c>
      <c r="Q881" s="33">
        <v>3.0555555555555554</v>
      </c>
      <c r="R881" s="33">
        <v>0.18091954022988502</v>
      </c>
      <c r="S881" s="33">
        <v>4.2555555555555564</v>
      </c>
      <c r="T881" s="33">
        <v>8.4193333333333342</v>
      </c>
      <c r="U881" s="33">
        <v>0</v>
      </c>
      <c r="V881" s="33">
        <v>0.26223908045977012</v>
      </c>
      <c r="W881" s="33">
        <v>4.4557777777777776</v>
      </c>
      <c r="X881" s="33">
        <v>12.86488888888889</v>
      </c>
      <c r="Y881" s="33">
        <v>0</v>
      </c>
      <c r="Z881" s="33">
        <v>0.35835862068965518</v>
      </c>
      <c r="AA881" s="33">
        <v>0</v>
      </c>
      <c r="AB881" s="33">
        <v>0</v>
      </c>
      <c r="AC881" s="33">
        <v>0</v>
      </c>
      <c r="AD881" s="33">
        <v>0</v>
      </c>
      <c r="AE881" s="33">
        <v>0</v>
      </c>
      <c r="AF881" s="33">
        <v>0</v>
      </c>
      <c r="AG881" s="33">
        <v>0</v>
      </c>
      <c r="AH881" t="s">
        <v>54</v>
      </c>
      <c r="AI881" s="34">
        <v>5</v>
      </c>
    </row>
    <row r="882" spans="1:35" x14ac:dyDescent="0.25">
      <c r="A882" t="s">
        <v>2364</v>
      </c>
      <c r="B882" t="s">
        <v>1191</v>
      </c>
      <c r="C882" t="s">
        <v>1894</v>
      </c>
      <c r="D882" t="s">
        <v>2308</v>
      </c>
      <c r="E882" s="33">
        <v>65.111111111111114</v>
      </c>
      <c r="F882" s="33">
        <v>0</v>
      </c>
      <c r="G882" s="33">
        <v>0</v>
      </c>
      <c r="H882" s="33">
        <v>0</v>
      </c>
      <c r="I882" s="33">
        <v>0</v>
      </c>
      <c r="J882" s="33">
        <v>0</v>
      </c>
      <c r="K882" s="33">
        <v>0</v>
      </c>
      <c r="L882" s="33">
        <v>1.0763333333333334</v>
      </c>
      <c r="M882" s="33">
        <v>0</v>
      </c>
      <c r="N882" s="33">
        <v>0</v>
      </c>
      <c r="O882" s="33">
        <v>0</v>
      </c>
      <c r="P882" s="33">
        <v>0</v>
      </c>
      <c r="Q882" s="33">
        <v>7.0607777777777772</v>
      </c>
      <c r="R882" s="33">
        <v>0.10844197952218429</v>
      </c>
      <c r="S882" s="33">
        <v>1.8817777777777773</v>
      </c>
      <c r="T882" s="33">
        <v>5.6846666666666659</v>
      </c>
      <c r="U882" s="33">
        <v>0</v>
      </c>
      <c r="V882" s="33">
        <v>0.11620819112627984</v>
      </c>
      <c r="W882" s="33">
        <v>1.6997777777777783</v>
      </c>
      <c r="X882" s="33">
        <v>4.7613333333333339</v>
      </c>
      <c r="Y882" s="33">
        <v>0</v>
      </c>
      <c r="Z882" s="33">
        <v>9.9232081911262815E-2</v>
      </c>
      <c r="AA882" s="33">
        <v>0</v>
      </c>
      <c r="AB882" s="33">
        <v>0</v>
      </c>
      <c r="AC882" s="33">
        <v>0</v>
      </c>
      <c r="AD882" s="33">
        <v>0</v>
      </c>
      <c r="AE882" s="33">
        <v>0</v>
      </c>
      <c r="AF882" s="33">
        <v>0</v>
      </c>
      <c r="AG882" s="33">
        <v>0</v>
      </c>
      <c r="AH882" t="s">
        <v>239</v>
      </c>
      <c r="AI882" s="34">
        <v>5</v>
      </c>
    </row>
    <row r="883" spans="1:35" x14ac:dyDescent="0.25">
      <c r="A883" t="s">
        <v>2364</v>
      </c>
      <c r="B883" t="s">
        <v>1361</v>
      </c>
      <c r="C883" t="s">
        <v>1894</v>
      </c>
      <c r="D883" t="s">
        <v>2308</v>
      </c>
      <c r="E883" s="33">
        <v>59.62222222222222</v>
      </c>
      <c r="F883" s="33">
        <v>5.6888888888888891</v>
      </c>
      <c r="G883" s="33">
        <v>0.28888888888888886</v>
      </c>
      <c r="H883" s="33">
        <v>0</v>
      </c>
      <c r="I883" s="33">
        <v>1.211111111111111</v>
      </c>
      <c r="J883" s="33">
        <v>0</v>
      </c>
      <c r="K883" s="33">
        <v>0</v>
      </c>
      <c r="L883" s="33">
        <v>0.92777777777777781</v>
      </c>
      <c r="M883" s="33">
        <v>3.3666666666666667</v>
      </c>
      <c r="N883" s="33">
        <v>0</v>
      </c>
      <c r="O883" s="33">
        <v>5.6466641818859485E-2</v>
      </c>
      <c r="P883" s="33">
        <v>5.5111111111111111</v>
      </c>
      <c r="Q883" s="33">
        <v>5.7194444444444441</v>
      </c>
      <c r="R883" s="33">
        <v>0.1883619083115915</v>
      </c>
      <c r="S883" s="33">
        <v>0.63588888888888884</v>
      </c>
      <c r="T883" s="33">
        <v>5.5777777777777775</v>
      </c>
      <c r="U883" s="33">
        <v>0</v>
      </c>
      <c r="V883" s="33">
        <v>0.104217294073798</v>
      </c>
      <c r="W883" s="33">
        <v>6.2527777777777782</v>
      </c>
      <c r="X883" s="33">
        <v>2.4833333333333334</v>
      </c>
      <c r="Y883" s="33">
        <v>0</v>
      </c>
      <c r="Z883" s="33">
        <v>0.14652441297055535</v>
      </c>
      <c r="AA883" s="33">
        <v>0</v>
      </c>
      <c r="AB883" s="33">
        <v>0</v>
      </c>
      <c r="AC883" s="33">
        <v>0</v>
      </c>
      <c r="AD883" s="33">
        <v>0</v>
      </c>
      <c r="AE883" s="33">
        <v>0</v>
      </c>
      <c r="AF883" s="33">
        <v>0</v>
      </c>
      <c r="AG883" s="33">
        <v>0</v>
      </c>
      <c r="AH883" t="s">
        <v>413</v>
      </c>
      <c r="AI883" s="34">
        <v>5</v>
      </c>
    </row>
    <row r="884" spans="1:35" x14ac:dyDescent="0.25">
      <c r="A884" t="s">
        <v>2364</v>
      </c>
      <c r="B884" t="s">
        <v>1868</v>
      </c>
      <c r="C884" t="s">
        <v>1927</v>
      </c>
      <c r="D884" t="s">
        <v>2248</v>
      </c>
      <c r="E884" s="33">
        <v>72.544444444444451</v>
      </c>
      <c r="F884" s="33">
        <v>5.6888888888888891</v>
      </c>
      <c r="G884" s="33">
        <v>0</v>
      </c>
      <c r="H884" s="33">
        <v>0.33333333333333331</v>
      </c>
      <c r="I884" s="33">
        <v>0.66666666666666663</v>
      </c>
      <c r="J884" s="33">
        <v>0</v>
      </c>
      <c r="K884" s="33">
        <v>0</v>
      </c>
      <c r="L884" s="33">
        <v>0.64444444444444449</v>
      </c>
      <c r="M884" s="33">
        <v>0</v>
      </c>
      <c r="N884" s="33">
        <v>5.2583333333333337</v>
      </c>
      <c r="O884" s="33">
        <v>7.2484300811762908E-2</v>
      </c>
      <c r="P884" s="33">
        <v>4.9777777777777779</v>
      </c>
      <c r="Q884" s="33">
        <v>2.9</v>
      </c>
      <c r="R884" s="33">
        <v>0.10859243375708377</v>
      </c>
      <c r="S884" s="33">
        <v>2.6777777777777776</v>
      </c>
      <c r="T884" s="33">
        <v>0.14722222222222223</v>
      </c>
      <c r="U884" s="33">
        <v>0</v>
      </c>
      <c r="V884" s="33">
        <v>3.8941644968601613E-2</v>
      </c>
      <c r="W884" s="33">
        <v>3.0777777777777779</v>
      </c>
      <c r="X884" s="33">
        <v>7.3638888888888889</v>
      </c>
      <c r="Y884" s="33">
        <v>0</v>
      </c>
      <c r="Z884" s="33">
        <v>0.14393475264205849</v>
      </c>
      <c r="AA884" s="33">
        <v>0</v>
      </c>
      <c r="AB884" s="33">
        <v>0</v>
      </c>
      <c r="AC884" s="33">
        <v>0</v>
      </c>
      <c r="AD884" s="33">
        <v>0</v>
      </c>
      <c r="AE884" s="33">
        <v>3.4444444444444446</v>
      </c>
      <c r="AF884" s="33">
        <v>0</v>
      </c>
      <c r="AG884" s="33">
        <v>0</v>
      </c>
      <c r="AH884" t="s">
        <v>927</v>
      </c>
      <c r="AI884" s="34">
        <v>5</v>
      </c>
    </row>
    <row r="885" spans="1:35" x14ac:dyDescent="0.25">
      <c r="A885" t="s">
        <v>2364</v>
      </c>
      <c r="B885" t="s">
        <v>1744</v>
      </c>
      <c r="C885" t="s">
        <v>2058</v>
      </c>
      <c r="D885" t="s">
        <v>2273</v>
      </c>
      <c r="E885" s="33">
        <v>34.077777777777776</v>
      </c>
      <c r="F885" s="33">
        <v>4.6444444444444448</v>
      </c>
      <c r="G885" s="33">
        <v>0.56666666666666665</v>
      </c>
      <c r="H885" s="33">
        <v>0</v>
      </c>
      <c r="I885" s="33">
        <v>0.45555555555555555</v>
      </c>
      <c r="J885" s="33">
        <v>0</v>
      </c>
      <c r="K885" s="33">
        <v>0</v>
      </c>
      <c r="L885" s="33">
        <v>1.3111111111111111</v>
      </c>
      <c r="M885" s="33">
        <v>5.7694444444444448</v>
      </c>
      <c r="N885" s="33">
        <v>4.7166666666666668</v>
      </c>
      <c r="O885" s="33">
        <v>0.30771111835670034</v>
      </c>
      <c r="P885" s="33">
        <v>4.2722222222222221</v>
      </c>
      <c r="Q885" s="33">
        <v>14.594444444444445</v>
      </c>
      <c r="R885" s="33">
        <v>0.55363547440495608</v>
      </c>
      <c r="S885" s="33">
        <v>0.5885555555555555</v>
      </c>
      <c r="T885" s="33">
        <v>3.4397777777777776</v>
      </c>
      <c r="U885" s="33">
        <v>0</v>
      </c>
      <c r="V885" s="33">
        <v>0.11820997717639388</v>
      </c>
      <c r="W885" s="33">
        <v>1.0944444444444446</v>
      </c>
      <c r="X885" s="33">
        <v>6.8836666666666648</v>
      </c>
      <c r="Y885" s="33">
        <v>0</v>
      </c>
      <c r="Z885" s="33">
        <v>0.23411477013368109</v>
      </c>
      <c r="AA885" s="33">
        <v>0.2</v>
      </c>
      <c r="AB885" s="33">
        <v>0</v>
      </c>
      <c r="AC885" s="33">
        <v>0</v>
      </c>
      <c r="AD885" s="33">
        <v>0</v>
      </c>
      <c r="AE885" s="33">
        <v>0</v>
      </c>
      <c r="AF885" s="33">
        <v>0</v>
      </c>
      <c r="AG885" s="33">
        <v>0</v>
      </c>
      <c r="AH885" t="s">
        <v>803</v>
      </c>
      <c r="AI885" s="34">
        <v>5</v>
      </c>
    </row>
    <row r="886" spans="1:35" x14ac:dyDescent="0.25">
      <c r="A886" t="s">
        <v>2364</v>
      </c>
      <c r="B886" t="s">
        <v>1731</v>
      </c>
      <c r="C886" t="s">
        <v>2220</v>
      </c>
      <c r="D886" t="s">
        <v>2295</v>
      </c>
      <c r="E886" s="33">
        <v>92.666666666666671</v>
      </c>
      <c r="F886" s="33">
        <v>9.2666666666666675</v>
      </c>
      <c r="G886" s="33">
        <v>1.6</v>
      </c>
      <c r="H886" s="33">
        <v>0</v>
      </c>
      <c r="I886" s="33">
        <v>0</v>
      </c>
      <c r="J886" s="33">
        <v>0</v>
      </c>
      <c r="K886" s="33">
        <v>0</v>
      </c>
      <c r="L886" s="33">
        <v>3.0235555555555562</v>
      </c>
      <c r="M886" s="33">
        <v>5.6027777777777779</v>
      </c>
      <c r="N886" s="33">
        <v>0</v>
      </c>
      <c r="O886" s="33">
        <v>6.0461630695443642E-2</v>
      </c>
      <c r="P886" s="33">
        <v>0</v>
      </c>
      <c r="Q886" s="33">
        <v>25.56688888888889</v>
      </c>
      <c r="R886" s="33">
        <v>0.27590167865707432</v>
      </c>
      <c r="S886" s="33">
        <v>0.52966666666666673</v>
      </c>
      <c r="T886" s="33">
        <v>5.6</v>
      </c>
      <c r="U886" s="33">
        <v>0</v>
      </c>
      <c r="V886" s="33">
        <v>6.6147482014388484E-2</v>
      </c>
      <c r="W886" s="33">
        <v>0.78211111111111109</v>
      </c>
      <c r="X886" s="33">
        <v>4.5185555555555572</v>
      </c>
      <c r="Y886" s="33">
        <v>0</v>
      </c>
      <c r="Z886" s="33">
        <v>5.7201438848920878E-2</v>
      </c>
      <c r="AA886" s="33">
        <v>0</v>
      </c>
      <c r="AB886" s="33">
        <v>0</v>
      </c>
      <c r="AC886" s="33">
        <v>0</v>
      </c>
      <c r="AD886" s="33">
        <v>55.584111111111106</v>
      </c>
      <c r="AE886" s="33">
        <v>0</v>
      </c>
      <c r="AF886" s="33">
        <v>0</v>
      </c>
      <c r="AG886" s="33">
        <v>0</v>
      </c>
      <c r="AH886" t="s">
        <v>789</v>
      </c>
      <c r="AI886" s="34">
        <v>5</v>
      </c>
    </row>
    <row r="887" spans="1:35" x14ac:dyDescent="0.25">
      <c r="A887" t="s">
        <v>2364</v>
      </c>
      <c r="B887" t="s">
        <v>1174</v>
      </c>
      <c r="C887" t="s">
        <v>1982</v>
      </c>
      <c r="D887" t="s">
        <v>2302</v>
      </c>
      <c r="E887" s="33">
        <v>76.388888888888886</v>
      </c>
      <c r="F887" s="33">
        <v>5.6888888888888891</v>
      </c>
      <c r="G887" s="33">
        <v>0.16666666666666666</v>
      </c>
      <c r="H887" s="33">
        <v>0.33888888888888891</v>
      </c>
      <c r="I887" s="33">
        <v>1.1888888888888889</v>
      </c>
      <c r="J887" s="33">
        <v>0</v>
      </c>
      <c r="K887" s="33">
        <v>0</v>
      </c>
      <c r="L887" s="33">
        <v>4.950444444444444</v>
      </c>
      <c r="M887" s="33">
        <v>5.0388888888888888</v>
      </c>
      <c r="N887" s="33">
        <v>10.419111111111116</v>
      </c>
      <c r="O887" s="33">
        <v>0.2023592727272728</v>
      </c>
      <c r="P887" s="33">
        <v>4.958333333333333</v>
      </c>
      <c r="Q887" s="33">
        <v>4.9916666666666663</v>
      </c>
      <c r="R887" s="33">
        <v>0.13025454545454546</v>
      </c>
      <c r="S887" s="33">
        <v>4.7433333333333341</v>
      </c>
      <c r="T887" s="33">
        <v>1.2731111111111113</v>
      </c>
      <c r="U887" s="33">
        <v>0</v>
      </c>
      <c r="V887" s="33">
        <v>7.8760727272727288E-2</v>
      </c>
      <c r="W887" s="33">
        <v>2.1689999999999996</v>
      </c>
      <c r="X887" s="33">
        <v>6.004666666666667</v>
      </c>
      <c r="Y887" s="33">
        <v>0</v>
      </c>
      <c r="Z887" s="33">
        <v>0.10700072727272726</v>
      </c>
      <c r="AA887" s="33">
        <v>0</v>
      </c>
      <c r="AB887" s="33">
        <v>0</v>
      </c>
      <c r="AC887" s="33">
        <v>0</v>
      </c>
      <c r="AD887" s="33">
        <v>0</v>
      </c>
      <c r="AE887" s="33">
        <v>0</v>
      </c>
      <c r="AF887" s="33">
        <v>0</v>
      </c>
      <c r="AG887" s="33">
        <v>0</v>
      </c>
      <c r="AH887" t="s">
        <v>222</v>
      </c>
      <c r="AI887" s="34">
        <v>5</v>
      </c>
    </row>
    <row r="888" spans="1:35" x14ac:dyDescent="0.25">
      <c r="A888" t="s">
        <v>2364</v>
      </c>
      <c r="B888" t="s">
        <v>1377</v>
      </c>
      <c r="C888" t="s">
        <v>2025</v>
      </c>
      <c r="D888" t="s">
        <v>2269</v>
      </c>
      <c r="E888" s="33">
        <v>48.166666666666664</v>
      </c>
      <c r="F888" s="33">
        <v>4.0444444444444443</v>
      </c>
      <c r="G888" s="33">
        <v>3.3333333333333333E-2</v>
      </c>
      <c r="H888" s="33">
        <v>0.48055555555555557</v>
      </c>
      <c r="I888" s="33">
        <v>2.5333333333333332</v>
      </c>
      <c r="J888" s="33">
        <v>0</v>
      </c>
      <c r="K888" s="33">
        <v>0</v>
      </c>
      <c r="L888" s="33">
        <v>4.3807777777777765</v>
      </c>
      <c r="M888" s="33">
        <v>0</v>
      </c>
      <c r="N888" s="33">
        <v>5.4111111111111114</v>
      </c>
      <c r="O888" s="33">
        <v>0.11234140715109575</v>
      </c>
      <c r="P888" s="33">
        <v>0</v>
      </c>
      <c r="Q888" s="33">
        <v>1.4527777777777777</v>
      </c>
      <c r="R888" s="33">
        <v>3.0161476355247983E-2</v>
      </c>
      <c r="S888" s="33">
        <v>2.9008888888888902</v>
      </c>
      <c r="T888" s="33">
        <v>3.9092222222222213</v>
      </c>
      <c r="U888" s="33">
        <v>0</v>
      </c>
      <c r="V888" s="33">
        <v>0.14138638985005769</v>
      </c>
      <c r="W888" s="33">
        <v>2.984</v>
      </c>
      <c r="X888" s="33">
        <v>7.2127777777777791</v>
      </c>
      <c r="Y888" s="33">
        <v>0</v>
      </c>
      <c r="Z888" s="33">
        <v>0.21169780853517881</v>
      </c>
      <c r="AA888" s="33">
        <v>0</v>
      </c>
      <c r="AB888" s="33">
        <v>0</v>
      </c>
      <c r="AC888" s="33">
        <v>0</v>
      </c>
      <c r="AD888" s="33">
        <v>0</v>
      </c>
      <c r="AE888" s="33">
        <v>0</v>
      </c>
      <c r="AF888" s="33">
        <v>0</v>
      </c>
      <c r="AG888" s="33">
        <v>0</v>
      </c>
      <c r="AH888" t="s">
        <v>429</v>
      </c>
      <c r="AI888" s="34">
        <v>5</v>
      </c>
    </row>
    <row r="889" spans="1:35" x14ac:dyDescent="0.25">
      <c r="A889" t="s">
        <v>2364</v>
      </c>
      <c r="B889" t="s">
        <v>1565</v>
      </c>
      <c r="C889" t="s">
        <v>2169</v>
      </c>
      <c r="D889" t="s">
        <v>2293</v>
      </c>
      <c r="E889" s="33">
        <v>69.044444444444451</v>
      </c>
      <c r="F889" s="33">
        <v>5.333333333333333</v>
      </c>
      <c r="G889" s="33">
        <v>0.48888888888888887</v>
      </c>
      <c r="H889" s="33">
        <v>0.32222222222222224</v>
      </c>
      <c r="I889" s="33">
        <v>1.5333333333333334</v>
      </c>
      <c r="J889" s="33">
        <v>4.4444444444444446E-2</v>
      </c>
      <c r="K889" s="33">
        <v>0.71111111111111114</v>
      </c>
      <c r="L889" s="33">
        <v>4.9001111111111113</v>
      </c>
      <c r="M889" s="33">
        <v>0</v>
      </c>
      <c r="N889" s="33">
        <v>11.232777777777779</v>
      </c>
      <c r="O889" s="33">
        <v>0.16268908915352429</v>
      </c>
      <c r="P889" s="33">
        <v>0</v>
      </c>
      <c r="Q889" s="33">
        <v>19.943666666666669</v>
      </c>
      <c r="R889" s="33">
        <v>0.28885259092372062</v>
      </c>
      <c r="S889" s="33">
        <v>3.2552222222222218</v>
      </c>
      <c r="T889" s="33">
        <v>5.6096666666666657</v>
      </c>
      <c r="U889" s="33">
        <v>0</v>
      </c>
      <c r="V889" s="33">
        <v>0.12839394914708721</v>
      </c>
      <c r="W889" s="33">
        <v>1.8476666666666666</v>
      </c>
      <c r="X889" s="33">
        <v>10.352555555555556</v>
      </c>
      <c r="Y889" s="33">
        <v>0</v>
      </c>
      <c r="Z889" s="33">
        <v>0.17670099774702283</v>
      </c>
      <c r="AA889" s="33">
        <v>0.81111111111111112</v>
      </c>
      <c r="AB889" s="33">
        <v>0</v>
      </c>
      <c r="AC889" s="33">
        <v>0</v>
      </c>
      <c r="AD889" s="33">
        <v>0</v>
      </c>
      <c r="AE889" s="33">
        <v>0</v>
      </c>
      <c r="AF889" s="33">
        <v>0</v>
      </c>
      <c r="AG889" s="33">
        <v>0.23333333333333334</v>
      </c>
      <c r="AH889" t="s">
        <v>621</v>
      </c>
      <c r="AI889" s="34">
        <v>5</v>
      </c>
    </row>
    <row r="890" spans="1:35" x14ac:dyDescent="0.25">
      <c r="A890" t="s">
        <v>2364</v>
      </c>
      <c r="B890" t="s">
        <v>1170</v>
      </c>
      <c r="C890" t="s">
        <v>1926</v>
      </c>
      <c r="D890" t="s">
        <v>2241</v>
      </c>
      <c r="E890" s="33">
        <v>47.177777777777777</v>
      </c>
      <c r="F890" s="33">
        <v>5.3</v>
      </c>
      <c r="G890" s="33">
        <v>0.36666666666666664</v>
      </c>
      <c r="H890" s="33">
        <v>0</v>
      </c>
      <c r="I890" s="33">
        <v>4.333333333333333</v>
      </c>
      <c r="J890" s="33">
        <v>0</v>
      </c>
      <c r="K890" s="33">
        <v>0</v>
      </c>
      <c r="L890" s="33">
        <v>3.8711111111111114</v>
      </c>
      <c r="M890" s="33">
        <v>5.6222222222222218</v>
      </c>
      <c r="N890" s="33">
        <v>0</v>
      </c>
      <c r="O890" s="33">
        <v>0.11917098445595854</v>
      </c>
      <c r="P890" s="33">
        <v>5.3944444444444448</v>
      </c>
      <c r="Q890" s="33">
        <v>11.295444444444444</v>
      </c>
      <c r="R890" s="33">
        <v>0.35376589731512009</v>
      </c>
      <c r="S890" s="33">
        <v>1.9807777777777784</v>
      </c>
      <c r="T890" s="33">
        <v>6.6592222222222244</v>
      </c>
      <c r="U890" s="33">
        <v>0</v>
      </c>
      <c r="V890" s="33">
        <v>0.18313707018370237</v>
      </c>
      <c r="W890" s="33">
        <v>2.8675555555555561</v>
      </c>
      <c r="X890" s="33">
        <v>10.358111111111112</v>
      </c>
      <c r="Y890" s="33">
        <v>0</v>
      </c>
      <c r="Z890" s="33">
        <v>0.28033678756476688</v>
      </c>
      <c r="AA890" s="33">
        <v>0</v>
      </c>
      <c r="AB890" s="33">
        <v>0</v>
      </c>
      <c r="AC890" s="33">
        <v>0</v>
      </c>
      <c r="AD890" s="33">
        <v>0</v>
      </c>
      <c r="AE890" s="33">
        <v>0</v>
      </c>
      <c r="AF890" s="33">
        <v>0</v>
      </c>
      <c r="AG890" s="33">
        <v>0</v>
      </c>
      <c r="AH890" t="s">
        <v>218</v>
      </c>
      <c r="AI890" s="34">
        <v>5</v>
      </c>
    </row>
    <row r="891" spans="1:35" x14ac:dyDescent="0.25">
      <c r="A891" t="s">
        <v>2364</v>
      </c>
      <c r="B891" t="s">
        <v>1861</v>
      </c>
      <c r="C891" t="s">
        <v>1958</v>
      </c>
      <c r="D891" t="s">
        <v>2241</v>
      </c>
      <c r="E891" s="33">
        <v>22.777777777777779</v>
      </c>
      <c r="F891" s="33">
        <v>5.2888888888888888</v>
      </c>
      <c r="G891" s="33">
        <v>0.21111111111111111</v>
      </c>
      <c r="H891" s="33">
        <v>0</v>
      </c>
      <c r="I891" s="33">
        <v>0</v>
      </c>
      <c r="J891" s="33">
        <v>0</v>
      </c>
      <c r="K891" s="33">
        <v>0</v>
      </c>
      <c r="L891" s="33">
        <v>0.75922222222222235</v>
      </c>
      <c r="M891" s="33">
        <v>0</v>
      </c>
      <c r="N891" s="33">
        <v>2.6950000000000003</v>
      </c>
      <c r="O891" s="33">
        <v>0.11831707317073172</v>
      </c>
      <c r="P891" s="33">
        <v>0</v>
      </c>
      <c r="Q891" s="33">
        <v>3.0133333333333332</v>
      </c>
      <c r="R891" s="33">
        <v>0.13229268292682925</v>
      </c>
      <c r="S891" s="33">
        <v>0.41922222222222211</v>
      </c>
      <c r="T891" s="33">
        <v>4.1171111111111101</v>
      </c>
      <c r="U891" s="33">
        <v>0</v>
      </c>
      <c r="V891" s="33">
        <v>0.19915609756097558</v>
      </c>
      <c r="W891" s="33">
        <v>0.40777777777777779</v>
      </c>
      <c r="X891" s="33">
        <v>2.2679999999999998</v>
      </c>
      <c r="Y891" s="33">
        <v>0</v>
      </c>
      <c r="Z891" s="33">
        <v>0.11747317073170729</v>
      </c>
      <c r="AA891" s="33">
        <v>0</v>
      </c>
      <c r="AB891" s="33">
        <v>0</v>
      </c>
      <c r="AC891" s="33">
        <v>0</v>
      </c>
      <c r="AD891" s="33">
        <v>0</v>
      </c>
      <c r="AE891" s="33">
        <v>0</v>
      </c>
      <c r="AF891" s="33">
        <v>0</v>
      </c>
      <c r="AG891" s="33">
        <v>0</v>
      </c>
      <c r="AH891" t="s">
        <v>920</v>
      </c>
      <c r="AI891" s="34">
        <v>5</v>
      </c>
    </row>
    <row r="892" spans="1:35" x14ac:dyDescent="0.25">
      <c r="A892" t="s">
        <v>2364</v>
      </c>
      <c r="B892" t="s">
        <v>991</v>
      </c>
      <c r="C892" t="s">
        <v>2037</v>
      </c>
      <c r="D892" t="s">
        <v>2302</v>
      </c>
      <c r="E892" s="33">
        <v>90.222222222222229</v>
      </c>
      <c r="F892" s="33">
        <v>11.5</v>
      </c>
      <c r="G892" s="33">
        <v>1.0444444444444445</v>
      </c>
      <c r="H892" s="33">
        <v>0.68888888888888888</v>
      </c>
      <c r="I892" s="33">
        <v>4.4333333333333336</v>
      </c>
      <c r="J892" s="33">
        <v>0</v>
      </c>
      <c r="K892" s="33">
        <v>2.1777777777777776</v>
      </c>
      <c r="L892" s="33">
        <v>3.588111111111111</v>
      </c>
      <c r="M892" s="33">
        <v>0.48888888888888887</v>
      </c>
      <c r="N892" s="33">
        <v>12.616666666666667</v>
      </c>
      <c r="O892" s="33">
        <v>0.14525862068965517</v>
      </c>
      <c r="P892" s="33">
        <v>9.8027777777777771</v>
      </c>
      <c r="Q892" s="33">
        <v>65.202777777777783</v>
      </c>
      <c r="R892" s="33">
        <v>0.83134236453201971</v>
      </c>
      <c r="S892" s="33">
        <v>6.2531111111111111</v>
      </c>
      <c r="T892" s="33">
        <v>15.651555555555548</v>
      </c>
      <c r="U892" s="33">
        <v>0</v>
      </c>
      <c r="V892" s="33">
        <v>0.24278571428571419</v>
      </c>
      <c r="W892" s="33">
        <v>5.8302222222222229</v>
      </c>
      <c r="X892" s="33">
        <v>17.911111111111119</v>
      </c>
      <c r="Y892" s="33">
        <v>0</v>
      </c>
      <c r="Z892" s="33">
        <v>0.26314285714285718</v>
      </c>
      <c r="AA892" s="33">
        <v>0</v>
      </c>
      <c r="AB892" s="33">
        <v>0</v>
      </c>
      <c r="AC892" s="33">
        <v>0</v>
      </c>
      <c r="AD892" s="33">
        <v>0</v>
      </c>
      <c r="AE892" s="33">
        <v>0</v>
      </c>
      <c r="AF892" s="33">
        <v>0</v>
      </c>
      <c r="AG892" s="33">
        <v>0</v>
      </c>
      <c r="AH892" t="s">
        <v>35</v>
      </c>
      <c r="AI892" s="34">
        <v>5</v>
      </c>
    </row>
    <row r="893" spans="1:35" x14ac:dyDescent="0.25">
      <c r="A893" t="s">
        <v>2364</v>
      </c>
      <c r="B893" t="s">
        <v>1371</v>
      </c>
      <c r="C893" t="s">
        <v>1926</v>
      </c>
      <c r="D893" t="s">
        <v>2241</v>
      </c>
      <c r="E893" s="33">
        <v>68.144444444444446</v>
      </c>
      <c r="F893" s="33">
        <v>4.2666666666666666</v>
      </c>
      <c r="G893" s="33">
        <v>0</v>
      </c>
      <c r="H893" s="33">
        <v>0</v>
      </c>
      <c r="I893" s="33">
        <v>0.83333333333333337</v>
      </c>
      <c r="J893" s="33">
        <v>0</v>
      </c>
      <c r="K893" s="33">
        <v>0</v>
      </c>
      <c r="L893" s="33">
        <v>0</v>
      </c>
      <c r="M893" s="33">
        <v>0.35555555555555557</v>
      </c>
      <c r="N893" s="33">
        <v>4.5666666666666664</v>
      </c>
      <c r="O893" s="33">
        <v>7.2232186531876727E-2</v>
      </c>
      <c r="P893" s="33">
        <v>5.0666666666666664</v>
      </c>
      <c r="Q893" s="33">
        <v>14.197222222222223</v>
      </c>
      <c r="R893" s="33">
        <v>0.28269199413011575</v>
      </c>
      <c r="S893" s="33">
        <v>4.5412222222222214</v>
      </c>
      <c r="T893" s="33">
        <v>1.7646666666666666</v>
      </c>
      <c r="U893" s="33">
        <v>0</v>
      </c>
      <c r="V893" s="33">
        <v>9.2537094407304732E-2</v>
      </c>
      <c r="W893" s="33">
        <v>1.9643333333333328</v>
      </c>
      <c r="X893" s="33">
        <v>2.6628888888888884</v>
      </c>
      <c r="Y893" s="33">
        <v>0</v>
      </c>
      <c r="Z893" s="33">
        <v>6.7903146910158141E-2</v>
      </c>
      <c r="AA893" s="33">
        <v>0</v>
      </c>
      <c r="AB893" s="33">
        <v>0</v>
      </c>
      <c r="AC893" s="33">
        <v>0</v>
      </c>
      <c r="AD893" s="33">
        <v>0</v>
      </c>
      <c r="AE893" s="33">
        <v>0</v>
      </c>
      <c r="AF893" s="33">
        <v>0</v>
      </c>
      <c r="AG893" s="33">
        <v>0</v>
      </c>
      <c r="AH893" t="s">
        <v>423</v>
      </c>
      <c r="AI893" s="34">
        <v>5</v>
      </c>
    </row>
    <row r="894" spans="1:35" x14ac:dyDescent="0.25">
      <c r="A894" t="s">
        <v>2364</v>
      </c>
      <c r="B894" t="s">
        <v>1600</v>
      </c>
      <c r="C894" t="s">
        <v>2058</v>
      </c>
      <c r="D894" t="s">
        <v>2273</v>
      </c>
      <c r="E894" s="33">
        <v>60.333333333333336</v>
      </c>
      <c r="F894" s="33">
        <v>5.7777777777777777</v>
      </c>
      <c r="G894" s="33">
        <v>2.3111111111111109</v>
      </c>
      <c r="H894" s="33">
        <v>0</v>
      </c>
      <c r="I894" s="33">
        <v>2.5</v>
      </c>
      <c r="J894" s="33">
        <v>0</v>
      </c>
      <c r="K894" s="33">
        <v>0</v>
      </c>
      <c r="L894" s="33">
        <v>3.0948888888888897</v>
      </c>
      <c r="M894" s="33">
        <v>6.7555555555555555</v>
      </c>
      <c r="N894" s="33">
        <v>5.6888888888888891</v>
      </c>
      <c r="O894" s="33">
        <v>0.20626151012891344</v>
      </c>
      <c r="P894" s="33">
        <v>8.5916666666666668</v>
      </c>
      <c r="Q894" s="33">
        <v>11.172222222222222</v>
      </c>
      <c r="R894" s="33">
        <v>0.3275782688766114</v>
      </c>
      <c r="S894" s="33">
        <v>2.9783333333333335</v>
      </c>
      <c r="T894" s="33">
        <v>5.4175555555555563</v>
      </c>
      <c r="U894" s="33">
        <v>0</v>
      </c>
      <c r="V894" s="33">
        <v>0.13915837937384901</v>
      </c>
      <c r="W894" s="33">
        <v>3.072111111111111</v>
      </c>
      <c r="X894" s="33">
        <v>11.004333333333335</v>
      </c>
      <c r="Y894" s="33">
        <v>0</v>
      </c>
      <c r="Z894" s="33">
        <v>0.23331123388581954</v>
      </c>
      <c r="AA894" s="33">
        <v>0</v>
      </c>
      <c r="AB894" s="33">
        <v>0</v>
      </c>
      <c r="AC894" s="33">
        <v>0</v>
      </c>
      <c r="AD894" s="33">
        <v>0</v>
      </c>
      <c r="AE894" s="33">
        <v>0</v>
      </c>
      <c r="AF894" s="33">
        <v>0</v>
      </c>
      <c r="AG894" s="33">
        <v>0</v>
      </c>
      <c r="AH894" t="s">
        <v>656</v>
      </c>
      <c r="AI894" s="34">
        <v>5</v>
      </c>
    </row>
    <row r="895" spans="1:35" x14ac:dyDescent="0.25">
      <c r="A895" t="s">
        <v>2364</v>
      </c>
      <c r="B895" t="s">
        <v>1137</v>
      </c>
      <c r="C895" t="s">
        <v>2026</v>
      </c>
      <c r="D895" t="s">
        <v>2293</v>
      </c>
      <c r="E895" s="33">
        <v>85.74444444444444</v>
      </c>
      <c r="F895" s="33">
        <v>13.111111111111111</v>
      </c>
      <c r="G895" s="33">
        <v>0.31111111111111112</v>
      </c>
      <c r="H895" s="33">
        <v>0</v>
      </c>
      <c r="I895" s="33">
        <v>0.52222222222222225</v>
      </c>
      <c r="J895" s="33">
        <v>0.75555555555555554</v>
      </c>
      <c r="K895" s="33">
        <v>0</v>
      </c>
      <c r="L895" s="33">
        <v>3.3905555555555553</v>
      </c>
      <c r="M895" s="33">
        <v>0</v>
      </c>
      <c r="N895" s="33">
        <v>0</v>
      </c>
      <c r="O895" s="33">
        <v>0</v>
      </c>
      <c r="P895" s="33">
        <v>5.25</v>
      </c>
      <c r="Q895" s="33">
        <v>4.0611111111111109</v>
      </c>
      <c r="R895" s="33">
        <v>0.10859142153686666</v>
      </c>
      <c r="S895" s="33">
        <v>1.7861111111111112</v>
      </c>
      <c r="T895" s="33">
        <v>0</v>
      </c>
      <c r="U895" s="33">
        <v>7.333333333333333</v>
      </c>
      <c r="V895" s="33">
        <v>0.10635609692885836</v>
      </c>
      <c r="W895" s="33">
        <v>4.266111111111111</v>
      </c>
      <c r="X895" s="33">
        <v>0</v>
      </c>
      <c r="Y895" s="33">
        <v>6.6888888888888891</v>
      </c>
      <c r="Z895" s="33">
        <v>0.12776337955163924</v>
      </c>
      <c r="AA895" s="33">
        <v>0</v>
      </c>
      <c r="AB895" s="33">
        <v>0</v>
      </c>
      <c r="AC895" s="33">
        <v>0</v>
      </c>
      <c r="AD895" s="33">
        <v>0</v>
      </c>
      <c r="AE895" s="33">
        <v>0</v>
      </c>
      <c r="AF895" s="33">
        <v>0</v>
      </c>
      <c r="AG895" s="33">
        <v>0</v>
      </c>
      <c r="AH895" t="s">
        <v>184</v>
      </c>
      <c r="AI895" s="34">
        <v>5</v>
      </c>
    </row>
    <row r="896" spans="1:35" x14ac:dyDescent="0.25">
      <c r="A896" t="s">
        <v>2364</v>
      </c>
      <c r="B896" t="s">
        <v>1295</v>
      </c>
      <c r="C896" t="s">
        <v>2025</v>
      </c>
      <c r="D896" t="s">
        <v>2269</v>
      </c>
      <c r="E896" s="33">
        <v>90.233333333333334</v>
      </c>
      <c r="F896" s="33">
        <v>5.7777777777777777</v>
      </c>
      <c r="G896" s="33">
        <v>1.1555555555555554</v>
      </c>
      <c r="H896" s="33">
        <v>0.26666666666666666</v>
      </c>
      <c r="I896" s="33">
        <v>1.1555555555555554</v>
      </c>
      <c r="J896" s="33">
        <v>0</v>
      </c>
      <c r="K896" s="33">
        <v>0</v>
      </c>
      <c r="L896" s="33">
        <v>3.983000000000001</v>
      </c>
      <c r="M896" s="33">
        <v>17.066666666666666</v>
      </c>
      <c r="N896" s="33">
        <v>0</v>
      </c>
      <c r="O896" s="33">
        <v>0.18913926856298485</v>
      </c>
      <c r="P896" s="33">
        <v>28.434000000000001</v>
      </c>
      <c r="Q896" s="33">
        <v>0</v>
      </c>
      <c r="R896" s="33">
        <v>0.31511636497968232</v>
      </c>
      <c r="S896" s="33">
        <v>1.8591111111111114</v>
      </c>
      <c r="T896" s="33">
        <v>8.92011111111111</v>
      </c>
      <c r="U896" s="33">
        <v>0</v>
      </c>
      <c r="V896" s="33">
        <v>0.11945942617904198</v>
      </c>
      <c r="W896" s="33">
        <v>4.2523333333333335</v>
      </c>
      <c r="X896" s="33">
        <v>3.5425555555555537</v>
      </c>
      <c r="Y896" s="33">
        <v>0</v>
      </c>
      <c r="Z896" s="33">
        <v>8.638591306489346E-2</v>
      </c>
      <c r="AA896" s="33">
        <v>0</v>
      </c>
      <c r="AB896" s="33">
        <v>0</v>
      </c>
      <c r="AC896" s="33">
        <v>0</v>
      </c>
      <c r="AD896" s="33">
        <v>0</v>
      </c>
      <c r="AE896" s="33">
        <v>0</v>
      </c>
      <c r="AF896" s="33">
        <v>0</v>
      </c>
      <c r="AG896" s="33">
        <v>0</v>
      </c>
      <c r="AH896" t="s">
        <v>345</v>
      </c>
      <c r="AI896" s="34">
        <v>5</v>
      </c>
    </row>
    <row r="897" spans="1:35" x14ac:dyDescent="0.25">
      <c r="A897" t="s">
        <v>2364</v>
      </c>
      <c r="B897" t="s">
        <v>1665</v>
      </c>
      <c r="C897" t="s">
        <v>2021</v>
      </c>
      <c r="D897" t="s">
        <v>2297</v>
      </c>
      <c r="E897" s="33">
        <v>27.4</v>
      </c>
      <c r="F897" s="33">
        <v>3.5555555555555554</v>
      </c>
      <c r="G897" s="33">
        <v>0.53333333333333333</v>
      </c>
      <c r="H897" s="33">
        <v>0.10555555555555556</v>
      </c>
      <c r="I897" s="33">
        <v>8.8888888888888892E-2</v>
      </c>
      <c r="J897" s="33">
        <v>0</v>
      </c>
      <c r="K897" s="33">
        <v>0</v>
      </c>
      <c r="L897" s="33">
        <v>1.7345555555555554</v>
      </c>
      <c r="M897" s="33">
        <v>0</v>
      </c>
      <c r="N897" s="33">
        <v>0</v>
      </c>
      <c r="O897" s="33">
        <v>0</v>
      </c>
      <c r="P897" s="33">
        <v>12.577777777777778</v>
      </c>
      <c r="Q897" s="33">
        <v>0</v>
      </c>
      <c r="R897" s="33">
        <v>0.45904298459042986</v>
      </c>
      <c r="S897" s="33">
        <v>1.9917777777777776</v>
      </c>
      <c r="T897" s="33">
        <v>1.3178888888888887</v>
      </c>
      <c r="U897" s="33">
        <v>0</v>
      </c>
      <c r="V897" s="33">
        <v>0.12079075425790754</v>
      </c>
      <c r="W897" s="33">
        <v>0.99111111111111116</v>
      </c>
      <c r="X897" s="33">
        <v>5.3473333333333333</v>
      </c>
      <c r="Y897" s="33">
        <v>0</v>
      </c>
      <c r="Z897" s="33">
        <v>0.23133008921330092</v>
      </c>
      <c r="AA897" s="33">
        <v>0</v>
      </c>
      <c r="AB897" s="33">
        <v>0</v>
      </c>
      <c r="AC897" s="33">
        <v>0</v>
      </c>
      <c r="AD897" s="33">
        <v>0</v>
      </c>
      <c r="AE897" s="33">
        <v>0</v>
      </c>
      <c r="AF897" s="33">
        <v>0</v>
      </c>
      <c r="AG897" s="33">
        <v>0</v>
      </c>
      <c r="AH897" t="s">
        <v>723</v>
      </c>
      <c r="AI897" s="34">
        <v>5</v>
      </c>
    </row>
    <row r="898" spans="1:35" x14ac:dyDescent="0.25">
      <c r="A898" t="s">
        <v>2364</v>
      </c>
      <c r="B898" t="s">
        <v>1099</v>
      </c>
      <c r="C898" t="s">
        <v>1926</v>
      </c>
      <c r="D898" t="s">
        <v>2241</v>
      </c>
      <c r="E898" s="33">
        <v>61.18888888888889</v>
      </c>
      <c r="F898" s="33">
        <v>5.4222222222222225</v>
      </c>
      <c r="G898" s="33">
        <v>0.32222222222222224</v>
      </c>
      <c r="H898" s="33">
        <v>0.20277777777777778</v>
      </c>
      <c r="I898" s="33">
        <v>2.5222222222222221</v>
      </c>
      <c r="J898" s="33">
        <v>0</v>
      </c>
      <c r="K898" s="33">
        <v>0</v>
      </c>
      <c r="L898" s="33">
        <v>4.3888888888888902</v>
      </c>
      <c r="M898" s="33">
        <v>5.2444444444444445</v>
      </c>
      <c r="N898" s="33">
        <v>0</v>
      </c>
      <c r="O898" s="33">
        <v>8.5709097512257124E-2</v>
      </c>
      <c r="P898" s="33">
        <v>5.3777777777777782</v>
      </c>
      <c r="Q898" s="33">
        <v>13.147222222222222</v>
      </c>
      <c r="R898" s="33">
        <v>0.30275104412565823</v>
      </c>
      <c r="S898" s="33">
        <v>6.778999999999999</v>
      </c>
      <c r="T898" s="33">
        <v>10.633444444444441</v>
      </c>
      <c r="U898" s="33">
        <v>0</v>
      </c>
      <c r="V898" s="33">
        <v>0.28456873070637362</v>
      </c>
      <c r="W898" s="33">
        <v>3.6707777777777784</v>
      </c>
      <c r="X898" s="33">
        <v>15.117777777777777</v>
      </c>
      <c r="Y898" s="33">
        <v>0</v>
      </c>
      <c r="Z898" s="33">
        <v>0.30705828944979113</v>
      </c>
      <c r="AA898" s="33">
        <v>0</v>
      </c>
      <c r="AB898" s="33">
        <v>0</v>
      </c>
      <c r="AC898" s="33">
        <v>0</v>
      </c>
      <c r="AD898" s="33">
        <v>0</v>
      </c>
      <c r="AE898" s="33">
        <v>0</v>
      </c>
      <c r="AF898" s="33">
        <v>0</v>
      </c>
      <c r="AG898" s="33">
        <v>0</v>
      </c>
      <c r="AH898" t="s">
        <v>145</v>
      </c>
      <c r="AI898" s="34">
        <v>5</v>
      </c>
    </row>
    <row r="899" spans="1:35" x14ac:dyDescent="0.25">
      <c r="A899" t="s">
        <v>2364</v>
      </c>
      <c r="B899" t="s">
        <v>1374</v>
      </c>
      <c r="C899" t="s">
        <v>2026</v>
      </c>
      <c r="D899" t="s">
        <v>2293</v>
      </c>
      <c r="E899" s="33">
        <v>66.188888888888883</v>
      </c>
      <c r="F899" s="33">
        <v>18.31111111111111</v>
      </c>
      <c r="G899" s="33">
        <v>0</v>
      </c>
      <c r="H899" s="33">
        <v>0</v>
      </c>
      <c r="I899" s="33">
        <v>22.644444444444446</v>
      </c>
      <c r="J899" s="33">
        <v>0</v>
      </c>
      <c r="K899" s="33">
        <v>0</v>
      </c>
      <c r="L899" s="33">
        <v>3.4694444444444446</v>
      </c>
      <c r="M899" s="33">
        <v>0</v>
      </c>
      <c r="N899" s="33">
        <v>0</v>
      </c>
      <c r="O899" s="33">
        <v>0</v>
      </c>
      <c r="P899" s="33">
        <v>4.916666666666667</v>
      </c>
      <c r="Q899" s="33">
        <v>0</v>
      </c>
      <c r="R899" s="33">
        <v>7.4282356891052559E-2</v>
      </c>
      <c r="S899" s="33">
        <v>4.2225555555555561</v>
      </c>
      <c r="T899" s="33">
        <v>0</v>
      </c>
      <c r="U899" s="33">
        <v>4.9777777777777779</v>
      </c>
      <c r="V899" s="33">
        <v>0.13900117508813162</v>
      </c>
      <c r="W899" s="33">
        <v>4.9916666666666663</v>
      </c>
      <c r="X899" s="33">
        <v>0</v>
      </c>
      <c r="Y899" s="33">
        <v>4.8111111111111109</v>
      </c>
      <c r="Z899" s="33">
        <v>0.1481030720161155</v>
      </c>
      <c r="AA899" s="33">
        <v>0</v>
      </c>
      <c r="AB899" s="33">
        <v>0</v>
      </c>
      <c r="AC899" s="33">
        <v>0</v>
      </c>
      <c r="AD899" s="33">
        <v>0</v>
      </c>
      <c r="AE899" s="33">
        <v>30.411111111111111</v>
      </c>
      <c r="AF899" s="33">
        <v>0</v>
      </c>
      <c r="AG899" s="33">
        <v>0</v>
      </c>
      <c r="AH899" t="s">
        <v>426</v>
      </c>
      <c r="AI899" s="34">
        <v>5</v>
      </c>
    </row>
    <row r="900" spans="1:35" x14ac:dyDescent="0.25">
      <c r="A900" t="s">
        <v>2364</v>
      </c>
      <c r="B900" t="s">
        <v>1770</v>
      </c>
      <c r="C900" t="s">
        <v>2026</v>
      </c>
      <c r="D900" t="s">
        <v>2293</v>
      </c>
      <c r="E900" s="33">
        <v>52.044444444444444</v>
      </c>
      <c r="F900" s="33">
        <v>14.755555555555556</v>
      </c>
      <c r="G900" s="33">
        <v>0</v>
      </c>
      <c r="H900" s="33">
        <v>0.44500000000000006</v>
      </c>
      <c r="I900" s="33">
        <v>5.5444444444444443</v>
      </c>
      <c r="J900" s="33">
        <v>0</v>
      </c>
      <c r="K900" s="33">
        <v>0</v>
      </c>
      <c r="L900" s="33">
        <v>4.572222222222222</v>
      </c>
      <c r="M900" s="33">
        <v>5.8611111111111107</v>
      </c>
      <c r="N900" s="33">
        <v>3.5333333333333332</v>
      </c>
      <c r="O900" s="33">
        <v>0.18050811272416736</v>
      </c>
      <c r="P900" s="33">
        <v>8.65</v>
      </c>
      <c r="Q900" s="33">
        <v>0</v>
      </c>
      <c r="R900" s="33">
        <v>0.16620409906063194</v>
      </c>
      <c r="S900" s="33">
        <v>11.958333333333334</v>
      </c>
      <c r="T900" s="33">
        <v>6.0750000000000002</v>
      </c>
      <c r="U900" s="33">
        <v>0</v>
      </c>
      <c r="V900" s="33">
        <v>0.34649871904355256</v>
      </c>
      <c r="W900" s="33">
        <v>12.169444444444444</v>
      </c>
      <c r="X900" s="33">
        <v>8.7055555555555557</v>
      </c>
      <c r="Y900" s="33">
        <v>0</v>
      </c>
      <c r="Z900" s="33">
        <v>0.40109948761742104</v>
      </c>
      <c r="AA900" s="33">
        <v>0</v>
      </c>
      <c r="AB900" s="33">
        <v>0</v>
      </c>
      <c r="AC900" s="33">
        <v>0</v>
      </c>
      <c r="AD900" s="33">
        <v>0</v>
      </c>
      <c r="AE900" s="33">
        <v>0</v>
      </c>
      <c r="AF900" s="33">
        <v>0</v>
      </c>
      <c r="AG900" s="33">
        <v>0</v>
      </c>
      <c r="AH900" t="s">
        <v>829</v>
      </c>
      <c r="AI900" s="34">
        <v>5</v>
      </c>
    </row>
    <row r="901" spans="1:35" x14ac:dyDescent="0.25">
      <c r="A901" t="s">
        <v>2364</v>
      </c>
      <c r="B901" t="s">
        <v>1230</v>
      </c>
      <c r="C901" t="s">
        <v>1945</v>
      </c>
      <c r="D901" t="s">
        <v>2321</v>
      </c>
      <c r="E901" s="33">
        <v>105.47777777777777</v>
      </c>
      <c r="F901" s="33">
        <v>35.31111111111111</v>
      </c>
      <c r="G901" s="33">
        <v>1.3</v>
      </c>
      <c r="H901" s="33">
        <v>0.45</v>
      </c>
      <c r="I901" s="33">
        <v>2.3222222222222224</v>
      </c>
      <c r="J901" s="33">
        <v>0</v>
      </c>
      <c r="K901" s="33">
        <v>4.1222222222222218</v>
      </c>
      <c r="L901" s="33">
        <v>0</v>
      </c>
      <c r="M901" s="33">
        <v>4.6833333333333336</v>
      </c>
      <c r="N901" s="33">
        <v>4.7805555555555559</v>
      </c>
      <c r="O901" s="33">
        <v>8.9724007163172859E-2</v>
      </c>
      <c r="P901" s="33">
        <v>5.3444444444444441</v>
      </c>
      <c r="Q901" s="33">
        <v>6.6694444444444443</v>
      </c>
      <c r="R901" s="33">
        <v>0.11389971557990099</v>
      </c>
      <c r="S901" s="33">
        <v>0</v>
      </c>
      <c r="T901" s="33">
        <v>0</v>
      </c>
      <c r="U901" s="33">
        <v>0</v>
      </c>
      <c r="V901" s="33">
        <v>0</v>
      </c>
      <c r="W901" s="33">
        <v>0.67811111111111122</v>
      </c>
      <c r="X901" s="33">
        <v>0</v>
      </c>
      <c r="Y901" s="33">
        <v>0</v>
      </c>
      <c r="Z901" s="33">
        <v>6.4289476456336264E-3</v>
      </c>
      <c r="AA901" s="33">
        <v>0</v>
      </c>
      <c r="AB901" s="33">
        <v>0</v>
      </c>
      <c r="AC901" s="33">
        <v>0</v>
      </c>
      <c r="AD901" s="33">
        <v>0</v>
      </c>
      <c r="AE901" s="33">
        <v>0</v>
      </c>
      <c r="AF901" s="33">
        <v>0</v>
      </c>
      <c r="AG901" s="33">
        <v>0</v>
      </c>
      <c r="AH901" t="s">
        <v>279</v>
      </c>
      <c r="AI901" s="34">
        <v>5</v>
      </c>
    </row>
    <row r="902" spans="1:35" x14ac:dyDescent="0.25">
      <c r="A902" t="s">
        <v>2364</v>
      </c>
      <c r="B902" t="s">
        <v>1657</v>
      </c>
      <c r="C902" t="s">
        <v>1885</v>
      </c>
      <c r="D902" t="s">
        <v>2253</v>
      </c>
      <c r="E902" s="33">
        <v>40.955555555555556</v>
      </c>
      <c r="F902" s="33">
        <v>4.1111111111111107</v>
      </c>
      <c r="G902" s="33">
        <v>0.65555555555555556</v>
      </c>
      <c r="H902" s="33">
        <v>0.22222222222222221</v>
      </c>
      <c r="I902" s="33">
        <v>1.7777777777777777</v>
      </c>
      <c r="J902" s="33">
        <v>0</v>
      </c>
      <c r="K902" s="33">
        <v>0</v>
      </c>
      <c r="L902" s="33">
        <v>3.2363333333333331</v>
      </c>
      <c r="M902" s="33">
        <v>0</v>
      </c>
      <c r="N902" s="33">
        <v>0</v>
      </c>
      <c r="O902" s="33">
        <v>0</v>
      </c>
      <c r="P902" s="33">
        <v>4.9741111111111094</v>
      </c>
      <c r="Q902" s="33">
        <v>7.6981111111111105</v>
      </c>
      <c r="R902" s="33">
        <v>0.30941399891481275</v>
      </c>
      <c r="S902" s="33">
        <v>2.8768888888888884</v>
      </c>
      <c r="T902" s="33">
        <v>4.5444444444444443</v>
      </c>
      <c r="U902" s="33">
        <v>0</v>
      </c>
      <c r="V902" s="33">
        <v>0.18120455778621811</v>
      </c>
      <c r="W902" s="33">
        <v>1.9416666666666664</v>
      </c>
      <c r="X902" s="33">
        <v>5.2476666666666665</v>
      </c>
      <c r="Y902" s="33">
        <v>2.7222222222222223</v>
      </c>
      <c r="Z902" s="33">
        <v>0.24200759631036353</v>
      </c>
      <c r="AA902" s="33">
        <v>0</v>
      </c>
      <c r="AB902" s="33">
        <v>0</v>
      </c>
      <c r="AC902" s="33">
        <v>0</v>
      </c>
      <c r="AD902" s="33">
        <v>0</v>
      </c>
      <c r="AE902" s="33">
        <v>0</v>
      </c>
      <c r="AF902" s="33">
        <v>0</v>
      </c>
      <c r="AG902" s="33">
        <v>0</v>
      </c>
      <c r="AH902" t="s">
        <v>715</v>
      </c>
      <c r="AI902" s="34">
        <v>5</v>
      </c>
    </row>
    <row r="903" spans="1:35" x14ac:dyDescent="0.25">
      <c r="A903" t="s">
        <v>2364</v>
      </c>
      <c r="B903" t="s">
        <v>1369</v>
      </c>
      <c r="C903" t="s">
        <v>1939</v>
      </c>
      <c r="D903" t="s">
        <v>2293</v>
      </c>
      <c r="E903" s="33">
        <v>112.07777777777778</v>
      </c>
      <c r="F903" s="33">
        <v>5.7777777777777777</v>
      </c>
      <c r="G903" s="33">
        <v>0.53333333333333333</v>
      </c>
      <c r="H903" s="33">
        <v>0</v>
      </c>
      <c r="I903" s="33">
        <v>0</v>
      </c>
      <c r="J903" s="33">
        <v>0</v>
      </c>
      <c r="K903" s="33">
        <v>0</v>
      </c>
      <c r="L903" s="33">
        <v>5.3352222222222228</v>
      </c>
      <c r="M903" s="33">
        <v>5.7777777777777777</v>
      </c>
      <c r="N903" s="33">
        <v>5.6472222222222221</v>
      </c>
      <c r="O903" s="33">
        <v>0.10193813819768019</v>
      </c>
      <c r="P903" s="33">
        <v>5.7777777777777777</v>
      </c>
      <c r="Q903" s="33">
        <v>10.574999999999999</v>
      </c>
      <c r="R903" s="33">
        <v>0.1459056210964608</v>
      </c>
      <c r="S903" s="33">
        <v>0.96099999999999997</v>
      </c>
      <c r="T903" s="33">
        <v>4.6586666666666678</v>
      </c>
      <c r="U903" s="33">
        <v>0</v>
      </c>
      <c r="V903" s="33">
        <v>5.0140775255279081E-2</v>
      </c>
      <c r="W903" s="33">
        <v>3.8606666666666665</v>
      </c>
      <c r="X903" s="33">
        <v>7.5020000000000016</v>
      </c>
      <c r="Y903" s="33">
        <v>0</v>
      </c>
      <c r="Z903" s="33">
        <v>0.10138197680182413</v>
      </c>
      <c r="AA903" s="33">
        <v>0</v>
      </c>
      <c r="AB903" s="33">
        <v>0</v>
      </c>
      <c r="AC903" s="33">
        <v>0</v>
      </c>
      <c r="AD903" s="33">
        <v>0</v>
      </c>
      <c r="AE903" s="33">
        <v>0</v>
      </c>
      <c r="AF903" s="33">
        <v>0</v>
      </c>
      <c r="AG903" s="33">
        <v>0</v>
      </c>
      <c r="AH903" t="s">
        <v>421</v>
      </c>
      <c r="AI903" s="34">
        <v>5</v>
      </c>
    </row>
    <row r="904" spans="1:35" x14ac:dyDescent="0.25">
      <c r="A904" t="s">
        <v>2364</v>
      </c>
      <c r="B904" t="s">
        <v>961</v>
      </c>
      <c r="C904" t="s">
        <v>1926</v>
      </c>
      <c r="D904" t="s">
        <v>2241</v>
      </c>
      <c r="E904" s="33">
        <v>78.466666666666669</v>
      </c>
      <c r="F904" s="33">
        <v>5.6</v>
      </c>
      <c r="G904" s="33">
        <v>0</v>
      </c>
      <c r="H904" s="33">
        <v>0</v>
      </c>
      <c r="I904" s="33">
        <v>5.1555555555555559</v>
      </c>
      <c r="J904" s="33">
        <v>0</v>
      </c>
      <c r="K904" s="33">
        <v>1.2</v>
      </c>
      <c r="L904" s="33">
        <v>3.288333333333334</v>
      </c>
      <c r="M904" s="33">
        <v>8.6999999999999993</v>
      </c>
      <c r="N904" s="33">
        <v>0</v>
      </c>
      <c r="O904" s="33">
        <v>0.110875106202209</v>
      </c>
      <c r="P904" s="33">
        <v>5.3055555555555554</v>
      </c>
      <c r="Q904" s="33">
        <v>4.9305555555555554</v>
      </c>
      <c r="R904" s="33">
        <v>0.13045171339563863</v>
      </c>
      <c r="S904" s="33">
        <v>5.8112222222222192</v>
      </c>
      <c r="T904" s="33">
        <v>23.722888888888889</v>
      </c>
      <c r="U904" s="33">
        <v>0</v>
      </c>
      <c r="V904" s="33">
        <v>0.37639054092325119</v>
      </c>
      <c r="W904" s="33">
        <v>8.698888888888888</v>
      </c>
      <c r="X904" s="33">
        <v>19.878555555555558</v>
      </c>
      <c r="Y904" s="33">
        <v>0</v>
      </c>
      <c r="Z904" s="33">
        <v>0.36419852732936847</v>
      </c>
      <c r="AA904" s="33">
        <v>0</v>
      </c>
      <c r="AB904" s="33">
        <v>0</v>
      </c>
      <c r="AC904" s="33">
        <v>0</v>
      </c>
      <c r="AD904" s="33">
        <v>0</v>
      </c>
      <c r="AE904" s="33">
        <v>0</v>
      </c>
      <c r="AF904" s="33">
        <v>0</v>
      </c>
      <c r="AG904" s="33">
        <v>0</v>
      </c>
      <c r="AH904" t="s">
        <v>5</v>
      </c>
      <c r="AI904" s="34">
        <v>5</v>
      </c>
    </row>
    <row r="905" spans="1:35" x14ac:dyDescent="0.25">
      <c r="A905" t="s">
        <v>2364</v>
      </c>
      <c r="B905" t="s">
        <v>1024</v>
      </c>
      <c r="C905" t="s">
        <v>1926</v>
      </c>
      <c r="D905" t="s">
        <v>2241</v>
      </c>
      <c r="E905" s="33">
        <v>87.266666666666666</v>
      </c>
      <c r="F905" s="33">
        <v>4.2666666666666666</v>
      </c>
      <c r="G905" s="33">
        <v>0</v>
      </c>
      <c r="H905" s="33">
        <v>0</v>
      </c>
      <c r="I905" s="33">
        <v>1.4888888888888889</v>
      </c>
      <c r="J905" s="33">
        <v>0</v>
      </c>
      <c r="K905" s="33">
        <v>0</v>
      </c>
      <c r="L905" s="33">
        <v>0</v>
      </c>
      <c r="M905" s="33">
        <v>5.3666666666666663</v>
      </c>
      <c r="N905" s="33">
        <v>9.0138888888888893</v>
      </c>
      <c r="O905" s="33">
        <v>0.16478864272981922</v>
      </c>
      <c r="P905" s="33">
        <v>10.444444444444445</v>
      </c>
      <c r="Q905" s="33">
        <v>19.129444444444445</v>
      </c>
      <c r="R905" s="33">
        <v>0.33889101094983448</v>
      </c>
      <c r="S905" s="33">
        <v>0</v>
      </c>
      <c r="T905" s="33">
        <v>0</v>
      </c>
      <c r="U905" s="33">
        <v>0</v>
      </c>
      <c r="V905" s="33">
        <v>0</v>
      </c>
      <c r="W905" s="33">
        <v>0</v>
      </c>
      <c r="X905" s="33">
        <v>0</v>
      </c>
      <c r="Y905" s="33">
        <v>0</v>
      </c>
      <c r="Z905" s="33">
        <v>0</v>
      </c>
      <c r="AA905" s="33">
        <v>0</v>
      </c>
      <c r="AB905" s="33">
        <v>0</v>
      </c>
      <c r="AC905" s="33">
        <v>0</v>
      </c>
      <c r="AD905" s="33">
        <v>0</v>
      </c>
      <c r="AE905" s="33">
        <v>0</v>
      </c>
      <c r="AF905" s="33">
        <v>0</v>
      </c>
      <c r="AG905" s="33">
        <v>0</v>
      </c>
      <c r="AH905" t="s">
        <v>68</v>
      </c>
      <c r="AI905" s="34">
        <v>5</v>
      </c>
    </row>
    <row r="906" spans="1:35" x14ac:dyDescent="0.25">
      <c r="A906" t="s">
        <v>2364</v>
      </c>
      <c r="B906" t="s">
        <v>1504</v>
      </c>
      <c r="C906" t="s">
        <v>1954</v>
      </c>
      <c r="D906" t="s">
        <v>2274</v>
      </c>
      <c r="E906" s="33">
        <v>38.355555555555554</v>
      </c>
      <c r="F906" s="33">
        <v>4.3555555555555552</v>
      </c>
      <c r="G906" s="33">
        <v>0.5</v>
      </c>
      <c r="H906" s="33">
        <v>6.6666666666666666E-2</v>
      </c>
      <c r="I906" s="33">
        <v>0.82222222222222219</v>
      </c>
      <c r="J906" s="33">
        <v>0</v>
      </c>
      <c r="K906" s="33">
        <v>0</v>
      </c>
      <c r="L906" s="33">
        <v>1.6618888888888887</v>
      </c>
      <c r="M906" s="33">
        <v>4.9194444444444443</v>
      </c>
      <c r="N906" s="33">
        <v>0</v>
      </c>
      <c r="O906" s="33">
        <v>0.12825898030127461</v>
      </c>
      <c r="P906" s="33">
        <v>0</v>
      </c>
      <c r="Q906" s="33">
        <v>0</v>
      </c>
      <c r="R906" s="33">
        <v>0</v>
      </c>
      <c r="S906" s="33">
        <v>0.84955555555555562</v>
      </c>
      <c r="T906" s="33">
        <v>3.2146666666666666</v>
      </c>
      <c r="U906" s="33">
        <v>0</v>
      </c>
      <c r="V906" s="33">
        <v>0.10596176129779837</v>
      </c>
      <c r="W906" s="33">
        <v>1.2163333333333333</v>
      </c>
      <c r="X906" s="33">
        <v>4.7185555555555556</v>
      </c>
      <c r="Y906" s="33">
        <v>0</v>
      </c>
      <c r="Z906" s="33">
        <v>0.1547334878331402</v>
      </c>
      <c r="AA906" s="33">
        <v>0</v>
      </c>
      <c r="AB906" s="33">
        <v>0</v>
      </c>
      <c r="AC906" s="33">
        <v>0</v>
      </c>
      <c r="AD906" s="33">
        <v>0</v>
      </c>
      <c r="AE906" s="33">
        <v>0</v>
      </c>
      <c r="AF906" s="33">
        <v>0</v>
      </c>
      <c r="AG906" s="33">
        <v>0</v>
      </c>
      <c r="AH906" t="s">
        <v>559</v>
      </c>
      <c r="AI906" s="34">
        <v>5</v>
      </c>
    </row>
    <row r="907" spans="1:35" x14ac:dyDescent="0.25">
      <c r="A907" t="s">
        <v>2364</v>
      </c>
      <c r="B907" t="s">
        <v>1335</v>
      </c>
      <c r="C907" t="s">
        <v>1894</v>
      </c>
      <c r="D907" t="s">
        <v>2308</v>
      </c>
      <c r="E907" s="33">
        <v>35.044444444444444</v>
      </c>
      <c r="F907" s="33">
        <v>0</v>
      </c>
      <c r="G907" s="33">
        <v>0</v>
      </c>
      <c r="H907" s="33">
        <v>0</v>
      </c>
      <c r="I907" s="33">
        <v>0</v>
      </c>
      <c r="J907" s="33">
        <v>0</v>
      </c>
      <c r="K907" s="33">
        <v>0</v>
      </c>
      <c r="L907" s="33">
        <v>0.21722222222222218</v>
      </c>
      <c r="M907" s="33">
        <v>0</v>
      </c>
      <c r="N907" s="33">
        <v>5.8277777777777775</v>
      </c>
      <c r="O907" s="33">
        <v>0.16629676601141408</v>
      </c>
      <c r="P907" s="33">
        <v>0</v>
      </c>
      <c r="Q907" s="33">
        <v>4.9142222222222216</v>
      </c>
      <c r="R907" s="33">
        <v>0.14022828154724157</v>
      </c>
      <c r="S907" s="33">
        <v>0.3153333333333333</v>
      </c>
      <c r="T907" s="33">
        <v>1.9240000000000006</v>
      </c>
      <c r="U907" s="33">
        <v>0</v>
      </c>
      <c r="V907" s="33">
        <v>6.3899809765377319E-2</v>
      </c>
      <c r="W907" s="33">
        <v>0.48522222222222217</v>
      </c>
      <c r="X907" s="33">
        <v>3.2704444444444434</v>
      </c>
      <c r="Y907" s="33">
        <v>0</v>
      </c>
      <c r="Z907" s="33">
        <v>0.10716867469879515</v>
      </c>
      <c r="AA907" s="33">
        <v>0</v>
      </c>
      <c r="AB907" s="33">
        <v>0</v>
      </c>
      <c r="AC907" s="33">
        <v>0</v>
      </c>
      <c r="AD907" s="33">
        <v>0</v>
      </c>
      <c r="AE907" s="33">
        <v>0</v>
      </c>
      <c r="AF907" s="33">
        <v>0</v>
      </c>
      <c r="AG907" s="33">
        <v>0</v>
      </c>
      <c r="AH907" t="s">
        <v>386</v>
      </c>
      <c r="AI907" s="34">
        <v>5</v>
      </c>
    </row>
    <row r="908" spans="1:35" x14ac:dyDescent="0.25">
      <c r="A908" t="s">
        <v>2364</v>
      </c>
      <c r="B908" t="s">
        <v>1340</v>
      </c>
      <c r="C908" t="s">
        <v>2148</v>
      </c>
      <c r="D908" t="s">
        <v>2287</v>
      </c>
      <c r="E908" s="33">
        <v>75.333333333333329</v>
      </c>
      <c r="F908" s="33">
        <v>5.6888888888888891</v>
      </c>
      <c r="G908" s="33">
        <v>0</v>
      </c>
      <c r="H908" s="33">
        <v>0</v>
      </c>
      <c r="I908" s="33">
        <v>0</v>
      </c>
      <c r="J908" s="33">
        <v>0</v>
      </c>
      <c r="K908" s="33">
        <v>0</v>
      </c>
      <c r="L908" s="33">
        <v>1.0219999999999998</v>
      </c>
      <c r="M908" s="33">
        <v>0</v>
      </c>
      <c r="N908" s="33">
        <v>0</v>
      </c>
      <c r="O908" s="33">
        <v>0</v>
      </c>
      <c r="P908" s="33">
        <v>5.6888888888888891</v>
      </c>
      <c r="Q908" s="33">
        <v>11.045999999999998</v>
      </c>
      <c r="R908" s="33">
        <v>0.22214454277286133</v>
      </c>
      <c r="S908" s="33">
        <v>1.0216666666666665</v>
      </c>
      <c r="T908" s="33">
        <v>7.9854444444444441</v>
      </c>
      <c r="U908" s="33">
        <v>0</v>
      </c>
      <c r="V908" s="33">
        <v>0.11956342182890857</v>
      </c>
      <c r="W908" s="33">
        <v>0.67688888888888865</v>
      </c>
      <c r="X908" s="33">
        <v>5.1131111111111096</v>
      </c>
      <c r="Y908" s="33">
        <v>0</v>
      </c>
      <c r="Z908" s="33">
        <v>7.6858407079646002E-2</v>
      </c>
      <c r="AA908" s="33">
        <v>0</v>
      </c>
      <c r="AB908" s="33">
        <v>0</v>
      </c>
      <c r="AC908" s="33">
        <v>0</v>
      </c>
      <c r="AD908" s="33">
        <v>0</v>
      </c>
      <c r="AE908" s="33">
        <v>0</v>
      </c>
      <c r="AF908" s="33">
        <v>0</v>
      </c>
      <c r="AG908" s="33">
        <v>0</v>
      </c>
      <c r="AH908" t="s">
        <v>391</v>
      </c>
      <c r="AI908" s="34">
        <v>5</v>
      </c>
    </row>
    <row r="909" spans="1:35" x14ac:dyDescent="0.25">
      <c r="A909" t="s">
        <v>2364</v>
      </c>
      <c r="B909" t="s">
        <v>1089</v>
      </c>
      <c r="C909" t="s">
        <v>2071</v>
      </c>
      <c r="D909" t="s">
        <v>2264</v>
      </c>
      <c r="E909" s="33">
        <v>126.48888888888889</v>
      </c>
      <c r="F909" s="33">
        <v>3.5555555555555554</v>
      </c>
      <c r="G909" s="33">
        <v>0</v>
      </c>
      <c r="H909" s="33">
        <v>0</v>
      </c>
      <c r="I909" s="33">
        <v>5.7444444444444445</v>
      </c>
      <c r="J909" s="33">
        <v>0</v>
      </c>
      <c r="K909" s="33">
        <v>0</v>
      </c>
      <c r="L909" s="33">
        <v>5.875</v>
      </c>
      <c r="M909" s="33">
        <v>5.0666666666666664</v>
      </c>
      <c r="N909" s="33">
        <v>0</v>
      </c>
      <c r="O909" s="33">
        <v>4.0056219255094866E-2</v>
      </c>
      <c r="P909" s="33">
        <v>5.4111111111111114</v>
      </c>
      <c r="Q909" s="33">
        <v>15.2</v>
      </c>
      <c r="R909" s="33">
        <v>0.16294799718903724</v>
      </c>
      <c r="S909" s="33">
        <v>5.7166666666666668</v>
      </c>
      <c r="T909" s="33">
        <v>17.31388888888889</v>
      </c>
      <c r="U909" s="33">
        <v>0</v>
      </c>
      <c r="V909" s="33">
        <v>0.18207572030920591</v>
      </c>
      <c r="W909" s="33">
        <v>5.6255555555555565</v>
      </c>
      <c r="X909" s="33">
        <v>13.686111111111112</v>
      </c>
      <c r="Y909" s="33">
        <v>0</v>
      </c>
      <c r="Z909" s="33">
        <v>0.15267480674631062</v>
      </c>
      <c r="AA909" s="33">
        <v>0</v>
      </c>
      <c r="AB909" s="33">
        <v>0</v>
      </c>
      <c r="AC909" s="33">
        <v>0</v>
      </c>
      <c r="AD909" s="33">
        <v>0</v>
      </c>
      <c r="AE909" s="33">
        <v>0</v>
      </c>
      <c r="AF909" s="33">
        <v>0</v>
      </c>
      <c r="AG909" s="33">
        <v>0</v>
      </c>
      <c r="AH909" t="s">
        <v>135</v>
      </c>
      <c r="AI909" s="34">
        <v>5</v>
      </c>
    </row>
    <row r="910" spans="1:35" x14ac:dyDescent="0.25">
      <c r="A910" t="s">
        <v>2364</v>
      </c>
      <c r="B910" t="s">
        <v>1616</v>
      </c>
      <c r="C910" t="s">
        <v>1968</v>
      </c>
      <c r="D910" t="s">
        <v>2244</v>
      </c>
      <c r="E910" s="33">
        <v>51.1</v>
      </c>
      <c r="F910" s="33">
        <v>3.0444444444444443</v>
      </c>
      <c r="G910" s="33">
        <v>0.27777777777777779</v>
      </c>
      <c r="H910" s="33">
        <v>0</v>
      </c>
      <c r="I910" s="33">
        <v>1.3777777777777778</v>
      </c>
      <c r="J910" s="33">
        <v>0</v>
      </c>
      <c r="K910" s="33">
        <v>0</v>
      </c>
      <c r="L910" s="33">
        <v>1.0752222222222225</v>
      </c>
      <c r="M910" s="33">
        <v>5.5111111111111111</v>
      </c>
      <c r="N910" s="33">
        <v>0</v>
      </c>
      <c r="O910" s="33">
        <v>0.10784953250706675</v>
      </c>
      <c r="P910" s="33">
        <v>0</v>
      </c>
      <c r="Q910" s="33">
        <v>4.9418888888888892</v>
      </c>
      <c r="R910" s="33">
        <v>9.6710154381387262E-2</v>
      </c>
      <c r="S910" s="33">
        <v>1.6007777777777776</v>
      </c>
      <c r="T910" s="33">
        <v>6.1239999999999997</v>
      </c>
      <c r="U910" s="33">
        <v>0</v>
      </c>
      <c r="V910" s="33">
        <v>0.15116981952598391</v>
      </c>
      <c r="W910" s="33">
        <v>2.3991111111111114</v>
      </c>
      <c r="X910" s="33">
        <v>9.5869999999999997</v>
      </c>
      <c r="Y910" s="33">
        <v>0</v>
      </c>
      <c r="Z910" s="33">
        <v>0.23456186127419001</v>
      </c>
      <c r="AA910" s="33">
        <v>0</v>
      </c>
      <c r="AB910" s="33">
        <v>0</v>
      </c>
      <c r="AC910" s="33">
        <v>0</v>
      </c>
      <c r="AD910" s="33">
        <v>0</v>
      </c>
      <c r="AE910" s="33">
        <v>0</v>
      </c>
      <c r="AF910" s="33">
        <v>0</v>
      </c>
      <c r="AG910" s="33">
        <v>0</v>
      </c>
      <c r="AH910" t="s">
        <v>673</v>
      </c>
      <c r="AI910" s="34">
        <v>5</v>
      </c>
    </row>
    <row r="911" spans="1:35" x14ac:dyDescent="0.25">
      <c r="A911" t="s">
        <v>2364</v>
      </c>
      <c r="B911" t="s">
        <v>1067</v>
      </c>
      <c r="C911" t="s">
        <v>2013</v>
      </c>
      <c r="D911" t="s">
        <v>2289</v>
      </c>
      <c r="E911" s="33">
        <v>38.533333333333331</v>
      </c>
      <c r="F911" s="33">
        <v>5.7555555555555555</v>
      </c>
      <c r="G911" s="33">
        <v>0</v>
      </c>
      <c r="H911" s="33">
        <v>0</v>
      </c>
      <c r="I911" s="33">
        <v>0</v>
      </c>
      <c r="J911" s="33">
        <v>0</v>
      </c>
      <c r="K911" s="33">
        <v>0</v>
      </c>
      <c r="L911" s="33">
        <v>0.64266666666666661</v>
      </c>
      <c r="M911" s="33">
        <v>0</v>
      </c>
      <c r="N911" s="33">
        <v>0</v>
      </c>
      <c r="O911" s="33">
        <v>0</v>
      </c>
      <c r="P911" s="33">
        <v>4.7465555555555552</v>
      </c>
      <c r="Q911" s="33">
        <v>0</v>
      </c>
      <c r="R911" s="33">
        <v>0.1231805074971165</v>
      </c>
      <c r="S911" s="33">
        <v>1.677111111111111</v>
      </c>
      <c r="T911" s="33">
        <v>5.9416666666666655</v>
      </c>
      <c r="U911" s="33">
        <v>0</v>
      </c>
      <c r="V911" s="33">
        <v>0.19771914648212222</v>
      </c>
      <c r="W911" s="33">
        <v>1.4672222222222224</v>
      </c>
      <c r="X911" s="33">
        <v>7.1817777777777776</v>
      </c>
      <c r="Y911" s="33">
        <v>0</v>
      </c>
      <c r="Z911" s="33">
        <v>0.22445501730103809</v>
      </c>
      <c r="AA911" s="33">
        <v>0</v>
      </c>
      <c r="AB911" s="33">
        <v>0</v>
      </c>
      <c r="AC911" s="33">
        <v>0</v>
      </c>
      <c r="AD911" s="33">
        <v>0</v>
      </c>
      <c r="AE911" s="33">
        <v>0</v>
      </c>
      <c r="AF911" s="33">
        <v>0</v>
      </c>
      <c r="AG911" s="33">
        <v>0</v>
      </c>
      <c r="AH911" t="s">
        <v>112</v>
      </c>
      <c r="AI911" s="34">
        <v>5</v>
      </c>
    </row>
    <row r="912" spans="1:35" x14ac:dyDescent="0.25">
      <c r="A912" t="s">
        <v>2364</v>
      </c>
      <c r="B912" t="s">
        <v>1597</v>
      </c>
      <c r="C912" t="s">
        <v>2156</v>
      </c>
      <c r="D912" t="s">
        <v>2292</v>
      </c>
      <c r="E912" s="33">
        <v>58.466666666666669</v>
      </c>
      <c r="F912" s="33">
        <v>8.0888888888888886</v>
      </c>
      <c r="G912" s="33">
        <v>0</v>
      </c>
      <c r="H912" s="33">
        <v>0</v>
      </c>
      <c r="I912" s="33">
        <v>0</v>
      </c>
      <c r="J912" s="33">
        <v>0</v>
      </c>
      <c r="K912" s="33">
        <v>0</v>
      </c>
      <c r="L912" s="33">
        <v>0</v>
      </c>
      <c r="M912" s="33">
        <v>0</v>
      </c>
      <c r="N912" s="33">
        <v>5.4972222222222218</v>
      </c>
      <c r="O912" s="33">
        <v>9.4023185100722148E-2</v>
      </c>
      <c r="P912" s="33">
        <v>0</v>
      </c>
      <c r="Q912" s="33">
        <v>12.895555555555555</v>
      </c>
      <c r="R912" s="33">
        <v>0.22056252375522614</v>
      </c>
      <c r="S912" s="33">
        <v>0</v>
      </c>
      <c r="T912" s="33">
        <v>0</v>
      </c>
      <c r="U912" s="33">
        <v>0</v>
      </c>
      <c r="V912" s="33">
        <v>0</v>
      </c>
      <c r="W912" s="33">
        <v>0</v>
      </c>
      <c r="X912" s="33">
        <v>0</v>
      </c>
      <c r="Y912" s="33">
        <v>0</v>
      </c>
      <c r="Z912" s="33">
        <v>0</v>
      </c>
      <c r="AA912" s="33">
        <v>0</v>
      </c>
      <c r="AB912" s="33">
        <v>0</v>
      </c>
      <c r="AC912" s="33">
        <v>0</v>
      </c>
      <c r="AD912" s="33">
        <v>0</v>
      </c>
      <c r="AE912" s="33">
        <v>0</v>
      </c>
      <c r="AF912" s="33">
        <v>0</v>
      </c>
      <c r="AG912" s="33">
        <v>0</v>
      </c>
      <c r="AH912" t="s">
        <v>653</v>
      </c>
      <c r="AI912" s="34">
        <v>5</v>
      </c>
    </row>
    <row r="913" spans="1:35" x14ac:dyDescent="0.25">
      <c r="A913" t="s">
        <v>2364</v>
      </c>
      <c r="B913" t="s">
        <v>1485</v>
      </c>
      <c r="C913" t="s">
        <v>1926</v>
      </c>
      <c r="D913" t="s">
        <v>2241</v>
      </c>
      <c r="E913" s="33">
        <v>44.766666666666666</v>
      </c>
      <c r="F913" s="33">
        <v>0</v>
      </c>
      <c r="G913" s="33">
        <v>1.1111111111111112E-2</v>
      </c>
      <c r="H913" s="33">
        <v>9.7222222222222224E-2</v>
      </c>
      <c r="I913" s="33">
        <v>3.8111111111111109</v>
      </c>
      <c r="J913" s="33">
        <v>0</v>
      </c>
      <c r="K913" s="33">
        <v>0</v>
      </c>
      <c r="L913" s="33">
        <v>0.72377777777777796</v>
      </c>
      <c r="M913" s="33">
        <v>2.1111111111111112</v>
      </c>
      <c r="N913" s="33">
        <v>0</v>
      </c>
      <c r="O913" s="33">
        <v>4.7158103747828251E-2</v>
      </c>
      <c r="P913" s="33">
        <v>7.2416666666666663</v>
      </c>
      <c r="Q913" s="33">
        <v>0</v>
      </c>
      <c r="R913" s="33">
        <v>0.16176470588235292</v>
      </c>
      <c r="S913" s="33">
        <v>1.1554444444444441</v>
      </c>
      <c r="T913" s="33">
        <v>4.3424444444444434</v>
      </c>
      <c r="U913" s="33">
        <v>0</v>
      </c>
      <c r="V913" s="33">
        <v>0.12281211218664678</v>
      </c>
      <c r="W913" s="33">
        <v>0.92388888888888865</v>
      </c>
      <c r="X913" s="33">
        <v>2.886333333333333</v>
      </c>
      <c r="Y913" s="33">
        <v>0</v>
      </c>
      <c r="Z913" s="33">
        <v>8.5112931248448737E-2</v>
      </c>
      <c r="AA913" s="33">
        <v>0</v>
      </c>
      <c r="AB913" s="33">
        <v>0</v>
      </c>
      <c r="AC913" s="33">
        <v>0</v>
      </c>
      <c r="AD913" s="33">
        <v>0</v>
      </c>
      <c r="AE913" s="33">
        <v>0</v>
      </c>
      <c r="AF913" s="33">
        <v>0</v>
      </c>
      <c r="AG913" s="33">
        <v>0</v>
      </c>
      <c r="AH913" t="s">
        <v>540</v>
      </c>
      <c r="AI913" s="34">
        <v>5</v>
      </c>
    </row>
    <row r="914" spans="1:35" x14ac:dyDescent="0.25">
      <c r="A914" t="s">
        <v>2364</v>
      </c>
      <c r="B914" t="s">
        <v>1265</v>
      </c>
      <c r="C914" t="s">
        <v>1913</v>
      </c>
      <c r="D914" t="s">
        <v>2253</v>
      </c>
      <c r="E914" s="33">
        <v>53.18888888888889</v>
      </c>
      <c r="F914" s="33">
        <v>5.6888888888888891</v>
      </c>
      <c r="G914" s="33">
        <v>1.1444444444444444</v>
      </c>
      <c r="H914" s="33">
        <v>0.23422222222222219</v>
      </c>
      <c r="I914" s="33">
        <v>1.7444444444444445</v>
      </c>
      <c r="J914" s="33">
        <v>0</v>
      </c>
      <c r="K914" s="33">
        <v>1.2</v>
      </c>
      <c r="L914" s="33">
        <v>1.3192222222222219</v>
      </c>
      <c r="M914" s="33">
        <v>0</v>
      </c>
      <c r="N914" s="33">
        <v>0</v>
      </c>
      <c r="O914" s="33">
        <v>0</v>
      </c>
      <c r="P914" s="33">
        <v>0</v>
      </c>
      <c r="Q914" s="33">
        <v>5.5642222222222228</v>
      </c>
      <c r="R914" s="33">
        <v>0.1046124921662837</v>
      </c>
      <c r="S914" s="33">
        <v>0.98633333333333373</v>
      </c>
      <c r="T914" s="33">
        <v>4.4418888888888883</v>
      </c>
      <c r="U914" s="33">
        <v>0</v>
      </c>
      <c r="V914" s="33">
        <v>0.10205556716106119</v>
      </c>
      <c r="W914" s="33">
        <v>2.9819999999999998</v>
      </c>
      <c r="X914" s="33">
        <v>1.9747777777777777</v>
      </c>
      <c r="Y914" s="33">
        <v>0</v>
      </c>
      <c r="Z914" s="33">
        <v>9.3191978274493409E-2</v>
      </c>
      <c r="AA914" s="33">
        <v>0</v>
      </c>
      <c r="AB914" s="33">
        <v>0</v>
      </c>
      <c r="AC914" s="33">
        <v>0</v>
      </c>
      <c r="AD914" s="33">
        <v>0</v>
      </c>
      <c r="AE914" s="33">
        <v>0</v>
      </c>
      <c r="AF914" s="33">
        <v>0</v>
      </c>
      <c r="AG914" s="33">
        <v>0</v>
      </c>
      <c r="AH914" t="s">
        <v>315</v>
      </c>
      <c r="AI914" s="34">
        <v>5</v>
      </c>
    </row>
    <row r="915" spans="1:35" x14ac:dyDescent="0.25">
      <c r="A915" t="s">
        <v>2364</v>
      </c>
      <c r="B915" t="s">
        <v>1389</v>
      </c>
      <c r="C915" t="s">
        <v>1939</v>
      </c>
      <c r="D915" t="s">
        <v>2293</v>
      </c>
      <c r="E915" s="33">
        <v>72.24444444444444</v>
      </c>
      <c r="F915" s="33">
        <v>0</v>
      </c>
      <c r="G915" s="33">
        <v>8.8888888888888892E-2</v>
      </c>
      <c r="H915" s="33">
        <v>0.33888888888888891</v>
      </c>
      <c r="I915" s="33">
        <v>1.2555555555555555</v>
      </c>
      <c r="J915" s="33">
        <v>0</v>
      </c>
      <c r="K915" s="33">
        <v>1.8</v>
      </c>
      <c r="L915" s="33">
        <v>4.3594444444444438</v>
      </c>
      <c r="M915" s="33">
        <v>4.8944444444444448</v>
      </c>
      <c r="N915" s="33">
        <v>0</v>
      </c>
      <c r="O915" s="33">
        <v>6.7748385112273157E-2</v>
      </c>
      <c r="P915" s="33">
        <v>5.6</v>
      </c>
      <c r="Q915" s="33">
        <v>8.5022222222222226</v>
      </c>
      <c r="R915" s="33">
        <v>0.19520147646877886</v>
      </c>
      <c r="S915" s="33">
        <v>4.9383333333333308</v>
      </c>
      <c r="T915" s="33">
        <v>6.8941111111111102</v>
      </c>
      <c r="U915" s="33">
        <v>0</v>
      </c>
      <c r="V915" s="33">
        <v>0.16378345124577048</v>
      </c>
      <c r="W915" s="33">
        <v>5.1206666666666658</v>
      </c>
      <c r="X915" s="33">
        <v>5.3498888888888878</v>
      </c>
      <c r="Y915" s="33">
        <v>0</v>
      </c>
      <c r="Z915" s="33">
        <v>0.14493232851430327</v>
      </c>
      <c r="AA915" s="33">
        <v>0</v>
      </c>
      <c r="AB915" s="33">
        <v>0</v>
      </c>
      <c r="AC915" s="33">
        <v>0</v>
      </c>
      <c r="AD915" s="33">
        <v>0</v>
      </c>
      <c r="AE915" s="33">
        <v>0</v>
      </c>
      <c r="AF915" s="33">
        <v>0</v>
      </c>
      <c r="AG915" s="33">
        <v>0</v>
      </c>
      <c r="AH915" t="s">
        <v>441</v>
      </c>
      <c r="AI915" s="34">
        <v>5</v>
      </c>
    </row>
    <row r="916" spans="1:35" x14ac:dyDescent="0.25">
      <c r="A916" t="s">
        <v>2364</v>
      </c>
      <c r="B916" t="s">
        <v>1796</v>
      </c>
      <c r="C916" t="s">
        <v>1964</v>
      </c>
      <c r="D916" t="s">
        <v>2284</v>
      </c>
      <c r="E916" s="33">
        <v>19.211111111111112</v>
      </c>
      <c r="F916" s="33">
        <v>2.4</v>
      </c>
      <c r="G916" s="33">
        <v>0.18888888888888888</v>
      </c>
      <c r="H916" s="33">
        <v>6.6666666666666666E-2</v>
      </c>
      <c r="I916" s="33">
        <v>4.4444444444444446E-2</v>
      </c>
      <c r="J916" s="33">
        <v>0</v>
      </c>
      <c r="K916" s="33">
        <v>0</v>
      </c>
      <c r="L916" s="33">
        <v>0.44488888888888894</v>
      </c>
      <c r="M916" s="33">
        <v>1.1555555555555554</v>
      </c>
      <c r="N916" s="33">
        <v>0</v>
      </c>
      <c r="O916" s="33">
        <v>6.0150375939849614E-2</v>
      </c>
      <c r="P916" s="33">
        <v>1.1555555555555554</v>
      </c>
      <c r="Q916" s="33">
        <v>0</v>
      </c>
      <c r="R916" s="33">
        <v>6.0150375939849614E-2</v>
      </c>
      <c r="S916" s="33">
        <v>1.6266666666666671</v>
      </c>
      <c r="T916" s="33">
        <v>0.51588888888888884</v>
      </c>
      <c r="U916" s="33">
        <v>0</v>
      </c>
      <c r="V916" s="33">
        <v>0.11152689415847312</v>
      </c>
      <c r="W916" s="33">
        <v>0.69233333333333336</v>
      </c>
      <c r="X916" s="33">
        <v>1.2139999999999997</v>
      </c>
      <c r="Y916" s="33">
        <v>0</v>
      </c>
      <c r="Z916" s="33">
        <v>9.9230769230769206E-2</v>
      </c>
      <c r="AA916" s="33">
        <v>0</v>
      </c>
      <c r="AB916" s="33">
        <v>0</v>
      </c>
      <c r="AC916" s="33">
        <v>0</v>
      </c>
      <c r="AD916" s="33">
        <v>0</v>
      </c>
      <c r="AE916" s="33">
        <v>0</v>
      </c>
      <c r="AF916" s="33">
        <v>0</v>
      </c>
      <c r="AG916" s="33">
        <v>0</v>
      </c>
      <c r="AH916" t="s">
        <v>855</v>
      </c>
      <c r="AI916" s="34">
        <v>5</v>
      </c>
    </row>
    <row r="917" spans="1:35" x14ac:dyDescent="0.25">
      <c r="A917" t="s">
        <v>2364</v>
      </c>
      <c r="B917" t="s">
        <v>1362</v>
      </c>
      <c r="C917" t="s">
        <v>1937</v>
      </c>
      <c r="D917" t="s">
        <v>2297</v>
      </c>
      <c r="E917" s="33">
        <v>71.400000000000006</v>
      </c>
      <c r="F917" s="33">
        <v>5.6888888888888891</v>
      </c>
      <c r="G917" s="33">
        <v>0.51111111111111107</v>
      </c>
      <c r="H917" s="33">
        <v>0.40511111111111103</v>
      </c>
      <c r="I917" s="33">
        <v>3.0333333333333332</v>
      </c>
      <c r="J917" s="33">
        <v>0</v>
      </c>
      <c r="K917" s="33">
        <v>3.2</v>
      </c>
      <c r="L917" s="33">
        <v>0</v>
      </c>
      <c r="M917" s="33">
        <v>0</v>
      </c>
      <c r="N917" s="33">
        <v>5.333333333333333</v>
      </c>
      <c r="O917" s="33">
        <v>7.4696545284780563E-2</v>
      </c>
      <c r="P917" s="33">
        <v>7.4</v>
      </c>
      <c r="Q917" s="33">
        <v>17.730555555555554</v>
      </c>
      <c r="R917" s="33">
        <v>0.35196856520385927</v>
      </c>
      <c r="S917" s="33">
        <v>1.0277777777777777</v>
      </c>
      <c r="T917" s="33">
        <v>12.577777777777778</v>
      </c>
      <c r="U917" s="33">
        <v>0</v>
      </c>
      <c r="V917" s="33">
        <v>0.19055399937752876</v>
      </c>
      <c r="W917" s="33">
        <v>18.625</v>
      </c>
      <c r="X917" s="33">
        <v>0</v>
      </c>
      <c r="Y917" s="33">
        <v>0</v>
      </c>
      <c r="Z917" s="33">
        <v>0.26085434173669464</v>
      </c>
      <c r="AA917" s="33">
        <v>1.6888888888888889</v>
      </c>
      <c r="AB917" s="33">
        <v>0</v>
      </c>
      <c r="AC917" s="33">
        <v>0</v>
      </c>
      <c r="AD917" s="33">
        <v>0</v>
      </c>
      <c r="AE917" s="33">
        <v>0</v>
      </c>
      <c r="AF917" s="33">
        <v>0</v>
      </c>
      <c r="AG917" s="33">
        <v>0</v>
      </c>
      <c r="AH917" t="s">
        <v>414</v>
      </c>
      <c r="AI917" s="34">
        <v>5</v>
      </c>
    </row>
    <row r="918" spans="1:35" x14ac:dyDescent="0.25">
      <c r="A918" t="s">
        <v>2364</v>
      </c>
      <c r="B918" t="s">
        <v>1763</v>
      </c>
      <c r="C918" t="s">
        <v>1943</v>
      </c>
      <c r="D918" t="s">
        <v>2299</v>
      </c>
      <c r="E918" s="33">
        <v>47.444444444444443</v>
      </c>
      <c r="F918" s="33">
        <v>28.988888888888887</v>
      </c>
      <c r="G918" s="33">
        <v>0.8666666666666667</v>
      </c>
      <c r="H918" s="33">
        <v>0.12222222222222222</v>
      </c>
      <c r="I918" s="33">
        <v>3.3333333333333333E-2</v>
      </c>
      <c r="J918" s="33">
        <v>0</v>
      </c>
      <c r="K918" s="33">
        <v>0</v>
      </c>
      <c r="L918" s="33">
        <v>2.7739999999999996</v>
      </c>
      <c r="M918" s="33">
        <v>5.3461111111111119</v>
      </c>
      <c r="N918" s="33">
        <v>0</v>
      </c>
      <c r="O918" s="33">
        <v>0.11268149882903983</v>
      </c>
      <c r="P918" s="33">
        <v>5.094444444444445</v>
      </c>
      <c r="Q918" s="33">
        <v>17.098555555555556</v>
      </c>
      <c r="R918" s="33">
        <v>0.46776814988290405</v>
      </c>
      <c r="S918" s="33">
        <v>3.0497777777777788</v>
      </c>
      <c r="T918" s="33">
        <v>4.9154444444444447</v>
      </c>
      <c r="U918" s="33">
        <v>0</v>
      </c>
      <c r="V918" s="33">
        <v>0.16788524590163939</v>
      </c>
      <c r="W918" s="33">
        <v>3.4984444444444458</v>
      </c>
      <c r="X918" s="33">
        <v>7.7459999999999996</v>
      </c>
      <c r="Y918" s="33">
        <v>0</v>
      </c>
      <c r="Z918" s="33">
        <v>0.23700234192037473</v>
      </c>
      <c r="AA918" s="33">
        <v>0</v>
      </c>
      <c r="AB918" s="33">
        <v>0</v>
      </c>
      <c r="AC918" s="33">
        <v>0</v>
      </c>
      <c r="AD918" s="33">
        <v>57.374000000000009</v>
      </c>
      <c r="AE918" s="33">
        <v>0</v>
      </c>
      <c r="AF918" s="33">
        <v>0</v>
      </c>
      <c r="AG918" s="33">
        <v>0</v>
      </c>
      <c r="AH918" t="s">
        <v>822</v>
      </c>
      <c r="AI918" s="34">
        <v>5</v>
      </c>
    </row>
    <row r="919" spans="1:35" x14ac:dyDescent="0.25">
      <c r="A919" t="s">
        <v>2364</v>
      </c>
      <c r="B919" t="s">
        <v>1350</v>
      </c>
      <c r="C919" t="s">
        <v>2013</v>
      </c>
      <c r="D919" t="s">
        <v>2289</v>
      </c>
      <c r="E919" s="33">
        <v>55.06666666666667</v>
      </c>
      <c r="F919" s="33">
        <v>24.766666666666666</v>
      </c>
      <c r="G919" s="33">
        <v>0.28888888888888886</v>
      </c>
      <c r="H919" s="33">
        <v>7.2222222222222215E-2</v>
      </c>
      <c r="I919" s="33">
        <v>2.2222222222222223E-2</v>
      </c>
      <c r="J919" s="33">
        <v>0</v>
      </c>
      <c r="K919" s="33">
        <v>0</v>
      </c>
      <c r="L919" s="33">
        <v>3.7034444444444437</v>
      </c>
      <c r="M919" s="33">
        <v>4.4497777777777774</v>
      </c>
      <c r="N919" s="33">
        <v>0</v>
      </c>
      <c r="O919" s="33">
        <v>8.0807102502017739E-2</v>
      </c>
      <c r="P919" s="33">
        <v>5.7466666666666688</v>
      </c>
      <c r="Q919" s="33">
        <v>16.746444444444442</v>
      </c>
      <c r="R919" s="33">
        <v>0.40847054075867634</v>
      </c>
      <c r="S919" s="33">
        <v>4.108777777777779</v>
      </c>
      <c r="T919" s="33">
        <v>5.3255555555555549</v>
      </c>
      <c r="U919" s="33">
        <v>0</v>
      </c>
      <c r="V919" s="33">
        <v>0.17132566585956419</v>
      </c>
      <c r="W919" s="33">
        <v>0.39866666666666661</v>
      </c>
      <c r="X919" s="33">
        <v>7.8506666666666636</v>
      </c>
      <c r="Y919" s="33">
        <v>6.6666666666666666E-2</v>
      </c>
      <c r="Z919" s="33">
        <v>0.15101694915254232</v>
      </c>
      <c r="AA919" s="33">
        <v>0</v>
      </c>
      <c r="AB919" s="33">
        <v>0</v>
      </c>
      <c r="AC919" s="33">
        <v>0</v>
      </c>
      <c r="AD919" s="33">
        <v>47.879111111111087</v>
      </c>
      <c r="AE919" s="33">
        <v>0</v>
      </c>
      <c r="AF919" s="33">
        <v>0</v>
      </c>
      <c r="AG919" s="33">
        <v>0</v>
      </c>
      <c r="AH919" t="s">
        <v>401</v>
      </c>
      <c r="AI919" s="34">
        <v>5</v>
      </c>
    </row>
    <row r="920" spans="1:35" x14ac:dyDescent="0.25">
      <c r="A920" t="s">
        <v>2364</v>
      </c>
      <c r="B920" t="s">
        <v>1278</v>
      </c>
      <c r="C920" t="s">
        <v>2090</v>
      </c>
      <c r="D920" t="s">
        <v>2293</v>
      </c>
      <c r="E920" s="33">
        <v>68.900000000000006</v>
      </c>
      <c r="F920" s="33">
        <v>7.4</v>
      </c>
      <c r="G920" s="33">
        <v>0.43333333333333335</v>
      </c>
      <c r="H920" s="33">
        <v>0.32600000000000001</v>
      </c>
      <c r="I920" s="33">
        <v>8.4888888888888889</v>
      </c>
      <c r="J920" s="33">
        <v>0</v>
      </c>
      <c r="K920" s="33">
        <v>0</v>
      </c>
      <c r="L920" s="33">
        <v>3.9750000000000001</v>
      </c>
      <c r="M920" s="33">
        <v>2.4361111111111109</v>
      </c>
      <c r="N920" s="33">
        <v>2.3527777777777779</v>
      </c>
      <c r="O920" s="33">
        <v>6.9504918561522328E-2</v>
      </c>
      <c r="P920" s="33">
        <v>5.072222222222222</v>
      </c>
      <c r="Q920" s="33">
        <v>9.0527777777777771</v>
      </c>
      <c r="R920" s="33">
        <v>0.20500725689404933</v>
      </c>
      <c r="S920" s="33">
        <v>6.5361111111111114</v>
      </c>
      <c r="T920" s="33">
        <v>5.2638888888888893</v>
      </c>
      <c r="U920" s="33">
        <v>0</v>
      </c>
      <c r="V920" s="33">
        <v>0.17126269956458634</v>
      </c>
      <c r="W920" s="33">
        <v>1.538888888888889</v>
      </c>
      <c r="X920" s="33">
        <v>3.3194444444444446</v>
      </c>
      <c r="Y920" s="33">
        <v>0</v>
      </c>
      <c r="Z920" s="33">
        <v>7.0512820512820512E-2</v>
      </c>
      <c r="AA920" s="33">
        <v>0</v>
      </c>
      <c r="AB920" s="33">
        <v>0</v>
      </c>
      <c r="AC920" s="33">
        <v>0</v>
      </c>
      <c r="AD920" s="33">
        <v>0</v>
      </c>
      <c r="AE920" s="33">
        <v>0</v>
      </c>
      <c r="AF920" s="33">
        <v>0</v>
      </c>
      <c r="AG920" s="33">
        <v>0</v>
      </c>
      <c r="AH920" t="s">
        <v>328</v>
      </c>
      <c r="AI920" s="34">
        <v>5</v>
      </c>
    </row>
    <row r="921" spans="1:35" x14ac:dyDescent="0.25">
      <c r="A921" t="s">
        <v>2364</v>
      </c>
      <c r="B921" t="s">
        <v>1007</v>
      </c>
      <c r="C921" t="s">
        <v>1917</v>
      </c>
      <c r="D921" t="s">
        <v>2277</v>
      </c>
      <c r="E921" s="33">
        <v>60.822222222222223</v>
      </c>
      <c r="F921" s="33">
        <v>3.6444444444444444</v>
      </c>
      <c r="G921" s="33">
        <v>3.3333333333333333E-2</v>
      </c>
      <c r="H921" s="33">
        <v>0.24400000000000002</v>
      </c>
      <c r="I921" s="33">
        <v>3.0222222222222221</v>
      </c>
      <c r="J921" s="33">
        <v>0</v>
      </c>
      <c r="K921" s="33">
        <v>0</v>
      </c>
      <c r="L921" s="33">
        <v>2.6666666666666665</v>
      </c>
      <c r="M921" s="33">
        <v>0</v>
      </c>
      <c r="N921" s="33">
        <v>4.6805555555555554</v>
      </c>
      <c r="O921" s="33">
        <v>7.695469492144684E-2</v>
      </c>
      <c r="P921" s="33">
        <v>3.1722222222222221</v>
      </c>
      <c r="Q921" s="33">
        <v>1.7222222222222223</v>
      </c>
      <c r="R921" s="33">
        <v>8.0471318962367547E-2</v>
      </c>
      <c r="S921" s="33">
        <v>2.7388888888888889</v>
      </c>
      <c r="T921" s="33">
        <v>6.4055555555555559</v>
      </c>
      <c r="U921" s="33">
        <v>0</v>
      </c>
      <c r="V921" s="33">
        <v>0.15034709535988311</v>
      </c>
      <c r="W921" s="33">
        <v>8.0388888888888896</v>
      </c>
      <c r="X921" s="33">
        <v>1.4166666666666667</v>
      </c>
      <c r="Y921" s="33">
        <v>0</v>
      </c>
      <c r="Z921" s="33">
        <v>0.15546218487394958</v>
      </c>
      <c r="AA921" s="33">
        <v>0</v>
      </c>
      <c r="AB921" s="33">
        <v>0</v>
      </c>
      <c r="AC921" s="33">
        <v>0</v>
      </c>
      <c r="AD921" s="33">
        <v>0</v>
      </c>
      <c r="AE921" s="33">
        <v>0</v>
      </c>
      <c r="AF921" s="33">
        <v>0</v>
      </c>
      <c r="AG921" s="33">
        <v>0</v>
      </c>
      <c r="AH921" t="s">
        <v>51</v>
      </c>
      <c r="AI921" s="34">
        <v>5</v>
      </c>
    </row>
    <row r="922" spans="1:35" x14ac:dyDescent="0.25">
      <c r="A922" t="s">
        <v>2364</v>
      </c>
      <c r="B922" t="s">
        <v>1443</v>
      </c>
      <c r="C922" t="s">
        <v>1916</v>
      </c>
      <c r="D922" t="s">
        <v>2275</v>
      </c>
      <c r="E922" s="33">
        <v>27.3</v>
      </c>
      <c r="F922" s="33">
        <v>2.7666666666666666</v>
      </c>
      <c r="G922" s="33">
        <v>0</v>
      </c>
      <c r="H922" s="33">
        <v>0</v>
      </c>
      <c r="I922" s="33">
        <v>0</v>
      </c>
      <c r="J922" s="33">
        <v>0</v>
      </c>
      <c r="K922" s="33">
        <v>0</v>
      </c>
      <c r="L922" s="33">
        <v>0.55844444444444441</v>
      </c>
      <c r="M922" s="33">
        <v>0</v>
      </c>
      <c r="N922" s="33">
        <v>0</v>
      </c>
      <c r="O922" s="33">
        <v>0</v>
      </c>
      <c r="P922" s="33">
        <v>0</v>
      </c>
      <c r="Q922" s="33">
        <v>6.6444444444444448</v>
      </c>
      <c r="R922" s="33">
        <v>0.2433862433862434</v>
      </c>
      <c r="S922" s="33">
        <v>0.6774444444444444</v>
      </c>
      <c r="T922" s="33">
        <v>1.9966666666666666</v>
      </c>
      <c r="U922" s="33">
        <v>0</v>
      </c>
      <c r="V922" s="33">
        <v>9.7952787952787945E-2</v>
      </c>
      <c r="W922" s="33">
        <v>0.57044444444444453</v>
      </c>
      <c r="X922" s="33">
        <v>2.9892222222222231</v>
      </c>
      <c r="Y922" s="33">
        <v>0</v>
      </c>
      <c r="Z922" s="33">
        <v>0.13039072039072042</v>
      </c>
      <c r="AA922" s="33">
        <v>0</v>
      </c>
      <c r="AB922" s="33">
        <v>0</v>
      </c>
      <c r="AC922" s="33">
        <v>0</v>
      </c>
      <c r="AD922" s="33">
        <v>0</v>
      </c>
      <c r="AE922" s="33">
        <v>1.1111111111111112E-2</v>
      </c>
      <c r="AF922" s="33">
        <v>0</v>
      </c>
      <c r="AG922" s="33">
        <v>0</v>
      </c>
      <c r="AH922" t="s">
        <v>497</v>
      </c>
      <c r="AI922" s="34">
        <v>5</v>
      </c>
    </row>
    <row r="923" spans="1:35" x14ac:dyDescent="0.25">
      <c r="A923" t="s">
        <v>2364</v>
      </c>
      <c r="B923" t="s">
        <v>1304</v>
      </c>
      <c r="C923" t="s">
        <v>1909</v>
      </c>
      <c r="D923" t="s">
        <v>2295</v>
      </c>
      <c r="E923" s="33">
        <v>69.099999999999994</v>
      </c>
      <c r="F923" s="33">
        <v>5.6888888888888891</v>
      </c>
      <c r="G923" s="33">
        <v>0</v>
      </c>
      <c r="H923" s="33">
        <v>0</v>
      </c>
      <c r="I923" s="33">
        <v>0</v>
      </c>
      <c r="J923" s="33">
        <v>0</v>
      </c>
      <c r="K923" s="33">
        <v>0</v>
      </c>
      <c r="L923" s="33">
        <v>0.52499999999999991</v>
      </c>
      <c r="M923" s="33">
        <v>0</v>
      </c>
      <c r="N923" s="33">
        <v>0</v>
      </c>
      <c r="O923" s="33">
        <v>0</v>
      </c>
      <c r="P923" s="33">
        <v>3.4027777777777777</v>
      </c>
      <c r="Q923" s="33">
        <v>7.2583333333333337</v>
      </c>
      <c r="R923" s="33">
        <v>0.15428525486412609</v>
      </c>
      <c r="S923" s="33">
        <v>1.4231111111111112</v>
      </c>
      <c r="T923" s="33">
        <v>4.701666666666668</v>
      </c>
      <c r="U923" s="33">
        <v>0</v>
      </c>
      <c r="V923" s="33">
        <v>8.8636436726161782E-2</v>
      </c>
      <c r="W923" s="33">
        <v>1.0521111111111112</v>
      </c>
      <c r="X923" s="33">
        <v>7.2713333333333328</v>
      </c>
      <c r="Y923" s="33">
        <v>0</v>
      </c>
      <c r="Z923" s="33">
        <v>0.12045505708313234</v>
      </c>
      <c r="AA923" s="33">
        <v>0</v>
      </c>
      <c r="AB923" s="33">
        <v>0</v>
      </c>
      <c r="AC923" s="33">
        <v>0</v>
      </c>
      <c r="AD923" s="33">
        <v>0</v>
      </c>
      <c r="AE923" s="33">
        <v>0</v>
      </c>
      <c r="AF923" s="33">
        <v>0</v>
      </c>
      <c r="AG923" s="33">
        <v>0</v>
      </c>
      <c r="AH923" t="s">
        <v>354</v>
      </c>
      <c r="AI923" s="34">
        <v>5</v>
      </c>
    </row>
    <row r="924" spans="1:35" x14ac:dyDescent="0.25">
      <c r="A924" t="s">
        <v>2364</v>
      </c>
      <c r="B924" t="s">
        <v>1144</v>
      </c>
      <c r="C924" t="s">
        <v>2034</v>
      </c>
      <c r="D924" t="s">
        <v>2300</v>
      </c>
      <c r="E924" s="33">
        <v>41.466666666666669</v>
      </c>
      <c r="F924" s="33">
        <v>0</v>
      </c>
      <c r="G924" s="33">
        <v>0</v>
      </c>
      <c r="H924" s="33">
        <v>0</v>
      </c>
      <c r="I924" s="33">
        <v>0</v>
      </c>
      <c r="J924" s="33">
        <v>0</v>
      </c>
      <c r="K924" s="33">
        <v>0</v>
      </c>
      <c r="L924" s="33">
        <v>1.0433333333333332</v>
      </c>
      <c r="M924" s="33">
        <v>5.7055555555555557</v>
      </c>
      <c r="N924" s="33">
        <v>0</v>
      </c>
      <c r="O924" s="33">
        <v>0.13759378349410503</v>
      </c>
      <c r="P924" s="33">
        <v>5.5305555555555559</v>
      </c>
      <c r="Q924" s="33">
        <v>8.5222222222222221</v>
      </c>
      <c r="R924" s="33">
        <v>0.33889335476956051</v>
      </c>
      <c r="S924" s="33">
        <v>1.4023333333333332</v>
      </c>
      <c r="T924" s="33">
        <v>5.5494444444444451</v>
      </c>
      <c r="U924" s="33">
        <v>0</v>
      </c>
      <c r="V924" s="33">
        <v>0.16764737406216507</v>
      </c>
      <c r="W924" s="33">
        <v>1.3324444444444443</v>
      </c>
      <c r="X924" s="33">
        <v>8.128555555555554</v>
      </c>
      <c r="Y924" s="33">
        <v>0</v>
      </c>
      <c r="Z924" s="33">
        <v>0.22815916398713823</v>
      </c>
      <c r="AA924" s="33">
        <v>0</v>
      </c>
      <c r="AB924" s="33">
        <v>0</v>
      </c>
      <c r="AC924" s="33">
        <v>0</v>
      </c>
      <c r="AD924" s="33">
        <v>0</v>
      </c>
      <c r="AE924" s="33">
        <v>0</v>
      </c>
      <c r="AF924" s="33">
        <v>0</v>
      </c>
      <c r="AG924" s="33">
        <v>0</v>
      </c>
      <c r="AH924" t="s">
        <v>191</v>
      </c>
      <c r="AI924" s="34">
        <v>5</v>
      </c>
    </row>
    <row r="925" spans="1:35" x14ac:dyDescent="0.25">
      <c r="A925" t="s">
        <v>2364</v>
      </c>
      <c r="B925" t="s">
        <v>1700</v>
      </c>
      <c r="C925" t="s">
        <v>2213</v>
      </c>
      <c r="D925" t="s">
        <v>2308</v>
      </c>
      <c r="E925" s="33">
        <v>82.644444444444446</v>
      </c>
      <c r="F925" s="33">
        <v>5.5111111111111111</v>
      </c>
      <c r="G925" s="33">
        <v>0.12222222222222222</v>
      </c>
      <c r="H925" s="33">
        <v>5.2777777777777778E-2</v>
      </c>
      <c r="I925" s="33">
        <v>5.5222222222222221</v>
      </c>
      <c r="J925" s="33">
        <v>0</v>
      </c>
      <c r="K925" s="33">
        <v>0</v>
      </c>
      <c r="L925" s="33">
        <v>2.403777777777778</v>
      </c>
      <c r="M925" s="33">
        <v>7.4027777777777777</v>
      </c>
      <c r="N925" s="33">
        <v>0</v>
      </c>
      <c r="O925" s="33">
        <v>8.9573810164022591E-2</v>
      </c>
      <c r="P925" s="33">
        <v>4.7805555555555559</v>
      </c>
      <c r="Q925" s="33">
        <v>13.405555555555555</v>
      </c>
      <c r="R925" s="33">
        <v>0.22005243344985209</v>
      </c>
      <c r="S925" s="33">
        <v>2.8200000000000012</v>
      </c>
      <c r="T925" s="33">
        <v>9.6248888888888882</v>
      </c>
      <c r="U925" s="33">
        <v>0</v>
      </c>
      <c r="V925" s="33">
        <v>0.15058349018553377</v>
      </c>
      <c r="W925" s="33">
        <v>3.0634444444444449</v>
      </c>
      <c r="X925" s="33">
        <v>10.825666666666667</v>
      </c>
      <c r="Y925" s="33">
        <v>0</v>
      </c>
      <c r="Z925" s="33">
        <v>0.1680586179080398</v>
      </c>
      <c r="AA925" s="33">
        <v>0</v>
      </c>
      <c r="AB925" s="33">
        <v>0</v>
      </c>
      <c r="AC925" s="33">
        <v>0.26666666666666666</v>
      </c>
      <c r="AD925" s="33">
        <v>0</v>
      </c>
      <c r="AE925" s="33">
        <v>0</v>
      </c>
      <c r="AF925" s="33">
        <v>0</v>
      </c>
      <c r="AG925" s="33">
        <v>5.5555555555555552E-2</v>
      </c>
      <c r="AH925" t="s">
        <v>758</v>
      </c>
      <c r="AI925" s="34">
        <v>5</v>
      </c>
    </row>
    <row r="926" spans="1:35" x14ac:dyDescent="0.25">
      <c r="A926" t="s">
        <v>2364</v>
      </c>
      <c r="B926" t="s">
        <v>1287</v>
      </c>
      <c r="C926" t="s">
        <v>2130</v>
      </c>
      <c r="D926" t="s">
        <v>2299</v>
      </c>
      <c r="E926" s="33">
        <v>60.944444444444443</v>
      </c>
      <c r="F926" s="33">
        <v>0</v>
      </c>
      <c r="G926" s="33">
        <v>0.67777777777777781</v>
      </c>
      <c r="H926" s="33">
        <v>0.4005555555555555</v>
      </c>
      <c r="I926" s="33">
        <v>0</v>
      </c>
      <c r="J926" s="33">
        <v>0</v>
      </c>
      <c r="K926" s="33">
        <v>1.1888888888888889</v>
      </c>
      <c r="L926" s="33">
        <v>1.4710000000000001</v>
      </c>
      <c r="M926" s="33">
        <v>0</v>
      </c>
      <c r="N926" s="33">
        <v>0</v>
      </c>
      <c r="O926" s="33">
        <v>0</v>
      </c>
      <c r="P926" s="33">
        <v>5.5250000000000004</v>
      </c>
      <c r="Q926" s="33">
        <v>3.6055555555555556</v>
      </c>
      <c r="R926" s="33">
        <v>0.14981768459434824</v>
      </c>
      <c r="S926" s="33">
        <v>4.4615555555555568</v>
      </c>
      <c r="T926" s="33">
        <v>1.1072222222222223</v>
      </c>
      <c r="U926" s="33">
        <v>0</v>
      </c>
      <c r="V926" s="33">
        <v>9.1374658158614425E-2</v>
      </c>
      <c r="W926" s="33">
        <v>1.2275555555555555</v>
      </c>
      <c r="X926" s="33">
        <v>7.067111111111112</v>
      </c>
      <c r="Y926" s="33">
        <v>0</v>
      </c>
      <c r="Z926" s="33">
        <v>0.13610209662716502</v>
      </c>
      <c r="AA926" s="33">
        <v>0</v>
      </c>
      <c r="AB926" s="33">
        <v>0</v>
      </c>
      <c r="AC926" s="33">
        <v>0</v>
      </c>
      <c r="AD926" s="33">
        <v>0</v>
      </c>
      <c r="AE926" s="33">
        <v>0</v>
      </c>
      <c r="AF926" s="33">
        <v>0</v>
      </c>
      <c r="AG926" s="33">
        <v>0</v>
      </c>
      <c r="AH926" t="s">
        <v>337</v>
      </c>
      <c r="AI926" s="34">
        <v>5</v>
      </c>
    </row>
    <row r="927" spans="1:35" x14ac:dyDescent="0.25">
      <c r="A927" t="s">
        <v>2364</v>
      </c>
      <c r="B927" t="s">
        <v>1847</v>
      </c>
      <c r="C927" t="s">
        <v>2096</v>
      </c>
      <c r="D927" t="s">
        <v>2278</v>
      </c>
      <c r="E927" s="33">
        <v>13.688888888888888</v>
      </c>
      <c r="F927" s="33">
        <v>1.4</v>
      </c>
      <c r="G927" s="33">
        <v>0.28888888888888886</v>
      </c>
      <c r="H927" s="33">
        <v>0.13333333333333333</v>
      </c>
      <c r="I927" s="33">
        <v>1.9</v>
      </c>
      <c r="J927" s="33">
        <v>0</v>
      </c>
      <c r="K927" s="33">
        <v>0</v>
      </c>
      <c r="L927" s="33">
        <v>0.56555555555555559</v>
      </c>
      <c r="M927" s="33">
        <v>0</v>
      </c>
      <c r="N927" s="33">
        <v>2.5333333333333332</v>
      </c>
      <c r="O927" s="33">
        <v>0.18506493506493507</v>
      </c>
      <c r="P927" s="33">
        <v>0</v>
      </c>
      <c r="Q927" s="33">
        <v>0</v>
      </c>
      <c r="R927" s="33">
        <v>0</v>
      </c>
      <c r="S927" s="33">
        <v>3.3188888888888886</v>
      </c>
      <c r="T927" s="33">
        <v>0</v>
      </c>
      <c r="U927" s="33">
        <v>0</v>
      </c>
      <c r="V927" s="33">
        <v>0.2424512987012987</v>
      </c>
      <c r="W927" s="33">
        <v>3.8477777777777784</v>
      </c>
      <c r="X927" s="33">
        <v>0</v>
      </c>
      <c r="Y927" s="33">
        <v>0</v>
      </c>
      <c r="Z927" s="33">
        <v>0.28108766233766241</v>
      </c>
      <c r="AA927" s="33">
        <v>0</v>
      </c>
      <c r="AB927" s="33">
        <v>0</v>
      </c>
      <c r="AC927" s="33">
        <v>0</v>
      </c>
      <c r="AD927" s="33">
        <v>0</v>
      </c>
      <c r="AE927" s="33">
        <v>0</v>
      </c>
      <c r="AF927" s="33">
        <v>0</v>
      </c>
      <c r="AG927" s="33">
        <v>0</v>
      </c>
      <c r="AH927" t="s">
        <v>906</v>
      </c>
      <c r="AI927" s="34">
        <v>5</v>
      </c>
    </row>
    <row r="928" spans="1:35" x14ac:dyDescent="0.25">
      <c r="A928" t="s">
        <v>2364</v>
      </c>
      <c r="B928" t="s">
        <v>1316</v>
      </c>
      <c r="C928" t="s">
        <v>1968</v>
      </c>
      <c r="D928" t="s">
        <v>2244</v>
      </c>
      <c r="E928" s="33">
        <v>105.44444444444444</v>
      </c>
      <c r="F928" s="33">
        <v>6.1444444444444448</v>
      </c>
      <c r="G928" s="33">
        <v>0.8666666666666667</v>
      </c>
      <c r="H928" s="33">
        <v>0.77777777777777779</v>
      </c>
      <c r="I928" s="33">
        <v>1.6888888888888889</v>
      </c>
      <c r="J928" s="33">
        <v>0</v>
      </c>
      <c r="K928" s="33">
        <v>0</v>
      </c>
      <c r="L928" s="33">
        <v>4.5277777777777777</v>
      </c>
      <c r="M928" s="33">
        <v>3.2888888888888888</v>
      </c>
      <c r="N928" s="33">
        <v>0</v>
      </c>
      <c r="O928" s="33">
        <v>3.1190727081138039E-2</v>
      </c>
      <c r="P928" s="33">
        <v>5.0333333333333332</v>
      </c>
      <c r="Q928" s="33">
        <v>30.028333333333336</v>
      </c>
      <c r="R928" s="33">
        <v>0.33251317175974709</v>
      </c>
      <c r="S928" s="33">
        <v>5.1916666666666664</v>
      </c>
      <c r="T928" s="33">
        <v>6.4414444444444445</v>
      </c>
      <c r="U928" s="33">
        <v>0</v>
      </c>
      <c r="V928" s="33">
        <v>0.11032455216016859</v>
      </c>
      <c r="W928" s="33">
        <v>4.5968888888888895</v>
      </c>
      <c r="X928" s="33">
        <v>4.6805555555555554</v>
      </c>
      <c r="Y928" s="33">
        <v>0</v>
      </c>
      <c r="Z928" s="33">
        <v>8.7984193888303489E-2</v>
      </c>
      <c r="AA928" s="33">
        <v>0</v>
      </c>
      <c r="AB928" s="33">
        <v>0</v>
      </c>
      <c r="AC928" s="33">
        <v>0</v>
      </c>
      <c r="AD928" s="33">
        <v>0</v>
      </c>
      <c r="AE928" s="33">
        <v>0</v>
      </c>
      <c r="AF928" s="33">
        <v>0</v>
      </c>
      <c r="AG928" s="33">
        <v>0</v>
      </c>
      <c r="AH928" t="s">
        <v>366</v>
      </c>
      <c r="AI928" s="34">
        <v>5</v>
      </c>
    </row>
    <row r="929" spans="1:35" x14ac:dyDescent="0.25">
      <c r="A929" t="s">
        <v>2364</v>
      </c>
      <c r="B929" t="s">
        <v>1143</v>
      </c>
      <c r="C929" t="s">
        <v>1986</v>
      </c>
      <c r="D929" t="s">
        <v>2310</v>
      </c>
      <c r="E929" s="33">
        <v>67.811111111111117</v>
      </c>
      <c r="F929" s="33">
        <v>48.711111111111109</v>
      </c>
      <c r="G929" s="33">
        <v>0</v>
      </c>
      <c r="H929" s="33">
        <v>0</v>
      </c>
      <c r="I929" s="33">
        <v>0</v>
      </c>
      <c r="J929" s="33">
        <v>0</v>
      </c>
      <c r="K929" s="33">
        <v>0</v>
      </c>
      <c r="L929" s="33">
        <v>0</v>
      </c>
      <c r="M929" s="33">
        <v>5.4944444444444445</v>
      </c>
      <c r="N929" s="33">
        <v>0</v>
      </c>
      <c r="O929" s="33">
        <v>8.1025725053252493E-2</v>
      </c>
      <c r="P929" s="33">
        <v>11.702777777777778</v>
      </c>
      <c r="Q929" s="33">
        <v>0</v>
      </c>
      <c r="R929" s="33">
        <v>0.17257905947894475</v>
      </c>
      <c r="S929" s="33">
        <v>0</v>
      </c>
      <c r="T929" s="33">
        <v>0</v>
      </c>
      <c r="U929" s="33">
        <v>0</v>
      </c>
      <c r="V929" s="33">
        <v>0</v>
      </c>
      <c r="W929" s="33">
        <v>0</v>
      </c>
      <c r="X929" s="33">
        <v>0</v>
      </c>
      <c r="Y929" s="33">
        <v>0</v>
      </c>
      <c r="Z929" s="33">
        <v>0</v>
      </c>
      <c r="AA929" s="33">
        <v>0</v>
      </c>
      <c r="AB929" s="33">
        <v>0</v>
      </c>
      <c r="AC929" s="33">
        <v>0</v>
      </c>
      <c r="AD929" s="33">
        <v>49.147222222222226</v>
      </c>
      <c r="AE929" s="33">
        <v>0</v>
      </c>
      <c r="AF929" s="33">
        <v>0</v>
      </c>
      <c r="AG929" s="33">
        <v>0</v>
      </c>
      <c r="AH929" t="s">
        <v>190</v>
      </c>
      <c r="AI929" s="34">
        <v>5</v>
      </c>
    </row>
    <row r="930" spans="1:35" x14ac:dyDescent="0.25">
      <c r="A930" t="s">
        <v>2364</v>
      </c>
      <c r="B930" t="s">
        <v>1852</v>
      </c>
      <c r="C930" t="s">
        <v>1911</v>
      </c>
      <c r="D930" t="s">
        <v>2260</v>
      </c>
      <c r="E930" s="33">
        <v>47.033333333333331</v>
      </c>
      <c r="F930" s="33">
        <v>29.644444444444446</v>
      </c>
      <c r="G930" s="33">
        <v>0.43333333333333335</v>
      </c>
      <c r="H930" s="33">
        <v>6.333333333333334E-3</v>
      </c>
      <c r="I930" s="33">
        <v>7.7777777777777779E-2</v>
      </c>
      <c r="J930" s="33">
        <v>0</v>
      </c>
      <c r="K930" s="33">
        <v>0</v>
      </c>
      <c r="L930" s="33">
        <v>0</v>
      </c>
      <c r="M930" s="33">
        <v>5.5647777777777767</v>
      </c>
      <c r="N930" s="33">
        <v>0</v>
      </c>
      <c r="O930" s="33">
        <v>0.11831561540278761</v>
      </c>
      <c r="P930" s="33">
        <v>5.5203333333333342</v>
      </c>
      <c r="Q930" s="33">
        <v>15.940222222222223</v>
      </c>
      <c r="R930" s="33">
        <v>0.45628395936687938</v>
      </c>
      <c r="S930" s="33">
        <v>0</v>
      </c>
      <c r="T930" s="33">
        <v>0</v>
      </c>
      <c r="U930" s="33">
        <v>0</v>
      </c>
      <c r="V930" s="33">
        <v>0</v>
      </c>
      <c r="W930" s="33">
        <v>0</v>
      </c>
      <c r="X930" s="33">
        <v>0</v>
      </c>
      <c r="Y930" s="33">
        <v>0</v>
      </c>
      <c r="Z930" s="33">
        <v>0</v>
      </c>
      <c r="AA930" s="33">
        <v>0</v>
      </c>
      <c r="AB930" s="33">
        <v>0</v>
      </c>
      <c r="AC930" s="33">
        <v>0</v>
      </c>
      <c r="AD930" s="33">
        <v>50.741999999999997</v>
      </c>
      <c r="AE930" s="33">
        <v>0</v>
      </c>
      <c r="AF930" s="33">
        <v>0</v>
      </c>
      <c r="AG930" s="33">
        <v>0</v>
      </c>
      <c r="AH930" t="s">
        <v>911</v>
      </c>
      <c r="AI930" s="34">
        <v>5</v>
      </c>
    </row>
    <row r="931" spans="1:35" x14ac:dyDescent="0.25">
      <c r="A931" t="s">
        <v>2364</v>
      </c>
      <c r="B931" t="s">
        <v>1570</v>
      </c>
      <c r="C931" t="s">
        <v>2193</v>
      </c>
      <c r="D931" t="s">
        <v>2253</v>
      </c>
      <c r="E931" s="33">
        <v>52.144444444444446</v>
      </c>
      <c r="F931" s="33">
        <v>5.6888888888888891</v>
      </c>
      <c r="G931" s="33">
        <v>5.6888888888888891</v>
      </c>
      <c r="H931" s="33">
        <v>0</v>
      </c>
      <c r="I931" s="33">
        <v>3.3222222222222224</v>
      </c>
      <c r="J931" s="33">
        <v>0</v>
      </c>
      <c r="K931" s="33">
        <v>0</v>
      </c>
      <c r="L931" s="33">
        <v>4.6891111111111119</v>
      </c>
      <c r="M931" s="33">
        <v>6.3194444444444446</v>
      </c>
      <c r="N931" s="33">
        <v>0</v>
      </c>
      <c r="O931" s="33">
        <v>0.12119113573407202</v>
      </c>
      <c r="P931" s="33">
        <v>5.291666666666667</v>
      </c>
      <c r="Q931" s="33">
        <v>3.5111111111111111</v>
      </c>
      <c r="R931" s="33">
        <v>0.16881525676539524</v>
      </c>
      <c r="S931" s="33">
        <v>5.2746666666666675</v>
      </c>
      <c r="T931" s="33">
        <v>5.4359999999999999</v>
      </c>
      <c r="U931" s="33">
        <v>0</v>
      </c>
      <c r="V931" s="33">
        <v>0.2054037928830173</v>
      </c>
      <c r="W931" s="33">
        <v>3.3996666666666675</v>
      </c>
      <c r="X931" s="33">
        <v>14.706666666666665</v>
      </c>
      <c r="Y931" s="33">
        <v>0</v>
      </c>
      <c r="Z931" s="33">
        <v>0.34723417856381844</v>
      </c>
      <c r="AA931" s="33">
        <v>0</v>
      </c>
      <c r="AB931" s="33">
        <v>0</v>
      </c>
      <c r="AC931" s="33">
        <v>0</v>
      </c>
      <c r="AD931" s="33">
        <v>0</v>
      </c>
      <c r="AE931" s="33">
        <v>0</v>
      </c>
      <c r="AF931" s="33">
        <v>0</v>
      </c>
      <c r="AG931" s="33">
        <v>0</v>
      </c>
      <c r="AH931" t="s">
        <v>626</v>
      </c>
      <c r="AI931" s="34">
        <v>5</v>
      </c>
    </row>
    <row r="932" spans="1:35" x14ac:dyDescent="0.25">
      <c r="A932" t="s">
        <v>2364</v>
      </c>
      <c r="B932" t="s">
        <v>1583</v>
      </c>
      <c r="C932" t="s">
        <v>2067</v>
      </c>
      <c r="D932" t="s">
        <v>2296</v>
      </c>
      <c r="E932" s="33">
        <v>76.25555555555556</v>
      </c>
      <c r="F932" s="33">
        <v>5.6</v>
      </c>
      <c r="G932" s="33">
        <v>3.3333333333333333E-2</v>
      </c>
      <c r="H932" s="33">
        <v>0.41111111111111109</v>
      </c>
      <c r="I932" s="33">
        <v>8.8888888888888892E-2</v>
      </c>
      <c r="J932" s="33">
        <v>0</v>
      </c>
      <c r="K932" s="33">
        <v>0</v>
      </c>
      <c r="L932" s="33">
        <v>5.5388888888888888</v>
      </c>
      <c r="M932" s="33">
        <v>0</v>
      </c>
      <c r="N932" s="33">
        <v>5.6083333333333334</v>
      </c>
      <c r="O932" s="33">
        <v>7.3546553985137694E-2</v>
      </c>
      <c r="P932" s="33">
        <v>4.958333333333333</v>
      </c>
      <c r="Q932" s="33">
        <v>5.7638888888888893</v>
      </c>
      <c r="R932" s="33">
        <v>0.14060906309194229</v>
      </c>
      <c r="S932" s="33">
        <v>3.8805555555555555</v>
      </c>
      <c r="T932" s="33">
        <v>13.811111111111112</v>
      </c>
      <c r="U932" s="33">
        <v>0</v>
      </c>
      <c r="V932" s="33">
        <v>0.23200495410170477</v>
      </c>
      <c r="W932" s="33">
        <v>11.152777777777779</v>
      </c>
      <c r="X932" s="33">
        <v>8.030555555555555</v>
      </c>
      <c r="Y932" s="33">
        <v>0</v>
      </c>
      <c r="Z932" s="33">
        <v>0.25156637039195684</v>
      </c>
      <c r="AA932" s="33">
        <v>0</v>
      </c>
      <c r="AB932" s="33">
        <v>0</v>
      </c>
      <c r="AC932" s="33">
        <v>0</v>
      </c>
      <c r="AD932" s="33">
        <v>0</v>
      </c>
      <c r="AE932" s="33">
        <v>0</v>
      </c>
      <c r="AF932" s="33">
        <v>0</v>
      </c>
      <c r="AG932" s="33">
        <v>0</v>
      </c>
      <c r="AH932" t="s">
        <v>639</v>
      </c>
      <c r="AI932" s="34">
        <v>5</v>
      </c>
    </row>
    <row r="933" spans="1:35" x14ac:dyDescent="0.25">
      <c r="A933" t="s">
        <v>2364</v>
      </c>
      <c r="B933" t="s">
        <v>1643</v>
      </c>
      <c r="C933" t="s">
        <v>2025</v>
      </c>
      <c r="D933" t="s">
        <v>2269</v>
      </c>
      <c r="E933" s="33">
        <v>77.87777777777778</v>
      </c>
      <c r="F933" s="33">
        <v>5.2444444444444445</v>
      </c>
      <c r="G933" s="33">
        <v>0.1</v>
      </c>
      <c r="H933" s="33">
        <v>0.2722222222222222</v>
      </c>
      <c r="I933" s="33">
        <v>2.1333333333333333</v>
      </c>
      <c r="J933" s="33">
        <v>0</v>
      </c>
      <c r="K933" s="33">
        <v>0</v>
      </c>
      <c r="L933" s="33">
        <v>2.5333333333333332</v>
      </c>
      <c r="M933" s="33">
        <v>7.0222222222222221</v>
      </c>
      <c r="N933" s="33">
        <v>0</v>
      </c>
      <c r="O933" s="33">
        <v>9.0169781709230984E-2</v>
      </c>
      <c r="P933" s="33">
        <v>3.9138888888888888</v>
      </c>
      <c r="Q933" s="33">
        <v>4.9138888888888888</v>
      </c>
      <c r="R933" s="33">
        <v>0.11335425881010129</v>
      </c>
      <c r="S933" s="33">
        <v>1</v>
      </c>
      <c r="T933" s="33">
        <v>5.2444444444444445</v>
      </c>
      <c r="U933" s="33">
        <v>4.333333333333333</v>
      </c>
      <c r="V933" s="33">
        <v>0.13582536738479098</v>
      </c>
      <c r="W933" s="33">
        <v>0.875</v>
      </c>
      <c r="X933" s="33">
        <v>0</v>
      </c>
      <c r="Y933" s="33">
        <v>4.5333333333333332</v>
      </c>
      <c r="Z933" s="33">
        <v>6.9446426023683838E-2</v>
      </c>
      <c r="AA933" s="33">
        <v>0</v>
      </c>
      <c r="AB933" s="33">
        <v>0</v>
      </c>
      <c r="AC933" s="33">
        <v>0</v>
      </c>
      <c r="AD933" s="33">
        <v>0</v>
      </c>
      <c r="AE933" s="33">
        <v>0</v>
      </c>
      <c r="AF933" s="33">
        <v>0</v>
      </c>
      <c r="AG933" s="33">
        <v>0</v>
      </c>
      <c r="AH933" t="s">
        <v>700</v>
      </c>
      <c r="AI933" s="34">
        <v>5</v>
      </c>
    </row>
    <row r="934" spans="1:35" x14ac:dyDescent="0.25">
      <c r="A934" t="s">
        <v>2364</v>
      </c>
      <c r="B934" t="s">
        <v>1818</v>
      </c>
      <c r="C934" t="s">
        <v>1915</v>
      </c>
      <c r="D934" t="s">
        <v>2302</v>
      </c>
      <c r="E934" s="33">
        <v>66.288888888888891</v>
      </c>
      <c r="F934" s="33">
        <v>2.8444444444444446</v>
      </c>
      <c r="G934" s="33">
        <v>0.16666666666666666</v>
      </c>
      <c r="H934" s="33">
        <v>0.29722222222222222</v>
      </c>
      <c r="I934" s="33">
        <v>2.4222222222222221</v>
      </c>
      <c r="J934" s="33">
        <v>0</v>
      </c>
      <c r="K934" s="33">
        <v>0</v>
      </c>
      <c r="L934" s="33">
        <v>1.7472222222222222</v>
      </c>
      <c r="M934" s="33">
        <v>5.0222222222222221</v>
      </c>
      <c r="N934" s="33">
        <v>0</v>
      </c>
      <c r="O934" s="33">
        <v>7.576265504525645E-2</v>
      </c>
      <c r="P934" s="33">
        <v>5.4222222222222225</v>
      </c>
      <c r="Q934" s="33">
        <v>7.1638888888888888</v>
      </c>
      <c r="R934" s="33">
        <v>0.18986758297016426</v>
      </c>
      <c r="S934" s="33">
        <v>4.2611111111111111</v>
      </c>
      <c r="T934" s="33">
        <v>0.16388888888888889</v>
      </c>
      <c r="U934" s="33">
        <v>0</v>
      </c>
      <c r="V934" s="33">
        <v>6.6753268521622527E-2</v>
      </c>
      <c r="W934" s="33">
        <v>5.25</v>
      </c>
      <c r="X934" s="33">
        <v>5.6638888888888888</v>
      </c>
      <c r="Y934" s="33">
        <v>0</v>
      </c>
      <c r="Z934" s="33">
        <v>0.16464130070398925</v>
      </c>
      <c r="AA934" s="33">
        <v>0</v>
      </c>
      <c r="AB934" s="33">
        <v>0</v>
      </c>
      <c r="AC934" s="33">
        <v>0</v>
      </c>
      <c r="AD934" s="33">
        <v>0</v>
      </c>
      <c r="AE934" s="33">
        <v>0</v>
      </c>
      <c r="AF934" s="33">
        <v>0</v>
      </c>
      <c r="AG934" s="33">
        <v>0</v>
      </c>
      <c r="AH934" t="s">
        <v>877</v>
      </c>
      <c r="AI934" s="34">
        <v>5</v>
      </c>
    </row>
    <row r="935" spans="1:35" x14ac:dyDescent="0.25">
      <c r="A935" t="s">
        <v>2364</v>
      </c>
      <c r="B935" t="s">
        <v>1514</v>
      </c>
      <c r="C935" t="s">
        <v>2180</v>
      </c>
      <c r="D935" t="s">
        <v>2326</v>
      </c>
      <c r="E935" s="33">
        <v>64.655555555555551</v>
      </c>
      <c r="F935" s="33">
        <v>4.9777777777777779</v>
      </c>
      <c r="G935" s="33">
        <v>1.1555555555555554</v>
      </c>
      <c r="H935" s="33">
        <v>0</v>
      </c>
      <c r="I935" s="33">
        <v>7.6444444444444448</v>
      </c>
      <c r="J935" s="33">
        <v>0</v>
      </c>
      <c r="K935" s="33">
        <v>0</v>
      </c>
      <c r="L935" s="33">
        <v>0</v>
      </c>
      <c r="M935" s="33">
        <v>5.6</v>
      </c>
      <c r="N935" s="33">
        <v>0</v>
      </c>
      <c r="O935" s="33">
        <v>8.6612820072177354E-2</v>
      </c>
      <c r="P935" s="33">
        <v>5.2658888888888882</v>
      </c>
      <c r="Q935" s="33">
        <v>1.7722222222222226</v>
      </c>
      <c r="R935" s="33">
        <v>0.10885547344904623</v>
      </c>
      <c r="S935" s="33">
        <v>32.084222222222223</v>
      </c>
      <c r="T935" s="33">
        <v>0</v>
      </c>
      <c r="U935" s="33">
        <v>0</v>
      </c>
      <c r="V935" s="33">
        <v>0.49623302973019423</v>
      </c>
      <c r="W935" s="33">
        <v>0</v>
      </c>
      <c r="X935" s="33">
        <v>0</v>
      </c>
      <c r="Y935" s="33">
        <v>0</v>
      </c>
      <c r="Z935" s="33">
        <v>0</v>
      </c>
      <c r="AA935" s="33">
        <v>0</v>
      </c>
      <c r="AB935" s="33">
        <v>0</v>
      </c>
      <c r="AC935" s="33">
        <v>0</v>
      </c>
      <c r="AD935" s="33">
        <v>0</v>
      </c>
      <c r="AE935" s="33">
        <v>0</v>
      </c>
      <c r="AF935" s="33">
        <v>0</v>
      </c>
      <c r="AG935" s="33">
        <v>0</v>
      </c>
      <c r="AH935" t="s">
        <v>569</v>
      </c>
      <c r="AI935" s="34">
        <v>5</v>
      </c>
    </row>
    <row r="936" spans="1:35" x14ac:dyDescent="0.25">
      <c r="A936" t="s">
        <v>2364</v>
      </c>
      <c r="B936" t="s">
        <v>1799</v>
      </c>
      <c r="C936" t="s">
        <v>2058</v>
      </c>
      <c r="D936" t="s">
        <v>2273</v>
      </c>
      <c r="E936" s="33">
        <v>21.077777777777779</v>
      </c>
      <c r="F936" s="33">
        <v>4.4333333333333336</v>
      </c>
      <c r="G936" s="33">
        <v>3.3777777777777778</v>
      </c>
      <c r="H936" s="33">
        <v>0.8833333333333333</v>
      </c>
      <c r="I936" s="33">
        <v>1.3</v>
      </c>
      <c r="J936" s="33">
        <v>0</v>
      </c>
      <c r="K936" s="33">
        <v>0</v>
      </c>
      <c r="L936" s="33">
        <v>3.625</v>
      </c>
      <c r="M936" s="33">
        <v>5.4444444444444446</v>
      </c>
      <c r="N936" s="33">
        <v>0</v>
      </c>
      <c r="O936" s="33">
        <v>0.25830258302583026</v>
      </c>
      <c r="P936" s="33">
        <v>2.3277777777777779</v>
      </c>
      <c r="Q936" s="33">
        <v>0</v>
      </c>
      <c r="R936" s="33">
        <v>0.11043753294675804</v>
      </c>
      <c r="S936" s="33">
        <v>3.0388888888888888</v>
      </c>
      <c r="T936" s="33">
        <v>14.170222222222222</v>
      </c>
      <c r="U936" s="33">
        <v>0</v>
      </c>
      <c r="V936" s="33">
        <v>0.81645756457564567</v>
      </c>
      <c r="W936" s="33">
        <v>1.3222222222222222</v>
      </c>
      <c r="X936" s="33">
        <v>11.144444444444444</v>
      </c>
      <c r="Y936" s="33">
        <v>0</v>
      </c>
      <c r="Z936" s="33">
        <v>0.59146020031628888</v>
      </c>
      <c r="AA936" s="33">
        <v>0</v>
      </c>
      <c r="AB936" s="33">
        <v>0</v>
      </c>
      <c r="AC936" s="33">
        <v>0</v>
      </c>
      <c r="AD936" s="33">
        <v>0</v>
      </c>
      <c r="AE936" s="33">
        <v>0.41111111111111109</v>
      </c>
      <c r="AF936" s="33">
        <v>0</v>
      </c>
      <c r="AG936" s="33">
        <v>0</v>
      </c>
      <c r="AH936" t="s">
        <v>858</v>
      </c>
      <c r="AI936" s="34">
        <v>5</v>
      </c>
    </row>
    <row r="937" spans="1:35" x14ac:dyDescent="0.25">
      <c r="A937" t="s">
        <v>2364</v>
      </c>
      <c r="B937" t="s">
        <v>1279</v>
      </c>
      <c r="C937" t="s">
        <v>1926</v>
      </c>
      <c r="D937" t="s">
        <v>2241</v>
      </c>
      <c r="E937" s="33">
        <v>25.077777777777779</v>
      </c>
      <c r="F937" s="33">
        <v>5.6888888888888891</v>
      </c>
      <c r="G937" s="33">
        <v>0.14444444444444443</v>
      </c>
      <c r="H937" s="33">
        <v>0</v>
      </c>
      <c r="I937" s="33">
        <v>5.5222222222222221</v>
      </c>
      <c r="J937" s="33">
        <v>0</v>
      </c>
      <c r="K937" s="33">
        <v>0</v>
      </c>
      <c r="L937" s="33">
        <v>0.80088888888888898</v>
      </c>
      <c r="M937" s="33">
        <v>4.7492222222222233</v>
      </c>
      <c r="N937" s="33">
        <v>0</v>
      </c>
      <c r="O937" s="33">
        <v>0.18937970757642891</v>
      </c>
      <c r="P937" s="33">
        <v>2.3446666666666669</v>
      </c>
      <c r="Q937" s="33">
        <v>2.6549999999999998</v>
      </c>
      <c r="R937" s="33">
        <v>0.19936641559592377</v>
      </c>
      <c r="S937" s="33">
        <v>0.62111111111111106</v>
      </c>
      <c r="T937" s="33">
        <v>2.3696666666666677</v>
      </c>
      <c r="U937" s="33">
        <v>0</v>
      </c>
      <c r="V937" s="33">
        <v>0.11926007975188306</v>
      </c>
      <c r="W937" s="33">
        <v>0.51855555555555555</v>
      </c>
      <c r="X937" s="33">
        <v>2.1081111111111115</v>
      </c>
      <c r="Y937" s="33">
        <v>0</v>
      </c>
      <c r="Z937" s="33">
        <v>0.10474080638015065</v>
      </c>
      <c r="AA937" s="33">
        <v>0</v>
      </c>
      <c r="AB937" s="33">
        <v>0</v>
      </c>
      <c r="AC937" s="33">
        <v>0</v>
      </c>
      <c r="AD937" s="33">
        <v>0</v>
      </c>
      <c r="AE937" s="33">
        <v>0</v>
      </c>
      <c r="AF937" s="33">
        <v>0</v>
      </c>
      <c r="AG937" s="33">
        <v>0.22222222222222221</v>
      </c>
      <c r="AH937" t="s">
        <v>329</v>
      </c>
      <c r="AI937" s="34">
        <v>5</v>
      </c>
    </row>
    <row r="938" spans="1:35" x14ac:dyDescent="0.25">
      <c r="A938" t="s">
        <v>2364</v>
      </c>
      <c r="B938" t="s">
        <v>1331</v>
      </c>
      <c r="C938" t="s">
        <v>2144</v>
      </c>
      <c r="D938" t="s">
        <v>2258</v>
      </c>
      <c r="E938" s="33">
        <v>78.211111111111109</v>
      </c>
      <c r="F938" s="33">
        <v>5.2444444444444445</v>
      </c>
      <c r="G938" s="33">
        <v>0.46666666666666667</v>
      </c>
      <c r="H938" s="33">
        <v>0.25555555555555554</v>
      </c>
      <c r="I938" s="33">
        <v>0</v>
      </c>
      <c r="J938" s="33">
        <v>0</v>
      </c>
      <c r="K938" s="33">
        <v>0</v>
      </c>
      <c r="L938" s="33">
        <v>1.8705555555555555</v>
      </c>
      <c r="M938" s="33">
        <v>2.5472222222222221</v>
      </c>
      <c r="N938" s="33">
        <v>0</v>
      </c>
      <c r="O938" s="33">
        <v>3.2568546668560877E-2</v>
      </c>
      <c r="P938" s="33">
        <v>5.6888888888888891</v>
      </c>
      <c r="Q938" s="33">
        <v>12.113888888888882</v>
      </c>
      <c r="R938" s="33">
        <v>0.2276246625941184</v>
      </c>
      <c r="S938" s="33">
        <v>2.8905555555555549</v>
      </c>
      <c r="T938" s="33">
        <v>14.860555555555552</v>
      </c>
      <c r="U938" s="33">
        <v>0</v>
      </c>
      <c r="V938" s="33">
        <v>0.22696405739451622</v>
      </c>
      <c r="W938" s="33">
        <v>2.8703333333333338</v>
      </c>
      <c r="X938" s="33">
        <v>11.504888888888884</v>
      </c>
      <c r="Y938" s="33">
        <v>0</v>
      </c>
      <c r="Z938" s="33">
        <v>0.18380025571814171</v>
      </c>
      <c r="AA938" s="33">
        <v>0</v>
      </c>
      <c r="AB938" s="33">
        <v>0</v>
      </c>
      <c r="AC938" s="33">
        <v>5.6888888888888891</v>
      </c>
      <c r="AD938" s="33">
        <v>0</v>
      </c>
      <c r="AE938" s="33">
        <v>0</v>
      </c>
      <c r="AF938" s="33">
        <v>0</v>
      </c>
      <c r="AG938" s="33">
        <v>0</v>
      </c>
      <c r="AH938" t="s">
        <v>381</v>
      </c>
      <c r="AI938" s="34">
        <v>5</v>
      </c>
    </row>
    <row r="939" spans="1:35" x14ac:dyDescent="0.25">
      <c r="A939" t="s">
        <v>2364</v>
      </c>
      <c r="B939" t="s">
        <v>1690</v>
      </c>
      <c r="C939" t="s">
        <v>2088</v>
      </c>
      <c r="D939" t="s">
        <v>2318</v>
      </c>
      <c r="E939" s="33">
        <v>59.43333333333333</v>
      </c>
      <c r="F939" s="33">
        <v>4.8888888888888893</v>
      </c>
      <c r="G939" s="33">
        <v>0.6</v>
      </c>
      <c r="H939" s="33">
        <v>0.32500000000000001</v>
      </c>
      <c r="I939" s="33">
        <v>0.68888888888888888</v>
      </c>
      <c r="J939" s="33">
        <v>0</v>
      </c>
      <c r="K939" s="33">
        <v>0.53333333333333333</v>
      </c>
      <c r="L939" s="33">
        <v>1.0424444444444443</v>
      </c>
      <c r="M939" s="33">
        <v>0</v>
      </c>
      <c r="N939" s="33">
        <v>5.15</v>
      </c>
      <c r="O939" s="33">
        <v>8.6651710600112175E-2</v>
      </c>
      <c r="P939" s="33">
        <v>4.9777777777777779</v>
      </c>
      <c r="Q939" s="33">
        <v>13.155555555555555</v>
      </c>
      <c r="R939" s="33">
        <v>0.30510375771172182</v>
      </c>
      <c r="S939" s="33">
        <v>3.1787777777777775</v>
      </c>
      <c r="T939" s="33">
        <v>6.4224444444444417</v>
      </c>
      <c r="U939" s="33">
        <v>0</v>
      </c>
      <c r="V939" s="33">
        <v>0.16154608338007101</v>
      </c>
      <c r="W939" s="33">
        <v>1.5547777777777776</v>
      </c>
      <c r="X939" s="33">
        <v>9.0961111111111101</v>
      </c>
      <c r="Y939" s="33">
        <v>0</v>
      </c>
      <c r="Z939" s="33">
        <v>0.1792073284726117</v>
      </c>
      <c r="AA939" s="33">
        <v>0</v>
      </c>
      <c r="AB939" s="33">
        <v>0</v>
      </c>
      <c r="AC939" s="33">
        <v>0</v>
      </c>
      <c r="AD939" s="33">
        <v>0</v>
      </c>
      <c r="AE939" s="33">
        <v>0</v>
      </c>
      <c r="AF939" s="33">
        <v>0</v>
      </c>
      <c r="AG939" s="33">
        <v>0</v>
      </c>
      <c r="AH939" t="s">
        <v>748</v>
      </c>
      <c r="AI939" s="34">
        <v>5</v>
      </c>
    </row>
    <row r="940" spans="1:35" x14ac:dyDescent="0.25">
      <c r="A940" t="s">
        <v>2364</v>
      </c>
      <c r="B940" t="s">
        <v>1358</v>
      </c>
      <c r="C940" t="s">
        <v>1909</v>
      </c>
      <c r="D940" t="s">
        <v>2295</v>
      </c>
      <c r="E940" s="33">
        <v>159.53333333333333</v>
      </c>
      <c r="F940" s="33">
        <v>5.6888888888888891</v>
      </c>
      <c r="G940" s="33">
        <v>0.66666666666666663</v>
      </c>
      <c r="H940" s="33">
        <v>1.1000000000000001</v>
      </c>
      <c r="I940" s="33">
        <v>4.9777777777777779</v>
      </c>
      <c r="J940" s="33">
        <v>0</v>
      </c>
      <c r="K940" s="33">
        <v>0</v>
      </c>
      <c r="L940" s="33">
        <v>5.6805555555555554</v>
      </c>
      <c r="M940" s="33">
        <v>0</v>
      </c>
      <c r="N940" s="33">
        <v>0</v>
      </c>
      <c r="O940" s="33">
        <v>0</v>
      </c>
      <c r="P940" s="33">
        <v>10.247222222222222</v>
      </c>
      <c r="Q940" s="33">
        <v>5.3777777777777782</v>
      </c>
      <c r="R940" s="33">
        <v>9.7941913915587125E-2</v>
      </c>
      <c r="S940" s="33">
        <v>5.3016666666666667</v>
      </c>
      <c r="T940" s="33">
        <v>4.0611111111111109</v>
      </c>
      <c r="U940" s="33">
        <v>0</v>
      </c>
      <c r="V940" s="33">
        <v>5.8688536007800531E-2</v>
      </c>
      <c r="W940" s="33">
        <v>5.9508888888888878</v>
      </c>
      <c r="X940" s="33">
        <v>4.9777777777777779</v>
      </c>
      <c r="Y940" s="33">
        <v>0</v>
      </c>
      <c r="Z940" s="33">
        <v>6.8503969912244028E-2</v>
      </c>
      <c r="AA940" s="33">
        <v>0</v>
      </c>
      <c r="AB940" s="33">
        <v>0</v>
      </c>
      <c r="AC940" s="33">
        <v>0</v>
      </c>
      <c r="AD940" s="33">
        <v>0</v>
      </c>
      <c r="AE940" s="33">
        <v>0</v>
      </c>
      <c r="AF940" s="33">
        <v>0</v>
      </c>
      <c r="AG940" s="33">
        <v>0</v>
      </c>
      <c r="AH940" t="s">
        <v>409</v>
      </c>
      <c r="AI940" s="34">
        <v>5</v>
      </c>
    </row>
    <row r="941" spans="1:35" x14ac:dyDescent="0.25">
      <c r="A941" t="s">
        <v>2364</v>
      </c>
      <c r="B941" t="s">
        <v>997</v>
      </c>
      <c r="C941" t="s">
        <v>2027</v>
      </c>
      <c r="D941" t="s">
        <v>2258</v>
      </c>
      <c r="E941" s="33">
        <v>37.166666666666664</v>
      </c>
      <c r="F941" s="33">
        <v>2.7555555555555555</v>
      </c>
      <c r="G941" s="33">
        <v>0.5444444444444444</v>
      </c>
      <c r="H941" s="33">
        <v>0.15833333333333333</v>
      </c>
      <c r="I941" s="33">
        <v>0.57777777777777772</v>
      </c>
      <c r="J941" s="33">
        <v>0.6</v>
      </c>
      <c r="K941" s="33">
        <v>0</v>
      </c>
      <c r="L941" s="33">
        <v>0</v>
      </c>
      <c r="M941" s="33">
        <v>0</v>
      </c>
      <c r="N941" s="33">
        <v>0</v>
      </c>
      <c r="O941" s="33">
        <v>0</v>
      </c>
      <c r="P941" s="33">
        <v>5.5772222222222219</v>
      </c>
      <c r="Q941" s="33">
        <v>0</v>
      </c>
      <c r="R941" s="33">
        <v>0.15005979073243647</v>
      </c>
      <c r="S941" s="33">
        <v>0</v>
      </c>
      <c r="T941" s="33">
        <v>0</v>
      </c>
      <c r="U941" s="33">
        <v>0</v>
      </c>
      <c r="V941" s="33">
        <v>0</v>
      </c>
      <c r="W941" s="33">
        <v>0</v>
      </c>
      <c r="X941" s="33">
        <v>0</v>
      </c>
      <c r="Y941" s="33">
        <v>0</v>
      </c>
      <c r="Z941" s="33">
        <v>0</v>
      </c>
      <c r="AA941" s="33">
        <v>0</v>
      </c>
      <c r="AB941" s="33">
        <v>0</v>
      </c>
      <c r="AC941" s="33">
        <v>0</v>
      </c>
      <c r="AD941" s="33">
        <v>14.191333333333331</v>
      </c>
      <c r="AE941" s="33">
        <v>0</v>
      </c>
      <c r="AF941" s="33">
        <v>0</v>
      </c>
      <c r="AG941" s="33">
        <v>0</v>
      </c>
      <c r="AH941" t="s">
        <v>41</v>
      </c>
      <c r="AI941" s="34">
        <v>5</v>
      </c>
    </row>
  </sheetData>
  <pageMargins left="0.7" right="0.7" top="0.75" bottom="0.75" header="0.3" footer="0.3"/>
  <pageSetup orientation="portrait" horizontalDpi="1200" verticalDpi="1200" r:id="rId1"/>
  <ignoredErrors>
    <ignoredError sqref="AH2:AH94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2532</v>
      </c>
      <c r="C2" s="1" t="s">
        <v>2533</v>
      </c>
      <c r="D2" s="1" t="s">
        <v>2534</v>
      </c>
      <c r="E2" s="2"/>
      <c r="F2" s="3" t="s">
        <v>2380</v>
      </c>
      <c r="G2" s="3" t="s">
        <v>2381</v>
      </c>
      <c r="H2" s="3" t="s">
        <v>2382</v>
      </c>
      <c r="I2" s="3" t="s">
        <v>2383</v>
      </c>
      <c r="J2" s="4" t="s">
        <v>2384</v>
      </c>
      <c r="K2" s="3" t="s">
        <v>2385</v>
      </c>
      <c r="L2" s="4" t="s">
        <v>2456</v>
      </c>
      <c r="M2" s="3" t="s">
        <v>2455</v>
      </c>
      <c r="N2" s="3"/>
      <c r="O2" s="3" t="s">
        <v>2386</v>
      </c>
      <c r="P2" s="3" t="s">
        <v>2381</v>
      </c>
      <c r="Q2" s="3" t="s">
        <v>2382</v>
      </c>
      <c r="R2" s="3" t="s">
        <v>2383</v>
      </c>
      <c r="S2" s="4" t="s">
        <v>2384</v>
      </c>
      <c r="T2" s="3" t="s">
        <v>2385</v>
      </c>
      <c r="U2" s="4" t="s">
        <v>2456</v>
      </c>
      <c r="V2" s="3" t="s">
        <v>2455</v>
      </c>
      <c r="X2" s="5" t="s">
        <v>2387</v>
      </c>
      <c r="Y2" s="5" t="s">
        <v>2535</v>
      </c>
      <c r="Z2" s="6" t="s">
        <v>2388</v>
      </c>
      <c r="AA2" s="6" t="s">
        <v>2389</v>
      </c>
    </row>
    <row r="3" spans="2:33" ht="15" customHeight="1" x14ac:dyDescent="0.25">
      <c r="B3" s="7" t="s">
        <v>2390</v>
      </c>
      <c r="C3" s="49">
        <f>AVERAGE(Nurse[MDS Census])</f>
        <v>67.341300236406511</v>
      </c>
      <c r="D3" s="8">
        <v>77.140845685707092</v>
      </c>
      <c r="E3" s="8"/>
      <c r="F3" s="5">
        <v>1</v>
      </c>
      <c r="G3" s="9">
        <v>69115.888888888876</v>
      </c>
      <c r="H3" s="10">
        <v>3.6672718204368535</v>
      </c>
      <c r="I3" s="9">
        <v>5</v>
      </c>
      <c r="J3" s="11">
        <v>0.69112838501518359</v>
      </c>
      <c r="K3" s="9">
        <v>3</v>
      </c>
      <c r="L3" s="30">
        <v>9.5793251673751564E-2</v>
      </c>
      <c r="M3" s="9">
        <v>6</v>
      </c>
      <c r="O3" t="s">
        <v>2330</v>
      </c>
      <c r="P3" s="9">
        <v>633.73333333333335</v>
      </c>
      <c r="Q3" s="10">
        <v>6.0408624377586086</v>
      </c>
      <c r="R3" s="12">
        <v>1</v>
      </c>
      <c r="S3" s="11">
        <v>1.8757404095658883</v>
      </c>
      <c r="T3" s="12">
        <v>1</v>
      </c>
      <c r="U3" s="30">
        <v>9.682463009433584E-2</v>
      </c>
      <c r="V3" s="12">
        <v>24</v>
      </c>
      <c r="X3" s="13" t="s">
        <v>2391</v>
      </c>
      <c r="Y3" s="9">
        <f>SUM(Nurse[Total Nurse Staff Hours])</f>
        <v>218385.6689999997</v>
      </c>
      <c r="Z3" s="14" t="s">
        <v>2392</v>
      </c>
      <c r="AA3" s="10">
        <f>Category[[#This Row],[State Total]]/D9</f>
        <v>0.19190612497419701</v>
      </c>
    </row>
    <row r="4" spans="2:33" ht="15" customHeight="1" x14ac:dyDescent="0.25">
      <c r="B4" s="15" t="s">
        <v>2382</v>
      </c>
      <c r="C4" s="16">
        <f>SUM(Nurse[Total Nurse Staff Hours])/SUM(Nurse[MDS Census])</f>
        <v>3.4499657561056791</v>
      </c>
      <c r="D4" s="16">
        <v>3.6162767648550016</v>
      </c>
      <c r="E4" s="8"/>
      <c r="F4" s="5">
        <v>2</v>
      </c>
      <c r="G4" s="9">
        <v>129923.92222222219</v>
      </c>
      <c r="H4" s="10">
        <v>3.478915026597186</v>
      </c>
      <c r="I4" s="9">
        <v>7</v>
      </c>
      <c r="J4" s="11">
        <v>0.63723178256540391</v>
      </c>
      <c r="K4" s="9">
        <v>6</v>
      </c>
      <c r="L4" s="30">
        <v>0.12604617718952438</v>
      </c>
      <c r="M4" s="9">
        <v>2</v>
      </c>
      <c r="O4" t="s">
        <v>2329</v>
      </c>
      <c r="P4" s="9">
        <v>16131.511111111107</v>
      </c>
      <c r="Q4" s="10">
        <v>3.6069247284128507</v>
      </c>
      <c r="R4" s="12">
        <v>34</v>
      </c>
      <c r="S4" s="11">
        <v>0.55170316068757097</v>
      </c>
      <c r="T4" s="12">
        <v>39</v>
      </c>
      <c r="U4" s="30">
        <v>5.0037531820096057E-2</v>
      </c>
      <c r="V4" s="12">
        <v>46</v>
      </c>
      <c r="X4" s="9" t="s">
        <v>2393</v>
      </c>
      <c r="Y4" s="9">
        <f>SUM(Nurse[Total Direct Care Staff Hours])</f>
        <v>199829.59155555561</v>
      </c>
      <c r="Z4" s="14">
        <f>Category[[#This Row],[State Total]]/Y3</f>
        <v>0.91503069991078889</v>
      </c>
      <c r="AA4" s="10">
        <f>Category[[#This Row],[State Total]]/D9</f>
        <v>0.17559999585230684</v>
      </c>
    </row>
    <row r="5" spans="2:33" ht="15" customHeight="1" x14ac:dyDescent="0.25">
      <c r="B5" s="17" t="s">
        <v>2394</v>
      </c>
      <c r="C5" s="18">
        <f>SUM(Nurse[Total Direct Care Staff Hours])/SUM(Nurse[MDS Census])</f>
        <v>3.1568245804776338</v>
      </c>
      <c r="D5" s="18">
        <v>3.341917987105413</v>
      </c>
      <c r="E5" s="19"/>
      <c r="F5" s="5">
        <v>3</v>
      </c>
      <c r="G5" s="9">
        <v>125277.33333333326</v>
      </c>
      <c r="H5" s="10">
        <v>3.5524562064965219</v>
      </c>
      <c r="I5" s="9">
        <v>6</v>
      </c>
      <c r="J5" s="11">
        <v>0.67245584197194497</v>
      </c>
      <c r="K5" s="9">
        <v>5</v>
      </c>
      <c r="L5" s="30">
        <v>0.12712919180650573</v>
      </c>
      <c r="M5" s="9">
        <v>1</v>
      </c>
      <c r="O5" t="s">
        <v>2332</v>
      </c>
      <c r="P5" s="9">
        <v>14363.788888888885</v>
      </c>
      <c r="Q5" s="10">
        <v>3.8190037447562974</v>
      </c>
      <c r="R5" s="12">
        <v>19</v>
      </c>
      <c r="S5" s="11">
        <v>0.36973406119245866</v>
      </c>
      <c r="T5" s="12">
        <v>48</v>
      </c>
      <c r="U5" s="30">
        <v>2.0994468864578082E-2</v>
      </c>
      <c r="V5" s="12">
        <v>50</v>
      </c>
      <c r="X5" s="13" t="s">
        <v>2395</v>
      </c>
      <c r="Y5" s="9">
        <f>SUM(Nurse[Total RN Hours (w/ Admin, DON)])</f>
        <v>35856.152888888893</v>
      </c>
      <c r="Z5" s="14">
        <f>Category[[#This Row],[State Total]]/Y3</f>
        <v>0.16418729788028785</v>
      </c>
      <c r="AA5" s="10">
        <f>Category[[#This Row],[State Total]]/D9</f>
        <v>3.1508548106190234E-2</v>
      </c>
      <c r="AB5" s="20"/>
      <c r="AC5" s="20"/>
      <c r="AF5" s="20"/>
      <c r="AG5" s="20"/>
    </row>
    <row r="6" spans="2:33" ht="15" customHeight="1" x14ac:dyDescent="0.25">
      <c r="B6" s="21" t="s">
        <v>2396</v>
      </c>
      <c r="C6" s="18">
        <f>SUM(Nurse[Total RN Hours (w/ Admin, DON)])/SUM(Nurse[MDS Census])</f>
        <v>0.56644055527451564</v>
      </c>
      <c r="D6" s="18">
        <v>0.6053127868931506</v>
      </c>
      <c r="E6"/>
      <c r="F6" s="5">
        <v>4</v>
      </c>
      <c r="G6" s="9">
        <v>213135.8888888885</v>
      </c>
      <c r="H6" s="10">
        <v>3.7068517101504894</v>
      </c>
      <c r="I6" s="9">
        <v>4</v>
      </c>
      <c r="J6" s="11">
        <v>0.55803789966025963</v>
      </c>
      <c r="K6" s="9">
        <v>9</v>
      </c>
      <c r="L6" s="30">
        <v>0.10911916801909696</v>
      </c>
      <c r="M6" s="9">
        <v>4</v>
      </c>
      <c r="O6" t="s">
        <v>2331</v>
      </c>
      <c r="P6" s="9">
        <v>10745.944444444447</v>
      </c>
      <c r="Q6" s="10">
        <v>3.8629575912359715</v>
      </c>
      <c r="R6" s="12">
        <v>17</v>
      </c>
      <c r="S6" s="11">
        <v>0.63364813598928815</v>
      </c>
      <c r="T6" s="12">
        <v>33</v>
      </c>
      <c r="U6" s="30">
        <v>9.0585542030926697E-2</v>
      </c>
      <c r="V6" s="12">
        <v>32</v>
      </c>
      <c r="X6" s="22" t="s">
        <v>2397</v>
      </c>
      <c r="Y6" s="9">
        <f>SUM(Nurse[RN Hours (excl. Admin, DON)])</f>
        <v>22976.614444444429</v>
      </c>
      <c r="Z6" s="14">
        <f>Category[[#This Row],[State Total]]/Y3</f>
        <v>0.10521118235301631</v>
      </c>
      <c r="AA6" s="10">
        <f>Category[[#This Row],[State Total]]/D9</f>
        <v>2.0190670309320979E-2</v>
      </c>
      <c r="AB6" s="20"/>
      <c r="AC6" s="20"/>
      <c r="AF6" s="20"/>
      <c r="AG6" s="20"/>
    </row>
    <row r="7" spans="2:33" ht="15" customHeight="1" thickBot="1" x14ac:dyDescent="0.3">
      <c r="B7" s="23" t="s">
        <v>2398</v>
      </c>
      <c r="C7" s="18">
        <f>SUM(Nurse[RN Hours (excl. Admin, DON)])/SUM(Nurse[MDS Census])</f>
        <v>0.36297497627729641</v>
      </c>
      <c r="D7" s="18">
        <v>0.40828202400980046</v>
      </c>
      <c r="E7"/>
      <c r="F7" s="5">
        <v>5</v>
      </c>
      <c r="G7" s="9">
        <v>223314.35555555581</v>
      </c>
      <c r="H7" s="10">
        <v>3.4643764455208377</v>
      </c>
      <c r="I7" s="9">
        <v>8</v>
      </c>
      <c r="J7" s="11">
        <v>0.67870255392846079</v>
      </c>
      <c r="K7" s="9">
        <v>4</v>
      </c>
      <c r="L7" s="30">
        <v>9.3639223792473358E-2</v>
      </c>
      <c r="M7" s="9">
        <v>7</v>
      </c>
      <c r="O7" t="s">
        <v>2333</v>
      </c>
      <c r="P7" s="9">
        <v>90543.855555555419</v>
      </c>
      <c r="Q7" s="10">
        <v>4.139123059703298</v>
      </c>
      <c r="R7" s="12">
        <v>7</v>
      </c>
      <c r="S7" s="11">
        <v>0.54285651385387712</v>
      </c>
      <c r="T7" s="12">
        <v>40</v>
      </c>
      <c r="U7" s="30">
        <v>4.2846744192113692E-2</v>
      </c>
      <c r="V7" s="12">
        <v>49</v>
      </c>
      <c r="X7" s="22" t="s">
        <v>2399</v>
      </c>
      <c r="Y7" s="9">
        <f>SUM(Nurse[RN Admin Hours])</f>
        <v>8124.8136666666778</v>
      </c>
      <c r="Z7" s="14">
        <f>Category[[#This Row],[State Total]]/Y3</f>
        <v>3.7203969032723889E-2</v>
      </c>
      <c r="AA7" s="10">
        <f>Category[[#This Row],[State Total]]/D9</f>
        <v>7.1396695307300662E-3</v>
      </c>
      <c r="AB7" s="20"/>
      <c r="AC7" s="20"/>
      <c r="AD7" s="20"/>
      <c r="AE7" s="20"/>
      <c r="AF7" s="20"/>
      <c r="AG7" s="20"/>
    </row>
    <row r="8" spans="2:33" ht="15" customHeight="1" thickTop="1" x14ac:dyDescent="0.25">
      <c r="B8" s="24" t="s">
        <v>2400</v>
      </c>
      <c r="C8" s="25">
        <f>COUNTA(Nurse[Provider])</f>
        <v>940</v>
      </c>
      <c r="D8" s="25">
        <v>14752</v>
      </c>
      <c r="F8" s="5">
        <v>6</v>
      </c>
      <c r="G8" s="9">
        <v>136685.9333333332</v>
      </c>
      <c r="H8" s="10">
        <v>3.4116199317917255</v>
      </c>
      <c r="I8" s="9">
        <v>10</v>
      </c>
      <c r="J8" s="11">
        <v>0.34571454479506697</v>
      </c>
      <c r="K8" s="9">
        <v>10</v>
      </c>
      <c r="L8" s="30">
        <v>6.5849029186353242E-2</v>
      </c>
      <c r="M8" s="9">
        <v>9</v>
      </c>
      <c r="O8" t="s">
        <v>2334</v>
      </c>
      <c r="P8" s="9">
        <v>14179.644444444439</v>
      </c>
      <c r="Q8" s="10">
        <v>3.608602864199701</v>
      </c>
      <c r="R8" s="12">
        <v>33</v>
      </c>
      <c r="S8" s="11">
        <v>0.84407096087662437</v>
      </c>
      <c r="T8" s="12">
        <v>11</v>
      </c>
      <c r="U8" s="30">
        <v>0.12009944446296228</v>
      </c>
      <c r="V8" s="12">
        <v>12</v>
      </c>
      <c r="X8" s="22" t="s">
        <v>2401</v>
      </c>
      <c r="Y8" s="9">
        <f>SUM(Nurse[RN DON Hours])</f>
        <v>4754.7247777777766</v>
      </c>
      <c r="Z8" s="14">
        <f>Category[[#This Row],[State Total]]/Y3</f>
        <v>2.1772146494547603E-2</v>
      </c>
      <c r="AA8" s="10">
        <f>Category[[#This Row],[State Total]]/D9</f>
        <v>4.1782082661391776E-3</v>
      </c>
      <c r="AB8" s="20"/>
      <c r="AC8" s="20"/>
      <c r="AD8" s="20"/>
      <c r="AE8" s="20"/>
      <c r="AF8" s="20"/>
      <c r="AG8" s="20"/>
    </row>
    <row r="9" spans="2:33" ht="15" customHeight="1" x14ac:dyDescent="0.25">
      <c r="B9" s="24" t="s">
        <v>2402</v>
      </c>
      <c r="C9" s="25">
        <f>SUM(Nurse[MDS Census])</f>
        <v>63300.822222222116</v>
      </c>
      <c r="D9" s="25">
        <v>1137981.755555551</v>
      </c>
      <c r="F9" s="5">
        <v>7</v>
      </c>
      <c r="G9" s="9">
        <v>75220.511111111104</v>
      </c>
      <c r="H9" s="10">
        <v>3.4625035872307905</v>
      </c>
      <c r="I9" s="9">
        <v>9</v>
      </c>
      <c r="J9" s="11">
        <v>0.5754256167717845</v>
      </c>
      <c r="K9" s="9">
        <v>8</v>
      </c>
      <c r="L9" s="30">
        <v>0.10630393346411013</v>
      </c>
      <c r="M9" s="9">
        <v>5</v>
      </c>
      <c r="O9" t="s">
        <v>2335</v>
      </c>
      <c r="P9" s="9">
        <v>18939.155555555557</v>
      </c>
      <c r="Q9" s="10">
        <v>3.5327644550619404</v>
      </c>
      <c r="R9" s="12">
        <v>40</v>
      </c>
      <c r="S9" s="11">
        <v>0.65219798606531798</v>
      </c>
      <c r="T9" s="12">
        <v>28</v>
      </c>
      <c r="U9" s="30">
        <v>6.2207938320487134E-2</v>
      </c>
      <c r="V9" s="12">
        <v>43</v>
      </c>
      <c r="X9" s="13" t="s">
        <v>2403</v>
      </c>
      <c r="Y9" s="9">
        <f>SUM(Nurse[Total LPN Hours (w/ Admin)])</f>
        <v>59890.482333333355</v>
      </c>
      <c r="Z9" s="14">
        <f>Category[[#This Row],[State Total]]/Y3</f>
        <v>0.27424181544318016</v>
      </c>
      <c r="AA9" s="10">
        <f>Category[[#This Row],[State Total]]/D9</f>
        <v>5.2628684107589613E-2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2337</v>
      </c>
      <c r="P10" s="9">
        <v>1995.3555555555556</v>
      </c>
      <c r="Q10" s="10">
        <v>3.6311877025537078</v>
      </c>
      <c r="R10" s="12">
        <v>29</v>
      </c>
      <c r="S10" s="11">
        <v>1.0242601151563075</v>
      </c>
      <c r="T10" s="12">
        <v>6</v>
      </c>
      <c r="U10" s="30">
        <v>2.0791633501174179E-2</v>
      </c>
      <c r="V10" s="12">
        <v>51</v>
      </c>
      <c r="X10" s="22" t="s">
        <v>2404</v>
      </c>
      <c r="Y10" s="9">
        <f>SUM(Nurse[LPN Hours (excl. Admin)])</f>
        <v>54213.943333333365</v>
      </c>
      <c r="Z10" s="14">
        <f>Category[[#This Row],[State Total]]/Y3</f>
        <v>0.248248630881239</v>
      </c>
      <c r="AA10" s="10">
        <f>Category[[#This Row],[State Total]]/D9</f>
        <v>4.7640432782568361E-2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2336</v>
      </c>
      <c r="P11" s="9">
        <v>3466.344444444444</v>
      </c>
      <c r="Q11" s="10">
        <v>4.0400154822082825</v>
      </c>
      <c r="R11" s="12">
        <v>12</v>
      </c>
      <c r="S11" s="11">
        <v>0.93927759310961634</v>
      </c>
      <c r="T11" s="12">
        <v>8</v>
      </c>
      <c r="U11" s="30">
        <v>9.6508608476128244E-2</v>
      </c>
      <c r="V11" s="12">
        <v>26</v>
      </c>
      <c r="X11" s="22" t="s">
        <v>2405</v>
      </c>
      <c r="Y11" s="9">
        <f>SUM(Nurse[LPN Admin Hours])</f>
        <v>5676.5389999999934</v>
      </c>
      <c r="Z11" s="14">
        <f>Category[[#This Row],[State Total]]/Y3</f>
        <v>2.5993184561941201E-2</v>
      </c>
      <c r="AA11" s="10">
        <f>Category[[#This Row],[State Total]]/D9</f>
        <v>4.9882513250212564E-3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2338</v>
      </c>
      <c r="P12" s="9">
        <v>66243.377777777816</v>
      </c>
      <c r="Q12" s="10">
        <v>4.0475484157410087</v>
      </c>
      <c r="R12" s="12">
        <v>10</v>
      </c>
      <c r="S12" s="11">
        <v>0.64545731195940048</v>
      </c>
      <c r="T12" s="12">
        <v>30</v>
      </c>
      <c r="U12" s="30">
        <v>0.11186683571267629</v>
      </c>
      <c r="V12" s="12">
        <v>16</v>
      </c>
      <c r="X12" s="13" t="s">
        <v>2406</v>
      </c>
      <c r="Y12" s="9">
        <f>SUM(Nurse[Total CNA, NA TR, Med Aide/Tech Hours])</f>
        <v>122639.03377777785</v>
      </c>
      <c r="Z12" s="14">
        <f>Category[[#This Row],[State Total]]/Y3</f>
        <v>0.56157088667653376</v>
      </c>
      <c r="AA12" s="10">
        <f>Category[[#This Row],[State Total]]/D9</f>
        <v>0.10776889276041753</v>
      </c>
      <c r="AB12" s="20"/>
      <c r="AC12" s="20"/>
      <c r="AD12" s="20"/>
      <c r="AE12" s="20"/>
      <c r="AF12" s="20"/>
      <c r="AG12" s="20"/>
    </row>
    <row r="13" spans="2:33" ht="15" customHeight="1" x14ac:dyDescent="0.25">
      <c r="I13" s="9"/>
      <c r="J13" s="9"/>
      <c r="K13" s="9"/>
      <c r="L13" s="9"/>
      <c r="M13" s="9"/>
      <c r="O13" t="s">
        <v>2339</v>
      </c>
      <c r="P13" s="9">
        <v>26792.522222222229</v>
      </c>
      <c r="Q13" s="10">
        <v>3.3340848130510681</v>
      </c>
      <c r="R13" s="12">
        <v>47</v>
      </c>
      <c r="S13" s="11">
        <v>0.40397606794930702</v>
      </c>
      <c r="T13" s="12">
        <v>46</v>
      </c>
      <c r="U13" s="30">
        <v>0.10382108270128565</v>
      </c>
      <c r="V13" s="12">
        <v>22</v>
      </c>
      <c r="X13" s="22" t="s">
        <v>2407</v>
      </c>
      <c r="Y13" s="9">
        <f>SUM(Nurse[CNA Hours])</f>
        <v>114400.79477777793</v>
      </c>
      <c r="Z13" s="14">
        <f>Category[[#This Row],[State Total]]/Y3</f>
        <v>0.52384753679866281</v>
      </c>
      <c r="AA13" s="10">
        <f>Category[[#This Row],[State Total]]/D9</f>
        <v>0.10052955086430945</v>
      </c>
      <c r="AB13" s="20"/>
      <c r="AC13" s="20"/>
      <c r="AD13" s="20"/>
      <c r="AE13" s="20"/>
      <c r="AF13" s="20"/>
      <c r="AG13" s="20"/>
    </row>
    <row r="14" spans="2:33" ht="15" customHeight="1" x14ac:dyDescent="0.25">
      <c r="G14" s="10"/>
      <c r="I14" s="9"/>
      <c r="J14" s="9"/>
      <c r="K14" s="9"/>
      <c r="L14" s="9"/>
      <c r="M14" s="9"/>
      <c r="O14" t="s">
        <v>2340</v>
      </c>
      <c r="P14" s="9">
        <v>3182.6222222222227</v>
      </c>
      <c r="Q14" s="10">
        <v>4.4477925609909361</v>
      </c>
      <c r="R14" s="12">
        <v>4</v>
      </c>
      <c r="S14" s="11">
        <v>1.4693429247720258</v>
      </c>
      <c r="T14" s="12">
        <v>2</v>
      </c>
      <c r="U14" s="30">
        <v>4.4632540782262482E-2</v>
      </c>
      <c r="V14" s="12">
        <v>48</v>
      </c>
      <c r="X14" s="22" t="s">
        <v>2408</v>
      </c>
      <c r="Y14" s="9">
        <f>SUM(Nurse[NA TR Hours])</f>
        <v>7698.8790000000045</v>
      </c>
      <c r="Z14" s="14">
        <f>Category[[#This Row],[State Total]]/Y3</f>
        <v>3.525359074729402E-2</v>
      </c>
      <c r="AA14" s="10">
        <f>Category[[#This Row],[State Total]]/D9</f>
        <v>6.7653799917394026E-3</v>
      </c>
    </row>
    <row r="15" spans="2:33" ht="15" customHeight="1" x14ac:dyDescent="0.25">
      <c r="I15" s="9"/>
      <c r="J15" s="9"/>
      <c r="K15" s="9"/>
      <c r="L15" s="9"/>
      <c r="M15" s="9"/>
      <c r="O15" t="s">
        <v>2344</v>
      </c>
      <c r="P15" s="9">
        <v>19943.144444444424</v>
      </c>
      <c r="Q15" s="10">
        <v>3.6351922214428489</v>
      </c>
      <c r="R15" s="12">
        <v>28</v>
      </c>
      <c r="S15" s="11">
        <v>0.69859209764647734</v>
      </c>
      <c r="T15" s="12">
        <v>23</v>
      </c>
      <c r="U15" s="30">
        <v>0.11811421029817698</v>
      </c>
      <c r="V15" s="12">
        <v>13</v>
      </c>
      <c r="X15" s="26" t="s">
        <v>2409</v>
      </c>
      <c r="Y15" s="27">
        <f>SUM(Nurse[Med Aide/Tech Hours])</f>
        <v>539.36000000000035</v>
      </c>
      <c r="Z15" s="14">
        <f>Category[[#This Row],[State Total]]/Y3</f>
        <v>2.4697591305773872E-3</v>
      </c>
      <c r="AA15" s="10">
        <f>Category[[#This Row],[State Total]]/D9</f>
        <v>4.7396190436874825E-4</v>
      </c>
    </row>
    <row r="16" spans="2:33" ht="15" customHeight="1" x14ac:dyDescent="0.25">
      <c r="I16" s="9"/>
      <c r="J16" s="9"/>
      <c r="K16" s="9"/>
      <c r="L16" s="9"/>
      <c r="M16" s="9"/>
      <c r="O16" t="s">
        <v>2341</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2342</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2343</v>
      </c>
      <c r="P18" s="9">
        <v>33971.28888888895</v>
      </c>
      <c r="Q18" s="10">
        <v>3.4103972406764318</v>
      </c>
      <c r="R18" s="12">
        <v>45</v>
      </c>
      <c r="S18" s="11">
        <v>0.56801137300256033</v>
      </c>
      <c r="T18" s="12">
        <v>37</v>
      </c>
      <c r="U18" s="30">
        <v>9.4044956305848859E-2</v>
      </c>
      <c r="V18" s="12">
        <v>29</v>
      </c>
      <c r="X18" s="5" t="s">
        <v>2410</v>
      </c>
      <c r="Y18" s="5" t="s">
        <v>2535</v>
      </c>
    </row>
    <row r="19" spans="9:27" ht="15" customHeight="1" x14ac:dyDescent="0.25">
      <c r="O19" t="s">
        <v>2345</v>
      </c>
      <c r="P19" s="9">
        <v>14539.022222222233</v>
      </c>
      <c r="Q19" s="10">
        <v>3.7830361127754224</v>
      </c>
      <c r="R19" s="12">
        <v>22</v>
      </c>
      <c r="S19" s="11">
        <v>0.66929399195421835</v>
      </c>
      <c r="T19" s="12">
        <v>26</v>
      </c>
      <c r="U19" s="30">
        <v>0.10640719510586769</v>
      </c>
      <c r="V19" s="12">
        <v>20</v>
      </c>
      <c r="X19" s="5" t="s">
        <v>2411</v>
      </c>
      <c r="Y19" s="9">
        <f>SUM(Nurse[RN Hours Contract (excl. Admin, DON)])</f>
        <v>2281.5716666666667</v>
      </c>
    </row>
    <row r="20" spans="9:27" ht="15" customHeight="1" x14ac:dyDescent="0.25">
      <c r="O20" t="s">
        <v>2346</v>
      </c>
      <c r="P20" s="9">
        <v>19903.311111111125</v>
      </c>
      <c r="Q20" s="10">
        <v>3.6214136062229723</v>
      </c>
      <c r="R20" s="12">
        <v>31</v>
      </c>
      <c r="S20" s="11">
        <v>0.63213508305150701</v>
      </c>
      <c r="T20" s="12">
        <v>34</v>
      </c>
      <c r="U20" s="30">
        <v>0.1026357196584672</v>
      </c>
      <c r="V20" s="12">
        <v>23</v>
      </c>
      <c r="X20" s="5" t="s">
        <v>2412</v>
      </c>
      <c r="Y20" s="9">
        <f>SUM(Nurse[RN Admin Hours Contract])</f>
        <v>274.21922222222219</v>
      </c>
      <c r="AA20" s="9"/>
    </row>
    <row r="21" spans="9:27" ht="15" customHeight="1" x14ac:dyDescent="0.25">
      <c r="O21" t="s">
        <v>2347</v>
      </c>
      <c r="P21" s="9">
        <v>21850.977777777804</v>
      </c>
      <c r="Q21" s="10">
        <v>3.3855345807052606</v>
      </c>
      <c r="R21" s="12">
        <v>46</v>
      </c>
      <c r="S21" s="11">
        <v>0.23443491468472266</v>
      </c>
      <c r="T21" s="12">
        <v>51</v>
      </c>
      <c r="U21" s="30">
        <v>7.876193237857794E-2</v>
      </c>
      <c r="V21" s="12">
        <v>38</v>
      </c>
      <c r="X21" s="5" t="s">
        <v>2413</v>
      </c>
      <c r="Y21" s="9">
        <f>SUM(Nurse[RN DON Hours Contract])</f>
        <v>132.61344444444447</v>
      </c>
    </row>
    <row r="22" spans="9:27" ht="15" customHeight="1" x14ac:dyDescent="0.25">
      <c r="O22" t="s">
        <v>2350</v>
      </c>
      <c r="P22" s="9">
        <v>31441.377777777765</v>
      </c>
      <c r="Q22" s="10">
        <v>3.612648449106699</v>
      </c>
      <c r="R22" s="12">
        <v>32</v>
      </c>
      <c r="S22" s="11">
        <v>0.64042077248523221</v>
      </c>
      <c r="T22" s="12">
        <v>31</v>
      </c>
      <c r="U22" s="30">
        <v>9.1118562469651498E-2</v>
      </c>
      <c r="V22" s="12">
        <v>30</v>
      </c>
      <c r="X22" s="5" t="s">
        <v>2414</v>
      </c>
      <c r="Y22" s="9">
        <f>SUM(Nurse[LPN Hours Contract (excl. Admin)])</f>
        <v>7712.2823333333263</v>
      </c>
    </row>
    <row r="23" spans="9:27" ht="15" customHeight="1" x14ac:dyDescent="0.25">
      <c r="O23" t="s">
        <v>2349</v>
      </c>
      <c r="P23" s="9">
        <v>21280.533333333344</v>
      </c>
      <c r="Q23" s="10">
        <v>3.7019066773597968</v>
      </c>
      <c r="R23" s="12">
        <v>23</v>
      </c>
      <c r="S23" s="11">
        <v>0.75533815986232589</v>
      </c>
      <c r="T23" s="12">
        <v>16</v>
      </c>
      <c r="U23" s="30">
        <v>0.13465961777276614</v>
      </c>
      <c r="V23" s="12">
        <v>7</v>
      </c>
      <c r="X23" s="5" t="s">
        <v>2415</v>
      </c>
      <c r="Y23" s="9">
        <f>SUM(Nurse[LPN Admin Hours Contract])</f>
        <v>181.70000000000005</v>
      </c>
    </row>
    <row r="24" spans="9:27" ht="15" customHeight="1" x14ac:dyDescent="0.25">
      <c r="O24" t="s">
        <v>2348</v>
      </c>
      <c r="P24" s="9">
        <v>4669.8666666666668</v>
      </c>
      <c r="Q24" s="10">
        <v>4.3362414344449514</v>
      </c>
      <c r="R24" s="12">
        <v>5</v>
      </c>
      <c r="S24" s="11">
        <v>1.0474073968326478</v>
      </c>
      <c r="T24" s="12">
        <v>4</v>
      </c>
      <c r="U24" s="30">
        <v>0.1764471116960461</v>
      </c>
      <c r="V24" s="12">
        <v>2</v>
      </c>
      <c r="X24" s="5" t="s">
        <v>2416</v>
      </c>
      <c r="Y24" s="9">
        <f>SUM(Nurse[CNA Hours Contract])</f>
        <v>14318.137555555557</v>
      </c>
    </row>
    <row r="25" spans="9:27" ht="15" customHeight="1" x14ac:dyDescent="0.25">
      <c r="O25" t="s">
        <v>2351</v>
      </c>
      <c r="P25" s="9">
        <v>31828.177777777779</v>
      </c>
      <c r="Q25" s="10">
        <v>3.7844598008193975</v>
      </c>
      <c r="R25" s="12">
        <v>21</v>
      </c>
      <c r="S25" s="11">
        <v>0.6969405690834396</v>
      </c>
      <c r="T25" s="12">
        <v>24</v>
      </c>
      <c r="U25" s="30">
        <v>8.3478585199017852E-2</v>
      </c>
      <c r="V25" s="12">
        <v>35</v>
      </c>
      <c r="X25" s="5" t="s">
        <v>2417</v>
      </c>
      <c r="Y25" s="9">
        <f>SUM(Nurse[NA TR Hours Contract])</f>
        <v>51.823444444444426</v>
      </c>
    </row>
    <row r="26" spans="9:27" ht="15" customHeight="1" x14ac:dyDescent="0.25">
      <c r="O26" t="s">
        <v>2352</v>
      </c>
      <c r="P26" s="9">
        <v>19703.922222222227</v>
      </c>
      <c r="Q26" s="10">
        <v>4.1595973672472448</v>
      </c>
      <c r="R26" s="12">
        <v>6</v>
      </c>
      <c r="S26" s="11">
        <v>1.0329733392054474</v>
      </c>
      <c r="T26" s="12">
        <v>5</v>
      </c>
      <c r="U26" s="30">
        <v>6.6358337756642433E-2</v>
      </c>
      <c r="V26" s="12">
        <v>41</v>
      </c>
      <c r="X26" s="5" t="s">
        <v>2418</v>
      </c>
      <c r="Y26" s="9">
        <f>SUM(Nurse[Med Aide/Tech Hours Contract])</f>
        <v>0.44444444444444442</v>
      </c>
    </row>
    <row r="27" spans="9:27" ht="15" customHeight="1" x14ac:dyDescent="0.25">
      <c r="O27" t="s">
        <v>2354</v>
      </c>
      <c r="P27" s="9">
        <v>31408.444444444438</v>
      </c>
      <c r="Q27" s="10">
        <v>3.0728472986741018</v>
      </c>
      <c r="R27" s="12">
        <v>50</v>
      </c>
      <c r="S27" s="11">
        <v>0.40359808402552727</v>
      </c>
      <c r="T27" s="12">
        <v>47</v>
      </c>
      <c r="U27" s="30">
        <v>9.531767465274292E-2</v>
      </c>
      <c r="V27" s="12">
        <v>28</v>
      </c>
      <c r="X27" s="5" t="s">
        <v>2419</v>
      </c>
      <c r="Y27" s="9">
        <f>SUM(Nurse[Total Contract Hours])</f>
        <v>24952.792111111121</v>
      </c>
    </row>
    <row r="28" spans="9:27" ht="15" customHeight="1" x14ac:dyDescent="0.25">
      <c r="O28" t="s">
        <v>2353</v>
      </c>
      <c r="P28" s="9">
        <v>13539.144444444451</v>
      </c>
      <c r="Q28" s="10">
        <v>3.8714198008572667</v>
      </c>
      <c r="R28" s="12">
        <v>16</v>
      </c>
      <c r="S28" s="11">
        <v>0.53560995565943359</v>
      </c>
      <c r="T28" s="12">
        <v>41</v>
      </c>
      <c r="U28" s="30">
        <v>0.10681777824095051</v>
      </c>
      <c r="V28" s="12">
        <v>18</v>
      </c>
      <c r="X28" s="5" t="s">
        <v>2420</v>
      </c>
      <c r="Y28" s="9">
        <f>SUM(Nurse[Total Nurse Staff Hours])</f>
        <v>218385.6689999997</v>
      </c>
    </row>
    <row r="29" spans="9:27" ht="15" customHeight="1" x14ac:dyDescent="0.25">
      <c r="O29" t="s">
        <v>2355</v>
      </c>
      <c r="P29" s="9">
        <v>3092.2666666666673</v>
      </c>
      <c r="Q29" s="10">
        <v>3.7017095693917428</v>
      </c>
      <c r="R29" s="12">
        <v>24</v>
      </c>
      <c r="S29" s="11">
        <v>0.83524200155225914</v>
      </c>
      <c r="T29" s="12">
        <v>14</v>
      </c>
      <c r="U29" s="30">
        <v>0.15404402121381064</v>
      </c>
      <c r="V29" s="12">
        <v>3</v>
      </c>
      <c r="X29" s="5" t="s">
        <v>2421</v>
      </c>
      <c r="Y29" s="28">
        <f>Y27/Y28</f>
        <v>0.11426020867290131</v>
      </c>
    </row>
    <row r="30" spans="9:27" ht="15" customHeight="1" x14ac:dyDescent="0.25">
      <c r="O30" t="s">
        <v>2362</v>
      </c>
      <c r="P30" s="9">
        <v>31580.033333333373</v>
      </c>
      <c r="Q30" s="10">
        <v>3.4683107716092008</v>
      </c>
      <c r="R30" s="12">
        <v>41</v>
      </c>
      <c r="S30" s="11">
        <v>0.50992706361931184</v>
      </c>
      <c r="T30" s="12">
        <v>44</v>
      </c>
      <c r="U30" s="30">
        <v>0.15179285834331796</v>
      </c>
      <c r="V30" s="12">
        <v>4</v>
      </c>
    </row>
    <row r="31" spans="9:27" ht="15" customHeight="1" x14ac:dyDescent="0.25">
      <c r="O31" t="s">
        <v>2363</v>
      </c>
      <c r="P31" s="9">
        <v>4496.5</v>
      </c>
      <c r="Q31" s="10">
        <v>4.4839297725391347</v>
      </c>
      <c r="R31" s="12">
        <v>3</v>
      </c>
      <c r="S31" s="11">
        <v>0.84335767325203514</v>
      </c>
      <c r="T31" s="12">
        <v>12</v>
      </c>
      <c r="U31" s="30">
        <v>0.1363681678426896</v>
      </c>
      <c r="V31" s="12">
        <v>6</v>
      </c>
      <c r="Y31" s="9"/>
    </row>
    <row r="32" spans="9:27" ht="15" customHeight="1" x14ac:dyDescent="0.25">
      <c r="O32" t="s">
        <v>2356</v>
      </c>
      <c r="P32" s="9">
        <v>9329.8999999999942</v>
      </c>
      <c r="Q32" s="10">
        <v>3.9056288086927231</v>
      </c>
      <c r="R32" s="12">
        <v>15</v>
      </c>
      <c r="S32" s="11">
        <v>0.7443185528962446</v>
      </c>
      <c r="T32" s="12">
        <v>18</v>
      </c>
      <c r="U32" s="30">
        <v>0.11174944138799575</v>
      </c>
      <c r="V32" s="12">
        <v>17</v>
      </c>
    </row>
    <row r="33" spans="15:27" ht="15" customHeight="1" x14ac:dyDescent="0.25">
      <c r="O33" t="s">
        <v>2358</v>
      </c>
      <c r="P33" s="9">
        <v>5365.7111111111117</v>
      </c>
      <c r="Q33" s="10">
        <v>3.8162251042628679</v>
      </c>
      <c r="R33" s="12">
        <v>20</v>
      </c>
      <c r="S33" s="11">
        <v>0.73197927581308475</v>
      </c>
      <c r="T33" s="12">
        <v>20</v>
      </c>
      <c r="U33" s="30">
        <v>8.9797522397923935E-2</v>
      </c>
      <c r="V33" s="12">
        <v>33</v>
      </c>
      <c r="X33" s="5" t="s">
        <v>2387</v>
      </c>
      <c r="Y33" s="6" t="s">
        <v>2389</v>
      </c>
    </row>
    <row r="34" spans="15:27" ht="15" customHeight="1" x14ac:dyDescent="0.25">
      <c r="O34" t="s">
        <v>2359</v>
      </c>
      <c r="P34" s="9">
        <v>37460.744444444455</v>
      </c>
      <c r="Q34" s="10">
        <v>3.6413362995989567</v>
      </c>
      <c r="R34" s="12">
        <v>27</v>
      </c>
      <c r="S34" s="11">
        <v>0.66883166289333307</v>
      </c>
      <c r="T34" s="12">
        <v>27</v>
      </c>
      <c r="U34" s="30">
        <v>0.12463542513544852</v>
      </c>
      <c r="V34" s="12">
        <v>10</v>
      </c>
      <c r="X34" s="50" t="s">
        <v>2422</v>
      </c>
      <c r="Y34" s="10">
        <f>SUM(Nurse[Total Nurse Staff Hours])/SUM(Nurse[MDS Census])</f>
        <v>3.4499657561056791</v>
      </c>
    </row>
    <row r="35" spans="15:27" ht="15" customHeight="1" x14ac:dyDescent="0.25">
      <c r="O35" t="s">
        <v>2360</v>
      </c>
      <c r="P35" s="9">
        <v>4885.844444444444</v>
      </c>
      <c r="Q35" s="10">
        <v>3.430016965110092</v>
      </c>
      <c r="R35" s="12">
        <v>43</v>
      </c>
      <c r="S35" s="11">
        <v>0.6266838440301461</v>
      </c>
      <c r="T35" s="12">
        <v>35</v>
      </c>
      <c r="U35" s="30">
        <v>0.12207197523643744</v>
      </c>
      <c r="V35" s="12">
        <v>11</v>
      </c>
      <c r="X35" s="9" t="s">
        <v>2423</v>
      </c>
      <c r="Y35" s="18">
        <f>SUM(Nurse[Total RN Hours (w/ Admin, DON)])/SUM(Nurse[MDS Census])</f>
        <v>0.56644055527451564</v>
      </c>
    </row>
    <row r="36" spans="15:27" ht="15" customHeight="1" x14ac:dyDescent="0.25">
      <c r="O36" t="s">
        <v>2357</v>
      </c>
      <c r="P36" s="9">
        <v>4987.2666666666664</v>
      </c>
      <c r="Q36" s="10">
        <v>3.9056977770054404</v>
      </c>
      <c r="R36" s="12">
        <v>14</v>
      </c>
      <c r="S36" s="11">
        <v>0.7421679209720754</v>
      </c>
      <c r="T36" s="12">
        <v>19</v>
      </c>
      <c r="U36" s="30">
        <v>7.9975097885413154E-2</v>
      </c>
      <c r="V36" s="12">
        <v>37</v>
      </c>
      <c r="X36" s="9" t="s">
        <v>2424</v>
      </c>
      <c r="Y36" s="18">
        <f>SUM(Nurse[Total LPN Hours (w/ Admin)])/SUM(Nurse[MDS Census])</f>
        <v>0.94612487217122532</v>
      </c>
    </row>
    <row r="37" spans="15:27" ht="15" customHeight="1" x14ac:dyDescent="0.25">
      <c r="O37" t="s">
        <v>2361</v>
      </c>
      <c r="P37" s="9">
        <v>92388.255555555588</v>
      </c>
      <c r="Q37" s="10">
        <v>3.4130274230382516</v>
      </c>
      <c r="R37" s="12">
        <v>44</v>
      </c>
      <c r="S37" s="11">
        <v>0.62277743936428642</v>
      </c>
      <c r="T37" s="12">
        <v>36</v>
      </c>
      <c r="U37" s="30">
        <v>0.12676177749909556</v>
      </c>
      <c r="V37" s="12">
        <v>8</v>
      </c>
      <c r="X37" s="9" t="s">
        <v>2425</v>
      </c>
      <c r="Y37" s="18">
        <f>SUM(Nurse[Total CNA, NA TR, Med Aide/Tech Hours])/SUM(Nurse[MDS Census])</f>
        <v>1.9374003286599446</v>
      </c>
      <c r="AA37" s="10"/>
    </row>
    <row r="38" spans="15:27" ht="15" customHeight="1" x14ac:dyDescent="0.25">
      <c r="O38" t="s">
        <v>2364</v>
      </c>
      <c r="P38" s="9">
        <v>63300.822222222116</v>
      </c>
      <c r="Q38" s="10">
        <v>3.4499657561056791</v>
      </c>
      <c r="R38" s="12">
        <v>42</v>
      </c>
      <c r="S38" s="11">
        <v>0.56644055527451564</v>
      </c>
      <c r="T38" s="12">
        <v>38</v>
      </c>
      <c r="U38" s="30">
        <v>0.11426020867290131</v>
      </c>
      <c r="V38" s="12">
        <v>14</v>
      </c>
    </row>
    <row r="39" spans="15:27" ht="15" customHeight="1" x14ac:dyDescent="0.25">
      <c r="O39" t="s">
        <v>2365</v>
      </c>
      <c r="P39" s="9">
        <v>15008.399999999994</v>
      </c>
      <c r="Q39" s="10">
        <v>3.6774995113847346</v>
      </c>
      <c r="R39" s="12">
        <v>25</v>
      </c>
      <c r="S39" s="11">
        <v>0.34457592637012174</v>
      </c>
      <c r="T39" s="12">
        <v>50</v>
      </c>
      <c r="U39" s="30">
        <v>5.8758763905221979E-2</v>
      </c>
      <c r="V39" s="12">
        <v>44</v>
      </c>
    </row>
    <row r="40" spans="15:27" ht="15" customHeight="1" x14ac:dyDescent="0.25">
      <c r="O40" t="s">
        <v>2366</v>
      </c>
      <c r="P40" s="9">
        <v>6114.1222222222214</v>
      </c>
      <c r="Q40" s="10">
        <v>4.8794973931026719</v>
      </c>
      <c r="R40" s="12">
        <v>2</v>
      </c>
      <c r="S40" s="11">
        <v>0.70236496199145571</v>
      </c>
      <c r="T40" s="12">
        <v>22</v>
      </c>
      <c r="U40" s="30">
        <v>0.12607208269299203</v>
      </c>
      <c r="V40" s="12">
        <v>9</v>
      </c>
    </row>
    <row r="41" spans="15:27" ht="15" customHeight="1" x14ac:dyDescent="0.25">
      <c r="O41" t="s">
        <v>2367</v>
      </c>
      <c r="P41" s="9">
        <v>64129.100000000064</v>
      </c>
      <c r="Q41" s="10">
        <v>3.5513666269377713</v>
      </c>
      <c r="R41" s="12">
        <v>39</v>
      </c>
      <c r="S41" s="11">
        <v>0.69262959665216972</v>
      </c>
      <c r="T41" s="12">
        <v>25</v>
      </c>
      <c r="U41" s="30">
        <v>0.14341731835489568</v>
      </c>
      <c r="V41" s="12">
        <v>5</v>
      </c>
    </row>
    <row r="42" spans="15:27" ht="15" customHeight="1" x14ac:dyDescent="0.25">
      <c r="O42" t="s">
        <v>2368</v>
      </c>
      <c r="P42" s="9">
        <v>6509.5222222222219</v>
      </c>
      <c r="Q42" s="10">
        <v>3.5910978276268777</v>
      </c>
      <c r="R42" s="12">
        <v>35</v>
      </c>
      <c r="S42" s="11">
        <v>0.75295208557719706</v>
      </c>
      <c r="T42" s="12">
        <v>17</v>
      </c>
      <c r="U42" s="30">
        <v>9.0587839608705881E-2</v>
      </c>
      <c r="V42" s="12">
        <v>31</v>
      </c>
    </row>
    <row r="43" spans="15:27" ht="15" customHeight="1" x14ac:dyDescent="0.25">
      <c r="O43" t="s">
        <v>2369</v>
      </c>
      <c r="P43" s="9">
        <v>15186.211111111117</v>
      </c>
      <c r="Q43" s="10">
        <v>3.6276710817342326</v>
      </c>
      <c r="R43" s="12">
        <v>30</v>
      </c>
      <c r="S43" s="11">
        <v>0.52269220835567909</v>
      </c>
      <c r="T43" s="12">
        <v>43</v>
      </c>
      <c r="U43" s="30">
        <v>9.6755928483920478E-2</v>
      </c>
      <c r="V43" s="12">
        <v>25</v>
      </c>
    </row>
    <row r="44" spans="15:27" ht="15" customHeight="1" x14ac:dyDescent="0.25">
      <c r="O44" t="s">
        <v>2370</v>
      </c>
      <c r="P44" s="9">
        <v>4648.6333333333323</v>
      </c>
      <c r="Q44" s="10">
        <v>3.5707482724910817</v>
      </c>
      <c r="R44" s="12">
        <v>38</v>
      </c>
      <c r="S44" s="11">
        <v>0.84182213649411886</v>
      </c>
      <c r="T44" s="12">
        <v>13</v>
      </c>
      <c r="U44" s="30">
        <v>6.5365935682119805E-2</v>
      </c>
      <c r="V44" s="12">
        <v>42</v>
      </c>
    </row>
    <row r="45" spans="15:27" ht="15" customHeight="1" x14ac:dyDescent="0.25">
      <c r="O45" t="s">
        <v>2371</v>
      </c>
      <c r="P45" s="9">
        <v>23759.777777777777</v>
      </c>
      <c r="Q45" s="10">
        <v>3.5906221953067243</v>
      </c>
      <c r="R45" s="12">
        <v>36</v>
      </c>
      <c r="S45" s="11">
        <v>0.52958315640812159</v>
      </c>
      <c r="T45" s="12">
        <v>42</v>
      </c>
      <c r="U45" s="30">
        <v>0.10641439767292675</v>
      </c>
      <c r="V45" s="12">
        <v>19</v>
      </c>
    </row>
    <row r="46" spans="15:27" ht="15" customHeight="1" x14ac:dyDescent="0.25">
      <c r="O46" t="s">
        <v>2372</v>
      </c>
      <c r="P46" s="9">
        <v>80576.922222222172</v>
      </c>
      <c r="Q46" s="10">
        <v>3.2954340993416555</v>
      </c>
      <c r="R46" s="12">
        <v>49</v>
      </c>
      <c r="S46" s="11">
        <v>0.35478505770124719</v>
      </c>
      <c r="T46" s="12">
        <v>49</v>
      </c>
      <c r="U46" s="30">
        <v>6.9443172093357111E-2</v>
      </c>
      <c r="V46" s="12">
        <v>40</v>
      </c>
    </row>
    <row r="47" spans="15:27" ht="15" customHeight="1" x14ac:dyDescent="0.25">
      <c r="O47" t="s">
        <v>2373</v>
      </c>
      <c r="P47" s="9">
        <v>5266.666666666667</v>
      </c>
      <c r="Q47" s="10">
        <v>3.9413782067510534</v>
      </c>
      <c r="R47" s="12">
        <v>13</v>
      </c>
      <c r="S47" s="11">
        <v>1.1104552742616027</v>
      </c>
      <c r="T47" s="12">
        <v>3</v>
      </c>
      <c r="U47" s="30">
        <v>0.11206664857915286</v>
      </c>
      <c r="V47" s="12">
        <v>15</v>
      </c>
    </row>
    <row r="48" spans="15:27" ht="15" customHeight="1" x14ac:dyDescent="0.25">
      <c r="O48" t="s">
        <v>2375</v>
      </c>
      <c r="P48" s="9">
        <v>25625.711111111112</v>
      </c>
      <c r="Q48" s="10">
        <v>3.3270070380702683</v>
      </c>
      <c r="R48" s="12">
        <v>48</v>
      </c>
      <c r="S48" s="11">
        <v>0.50090903060034342</v>
      </c>
      <c r="T48" s="12">
        <v>45</v>
      </c>
      <c r="U48" s="30">
        <v>0.10524352854397334</v>
      </c>
      <c r="V48" s="12">
        <v>21</v>
      </c>
    </row>
    <row r="49" spans="15:22" ht="15" customHeight="1" x14ac:dyDescent="0.25">
      <c r="O49" t="s">
        <v>2374</v>
      </c>
      <c r="P49" s="9">
        <v>2190.2555555555559</v>
      </c>
      <c r="Q49" s="10">
        <v>4.0496505227700457</v>
      </c>
      <c r="R49" s="12">
        <v>9</v>
      </c>
      <c r="S49" s="11">
        <v>0.71222810123628377</v>
      </c>
      <c r="T49" s="12">
        <v>21</v>
      </c>
      <c r="U49" s="30">
        <v>0.25243054667360382</v>
      </c>
      <c r="V49" s="12">
        <v>1</v>
      </c>
    </row>
    <row r="50" spans="15:22" ht="15" customHeight="1" x14ac:dyDescent="0.25">
      <c r="O50" t="s">
        <v>2376</v>
      </c>
      <c r="P50" s="9">
        <v>11890.588888888882</v>
      </c>
      <c r="Q50" s="10">
        <v>4.1317546182648659</v>
      </c>
      <c r="R50" s="12">
        <v>8</v>
      </c>
      <c r="S50" s="11">
        <v>0.87754235142077852</v>
      </c>
      <c r="T50" s="12">
        <v>9</v>
      </c>
      <c r="U50" s="30">
        <v>8.1717044851721002E-2</v>
      </c>
      <c r="V50" s="12">
        <v>36</v>
      </c>
    </row>
    <row r="51" spans="15:22" ht="15" customHeight="1" x14ac:dyDescent="0.25">
      <c r="O51" t="s">
        <v>2378</v>
      </c>
      <c r="P51" s="9">
        <v>17355.088888888884</v>
      </c>
      <c r="Q51" s="10">
        <v>3.8241929680567601</v>
      </c>
      <c r="R51" s="12">
        <v>18</v>
      </c>
      <c r="S51" s="11">
        <v>0.96725767914374128</v>
      </c>
      <c r="T51" s="12">
        <v>7</v>
      </c>
      <c r="U51" s="30">
        <v>7.2288399533598988E-2</v>
      </c>
      <c r="V51" s="12">
        <v>39</v>
      </c>
    </row>
    <row r="52" spans="15:22" ht="15" customHeight="1" x14ac:dyDescent="0.25">
      <c r="O52" t="s">
        <v>2377</v>
      </c>
      <c r="P52" s="9">
        <v>8780.2888888888938</v>
      </c>
      <c r="Q52" s="10">
        <v>3.6458059339986262</v>
      </c>
      <c r="R52" s="12">
        <v>26</v>
      </c>
      <c r="S52" s="11">
        <v>0.6396133764264903</v>
      </c>
      <c r="T52" s="12">
        <v>32</v>
      </c>
      <c r="U52" s="30">
        <v>8.8467653142718011E-2</v>
      </c>
      <c r="V52" s="12">
        <v>34</v>
      </c>
    </row>
    <row r="53" spans="15:22" ht="15" customHeight="1" x14ac:dyDescent="0.25">
      <c r="O53" t="s">
        <v>2379</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2472</v>
      </c>
      <c r="D2" s="40"/>
    </row>
    <row r="3" spans="2:4" x14ac:dyDescent="0.25">
      <c r="C3" s="41" t="s">
        <v>2407</v>
      </c>
      <c r="D3" s="42" t="s">
        <v>2473</v>
      </c>
    </row>
    <row r="4" spans="2:4" x14ac:dyDescent="0.25">
      <c r="C4" s="43" t="s">
        <v>2389</v>
      </c>
      <c r="D4" s="44" t="s">
        <v>2474</v>
      </c>
    </row>
    <row r="5" spans="2:4" x14ac:dyDescent="0.25">
      <c r="C5" s="43" t="s">
        <v>2475</v>
      </c>
      <c r="D5" s="44" t="s">
        <v>2476</v>
      </c>
    </row>
    <row r="6" spans="2:4" ht="15.6" customHeight="1" x14ac:dyDescent="0.25">
      <c r="C6" s="43" t="s">
        <v>2409</v>
      </c>
      <c r="D6" s="44" t="s">
        <v>2477</v>
      </c>
    </row>
    <row r="7" spans="2:4" ht="15.6" customHeight="1" x14ac:dyDescent="0.25">
      <c r="C7" s="43" t="s">
        <v>2408</v>
      </c>
      <c r="D7" s="44" t="s">
        <v>2478</v>
      </c>
    </row>
    <row r="8" spans="2:4" x14ac:dyDescent="0.25">
      <c r="C8" s="43" t="s">
        <v>2479</v>
      </c>
      <c r="D8" s="44" t="s">
        <v>2480</v>
      </c>
    </row>
    <row r="9" spans="2:4" x14ac:dyDescent="0.25">
      <c r="C9" s="45" t="s">
        <v>2481</v>
      </c>
      <c r="D9" s="43" t="s">
        <v>2482</v>
      </c>
    </row>
    <row r="10" spans="2:4" x14ac:dyDescent="0.25">
      <c r="B10" s="46"/>
      <c r="C10" s="43" t="s">
        <v>2483</v>
      </c>
      <c r="D10" s="44" t="s">
        <v>2484</v>
      </c>
    </row>
    <row r="11" spans="2:4" x14ac:dyDescent="0.25">
      <c r="C11" s="43" t="s">
        <v>2367</v>
      </c>
      <c r="D11" s="44" t="s">
        <v>2485</v>
      </c>
    </row>
    <row r="12" spans="2:4" x14ac:dyDescent="0.25">
      <c r="C12" s="43" t="s">
        <v>2486</v>
      </c>
      <c r="D12" s="44" t="s">
        <v>2487</v>
      </c>
    </row>
    <row r="13" spans="2:4" x14ac:dyDescent="0.25">
      <c r="C13" s="43" t="s">
        <v>2483</v>
      </c>
      <c r="D13" s="44" t="s">
        <v>2484</v>
      </c>
    </row>
    <row r="14" spans="2:4" x14ac:dyDescent="0.25">
      <c r="C14" s="43" t="s">
        <v>2367</v>
      </c>
      <c r="D14" s="44" t="s">
        <v>2488</v>
      </c>
    </row>
    <row r="15" spans="2:4" x14ac:dyDescent="0.25">
      <c r="C15" s="47" t="s">
        <v>2486</v>
      </c>
      <c r="D15" s="48" t="s">
        <v>2487</v>
      </c>
    </row>
    <row r="17" spans="3:4" ht="23.25" x14ac:dyDescent="0.35">
      <c r="C17" s="39" t="s">
        <v>2489</v>
      </c>
      <c r="D17" s="40"/>
    </row>
    <row r="18" spans="3:4" x14ac:dyDescent="0.25">
      <c r="C18" s="43" t="s">
        <v>2389</v>
      </c>
      <c r="D18" s="44" t="s">
        <v>2490</v>
      </c>
    </row>
    <row r="19" spans="3:4" x14ac:dyDescent="0.25">
      <c r="C19" s="43" t="s">
        <v>2422</v>
      </c>
      <c r="D19" s="44" t="s">
        <v>2491</v>
      </c>
    </row>
    <row r="20" spans="3:4" x14ac:dyDescent="0.25">
      <c r="C20" s="45" t="s">
        <v>2492</v>
      </c>
      <c r="D20" s="43" t="s">
        <v>2493</v>
      </c>
    </row>
    <row r="21" spans="3:4" x14ac:dyDescent="0.25">
      <c r="C21" s="43" t="s">
        <v>2494</v>
      </c>
      <c r="D21" s="44" t="s">
        <v>2495</v>
      </c>
    </row>
    <row r="22" spans="3:4" x14ac:dyDescent="0.25">
      <c r="C22" s="43" t="s">
        <v>2496</v>
      </c>
      <c r="D22" s="44" t="s">
        <v>2497</v>
      </c>
    </row>
    <row r="23" spans="3:4" x14ac:dyDescent="0.25">
      <c r="C23" s="43" t="s">
        <v>2498</v>
      </c>
      <c r="D23" s="44" t="s">
        <v>2499</v>
      </c>
    </row>
    <row r="24" spans="3:4" x14ac:dyDescent="0.25">
      <c r="C24" s="43" t="s">
        <v>2500</v>
      </c>
      <c r="D24" s="44" t="s">
        <v>2501</v>
      </c>
    </row>
    <row r="25" spans="3:4" x14ac:dyDescent="0.25">
      <c r="C25" s="43" t="s">
        <v>2395</v>
      </c>
      <c r="D25" s="44" t="s">
        <v>2502</v>
      </c>
    </row>
    <row r="26" spans="3:4" x14ac:dyDescent="0.25">
      <c r="C26" s="43" t="s">
        <v>2496</v>
      </c>
      <c r="D26" s="44" t="s">
        <v>2497</v>
      </c>
    </row>
    <row r="27" spans="3:4" x14ac:dyDescent="0.25">
      <c r="C27" s="43" t="s">
        <v>2498</v>
      </c>
      <c r="D27" s="44" t="s">
        <v>2499</v>
      </c>
    </row>
    <row r="28" spans="3:4" x14ac:dyDescent="0.25">
      <c r="C28" s="47" t="s">
        <v>2500</v>
      </c>
      <c r="D28" s="48" t="s">
        <v>2501</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2022-08-16T20:22:32Z</dcterms:modified>
</cp:coreProperties>
</file>